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f7df9baab666eed/Desktop/VS2005Projects/ScenExp Misc/"/>
    </mc:Choice>
  </mc:AlternateContent>
  <xr:revisionPtr revIDLastSave="525" documentId="8_{266CF47B-4EE5-45A7-B7CB-168F241CD579}" xr6:coauthVersionLast="47" xr6:coauthVersionMax="47" xr10:uidLastSave="{537BAC9D-45D7-4702-9733-E1F8955B421D}"/>
  <bookViews>
    <workbookView xWindow="-120" yWindow="-120" windowWidth="29040" windowHeight="15720" xr2:uid="{546BA435-926A-4993-950D-C24D6ACEE4A9}"/>
  </bookViews>
  <sheets>
    <sheet name="Formulas" sheetId="6" r:id="rId1"/>
    <sheet name="EnRoadsData" sheetId="2" r:id="rId2"/>
    <sheet name="CumToPPM " sheetId="9" r:id="rId3"/>
    <sheet name="EN-ROADs2040" sheetId="7" r:id="rId4"/>
    <sheet name="CO2ToAtm" sheetId="10" r:id="rId5"/>
    <sheet name="CO2ToAtm_Valid1" sheetId="11" r:id="rId6"/>
    <sheet name="CO2ToAtm_Valid2" sheetId="12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F21" i="6"/>
  <c r="E40" i="6"/>
  <c r="D40" i="6"/>
  <c r="C40" i="6"/>
  <c r="E39" i="6"/>
  <c r="D39" i="6"/>
  <c r="C39" i="6"/>
  <c r="D36" i="6"/>
  <c r="C36" i="6"/>
  <c r="D35" i="6"/>
  <c r="C35" i="6"/>
  <c r="D34" i="6"/>
  <c r="C34" i="6"/>
  <c r="D33" i="6"/>
  <c r="C33" i="6"/>
  <c r="D32" i="6"/>
  <c r="C32" i="6"/>
  <c r="D31" i="6"/>
  <c r="C31" i="6"/>
  <c r="D30" i="6"/>
  <c r="C30" i="6"/>
  <c r="D29" i="6"/>
  <c r="C29" i="6"/>
  <c r="D28" i="6"/>
  <c r="C28" i="6"/>
  <c r="D27" i="6"/>
  <c r="C27" i="6"/>
  <c r="D26" i="6"/>
  <c r="C26" i="6"/>
  <c r="D25" i="6"/>
  <c r="C25" i="6"/>
  <c r="D24" i="6"/>
  <c r="C24" i="6"/>
  <c r="D23" i="6"/>
  <c r="C23" i="6"/>
  <c r="D22" i="6"/>
  <c r="C22" i="6"/>
  <c r="B23" i="6"/>
  <c r="B24" i="6" s="1"/>
  <c r="F1065" i="12"/>
  <c r="E1065" i="12"/>
  <c r="D1065" i="12"/>
  <c r="C1065" i="12"/>
  <c r="B1065" i="12"/>
  <c r="A1065" i="12" s="1"/>
  <c r="F1064" i="12"/>
  <c r="E1064" i="12"/>
  <c r="G1065" i="12" s="1"/>
  <c r="H1065" i="12" s="1"/>
  <c r="D1064" i="12"/>
  <c r="C1064" i="12"/>
  <c r="B1064" i="12"/>
  <c r="A1064" i="12"/>
  <c r="F1063" i="12"/>
  <c r="G1064" i="12" s="1"/>
  <c r="H1064" i="12" s="1"/>
  <c r="AF76" i="12" s="1"/>
  <c r="E1063" i="12"/>
  <c r="D1063" i="12"/>
  <c r="C1063" i="12"/>
  <c r="B1063" i="12"/>
  <c r="A1063" i="12"/>
  <c r="F1062" i="12"/>
  <c r="E1062" i="12"/>
  <c r="G1063" i="12" s="1"/>
  <c r="H1063" i="12" s="1"/>
  <c r="D1062" i="12"/>
  <c r="C1062" i="12"/>
  <c r="B1062" i="12"/>
  <c r="A1062" i="12" s="1"/>
  <c r="G1061" i="12"/>
  <c r="F1061" i="12"/>
  <c r="E1061" i="12"/>
  <c r="D1061" i="12"/>
  <c r="C1061" i="12"/>
  <c r="B1061" i="12"/>
  <c r="A1061" i="12"/>
  <c r="F1060" i="12"/>
  <c r="E1060" i="12"/>
  <c r="D1060" i="12"/>
  <c r="C1060" i="12"/>
  <c r="B1060" i="12"/>
  <c r="A1060" i="12"/>
  <c r="F1059" i="12"/>
  <c r="E1059" i="12"/>
  <c r="G1060" i="12" s="1"/>
  <c r="H1060" i="12" s="1"/>
  <c r="D1059" i="12"/>
  <c r="C1059" i="12"/>
  <c r="B1059" i="12"/>
  <c r="A1059" i="12" s="1"/>
  <c r="G1058" i="12"/>
  <c r="F1058" i="12"/>
  <c r="E1058" i="12"/>
  <c r="G1059" i="12" s="1"/>
  <c r="H1059" i="12" s="1"/>
  <c r="D1058" i="12"/>
  <c r="C1058" i="12"/>
  <c r="B1058" i="12"/>
  <c r="A1058" i="12"/>
  <c r="F1057" i="12"/>
  <c r="E1057" i="12"/>
  <c r="D1057" i="12"/>
  <c r="C1057" i="12"/>
  <c r="B1057" i="12"/>
  <c r="A1057" i="12"/>
  <c r="F1056" i="12"/>
  <c r="E1056" i="12"/>
  <c r="G1057" i="12" s="1"/>
  <c r="H1057" i="12" s="1"/>
  <c r="D1056" i="12"/>
  <c r="C1056" i="12"/>
  <c r="B1056" i="12"/>
  <c r="A1056" i="12" s="1"/>
  <c r="G1055" i="12"/>
  <c r="H1055" i="12" s="1"/>
  <c r="F1055" i="12"/>
  <c r="E1055" i="12"/>
  <c r="G1056" i="12" s="1"/>
  <c r="H1056" i="12" s="1"/>
  <c r="D1055" i="12"/>
  <c r="C1055" i="12"/>
  <c r="B1055" i="12"/>
  <c r="A1055" i="12"/>
  <c r="F1054" i="12"/>
  <c r="E1054" i="12"/>
  <c r="D1054" i="12"/>
  <c r="C1054" i="12"/>
  <c r="B1054" i="12"/>
  <c r="A1054" i="12"/>
  <c r="F1053" i="12"/>
  <c r="E1053" i="12"/>
  <c r="G1054" i="12" s="1"/>
  <c r="H1054" i="12" s="1"/>
  <c r="D1053" i="12"/>
  <c r="C1053" i="12"/>
  <c r="B1053" i="12"/>
  <c r="A1053" i="12" s="1"/>
  <c r="G1052" i="12"/>
  <c r="F1052" i="12"/>
  <c r="E1052" i="12"/>
  <c r="G1053" i="12" s="1"/>
  <c r="H1053" i="12" s="1"/>
  <c r="D1052" i="12"/>
  <c r="C1052" i="12"/>
  <c r="B1052" i="12"/>
  <c r="A1052" i="12"/>
  <c r="F1051" i="12"/>
  <c r="E1051" i="12"/>
  <c r="D1051" i="12"/>
  <c r="C1051" i="12"/>
  <c r="B1051" i="12"/>
  <c r="A1051" i="12"/>
  <c r="F1050" i="12"/>
  <c r="E1050" i="12"/>
  <c r="G1051" i="12" s="1"/>
  <c r="H1051" i="12" s="1"/>
  <c r="D1050" i="12"/>
  <c r="C1050" i="12"/>
  <c r="B1050" i="12"/>
  <c r="A1050" i="12" s="1"/>
  <c r="G1049" i="12"/>
  <c r="H1049" i="12" s="1"/>
  <c r="F1049" i="12"/>
  <c r="E1049" i="12"/>
  <c r="G1050" i="12" s="1"/>
  <c r="H1050" i="12" s="1"/>
  <c r="D1049" i="12"/>
  <c r="C1049" i="12"/>
  <c r="B1049" i="12"/>
  <c r="A1049" i="12"/>
  <c r="F1048" i="12"/>
  <c r="E1048" i="12"/>
  <c r="D1048" i="12"/>
  <c r="C1048" i="12"/>
  <c r="B1048" i="12"/>
  <c r="A1048" i="12"/>
  <c r="F1047" i="12"/>
  <c r="E1047" i="12"/>
  <c r="G1048" i="12" s="1"/>
  <c r="H1048" i="12" s="1"/>
  <c r="D1047" i="12"/>
  <c r="C1047" i="12"/>
  <c r="B1047" i="12"/>
  <c r="A1047" i="12" s="1"/>
  <c r="G1046" i="12"/>
  <c r="F1046" i="12"/>
  <c r="E1046" i="12"/>
  <c r="G1047" i="12" s="1"/>
  <c r="H1047" i="12" s="1"/>
  <c r="D1046" i="12"/>
  <c r="C1046" i="12"/>
  <c r="B1046" i="12"/>
  <c r="A1046" i="12"/>
  <c r="F1045" i="12"/>
  <c r="E1045" i="12"/>
  <c r="D1045" i="12"/>
  <c r="C1045" i="12"/>
  <c r="B1045" i="12"/>
  <c r="A1045" i="12"/>
  <c r="F1044" i="12"/>
  <c r="E1044" i="12"/>
  <c r="G1045" i="12" s="1"/>
  <c r="H1045" i="12" s="1"/>
  <c r="D1044" i="12"/>
  <c r="C1044" i="12"/>
  <c r="B1044" i="12"/>
  <c r="A1044" i="12" s="1"/>
  <c r="G1043" i="12"/>
  <c r="H1043" i="12" s="1"/>
  <c r="AF55" i="12" s="1"/>
  <c r="F1043" i="12"/>
  <c r="E1043" i="12"/>
  <c r="G1044" i="12" s="1"/>
  <c r="H1044" i="12" s="1"/>
  <c r="D1043" i="12"/>
  <c r="C1043" i="12"/>
  <c r="B1043" i="12"/>
  <c r="A1043" i="12"/>
  <c r="F1042" i="12"/>
  <c r="E1042" i="12"/>
  <c r="D1042" i="12"/>
  <c r="C1042" i="12"/>
  <c r="B1042" i="12"/>
  <c r="A1042" i="12"/>
  <c r="F1041" i="12"/>
  <c r="E1041" i="12"/>
  <c r="G1042" i="12" s="1"/>
  <c r="H1042" i="12" s="1"/>
  <c r="D1041" i="12"/>
  <c r="C1041" i="12"/>
  <c r="B1041" i="12"/>
  <c r="A1041" i="12" s="1"/>
  <c r="G1040" i="12"/>
  <c r="F1040" i="12"/>
  <c r="E1040" i="12"/>
  <c r="G1041" i="12" s="1"/>
  <c r="H1041" i="12" s="1"/>
  <c r="D1040" i="12"/>
  <c r="C1040" i="12"/>
  <c r="B1040" i="12"/>
  <c r="A1040" i="12"/>
  <c r="F1039" i="12"/>
  <c r="E1039" i="12"/>
  <c r="D1039" i="12"/>
  <c r="C1039" i="12"/>
  <c r="B1039" i="12"/>
  <c r="A1039" i="12"/>
  <c r="F1038" i="12"/>
  <c r="E1038" i="12"/>
  <c r="G1039" i="12" s="1"/>
  <c r="H1039" i="12" s="1"/>
  <c r="D1038" i="12"/>
  <c r="C1038" i="12"/>
  <c r="B1038" i="12"/>
  <c r="A1038" i="12" s="1"/>
  <c r="G1037" i="12"/>
  <c r="H1037" i="12" s="1"/>
  <c r="AF49" i="12" s="1"/>
  <c r="F1037" i="12"/>
  <c r="E1037" i="12"/>
  <c r="G1038" i="12" s="1"/>
  <c r="H1038" i="12" s="1"/>
  <c r="D1037" i="12"/>
  <c r="C1037" i="12"/>
  <c r="B1037" i="12"/>
  <c r="A1037" i="12"/>
  <c r="F1036" i="12"/>
  <c r="E1036" i="12"/>
  <c r="D1036" i="12"/>
  <c r="C1036" i="12"/>
  <c r="B1036" i="12"/>
  <c r="A1036" i="12"/>
  <c r="F1035" i="12"/>
  <c r="E1035" i="12"/>
  <c r="G1036" i="12" s="1"/>
  <c r="H1036" i="12" s="1"/>
  <c r="D1035" i="12"/>
  <c r="C1035" i="12"/>
  <c r="B1035" i="12"/>
  <c r="A1035" i="12"/>
  <c r="F1034" i="12"/>
  <c r="E1034" i="12"/>
  <c r="G1035" i="12" s="1"/>
  <c r="H1035" i="12" s="1"/>
  <c r="D1034" i="12"/>
  <c r="C1034" i="12"/>
  <c r="B1034" i="12"/>
  <c r="A1034" i="12"/>
  <c r="F1033" i="12"/>
  <c r="E1033" i="12"/>
  <c r="G1034" i="12" s="1"/>
  <c r="D1033" i="12"/>
  <c r="C1033" i="12"/>
  <c r="B1033" i="12"/>
  <c r="A1033" i="12"/>
  <c r="F1032" i="12"/>
  <c r="E1032" i="12"/>
  <c r="G1033" i="12" s="1"/>
  <c r="H1033" i="12" s="1"/>
  <c r="D1032" i="12"/>
  <c r="C1032" i="12"/>
  <c r="B1032" i="12"/>
  <c r="A1032" i="12"/>
  <c r="F1031" i="12"/>
  <c r="E1031" i="12"/>
  <c r="G1032" i="12" s="1"/>
  <c r="H1032" i="12" s="1"/>
  <c r="D1031" i="12"/>
  <c r="C1031" i="12"/>
  <c r="B1031" i="12"/>
  <c r="A1031" i="12"/>
  <c r="F1030" i="12"/>
  <c r="E1030" i="12"/>
  <c r="G1031" i="12" s="1"/>
  <c r="H1031" i="12" s="1"/>
  <c r="D1030" i="12"/>
  <c r="C1030" i="12"/>
  <c r="B1030" i="12"/>
  <c r="A1030" i="12"/>
  <c r="F1029" i="12"/>
  <c r="E1029" i="12"/>
  <c r="G1030" i="12" s="1"/>
  <c r="H1030" i="12" s="1"/>
  <c r="D1029" i="12"/>
  <c r="C1029" i="12"/>
  <c r="B1029" i="12"/>
  <c r="A1029" i="12"/>
  <c r="F1028" i="12"/>
  <c r="E1028" i="12"/>
  <c r="G1029" i="12" s="1"/>
  <c r="H1029" i="12" s="1"/>
  <c r="D1028" i="12"/>
  <c r="C1028" i="12"/>
  <c r="B1028" i="12"/>
  <c r="A1028" i="12"/>
  <c r="F1027" i="12"/>
  <c r="E1027" i="12"/>
  <c r="G1028" i="12" s="1"/>
  <c r="H1028" i="12" s="1"/>
  <c r="D1027" i="12"/>
  <c r="C1027" i="12"/>
  <c r="B1027" i="12"/>
  <c r="A1027" i="12"/>
  <c r="F1026" i="12"/>
  <c r="E1026" i="12"/>
  <c r="G1027" i="12" s="1"/>
  <c r="H1027" i="12" s="1"/>
  <c r="D1026" i="12"/>
  <c r="C1026" i="12"/>
  <c r="B1026" i="12"/>
  <c r="A1026" i="12"/>
  <c r="F1025" i="12"/>
  <c r="E1025" i="12"/>
  <c r="G1026" i="12" s="1"/>
  <c r="H1026" i="12" s="1"/>
  <c r="D1025" i="12"/>
  <c r="C1025" i="12"/>
  <c r="B1025" i="12"/>
  <c r="A1025" i="12"/>
  <c r="F1024" i="12"/>
  <c r="E1024" i="12"/>
  <c r="G1025" i="12" s="1"/>
  <c r="H1025" i="12" s="1"/>
  <c r="D1024" i="12"/>
  <c r="C1024" i="12"/>
  <c r="B1024" i="12"/>
  <c r="A1024" i="12"/>
  <c r="F1023" i="12"/>
  <c r="E1023" i="12"/>
  <c r="G1024" i="12" s="1"/>
  <c r="H1024" i="12" s="1"/>
  <c r="D1023" i="12"/>
  <c r="C1023" i="12"/>
  <c r="B1023" i="12"/>
  <c r="A1023" i="12"/>
  <c r="F1022" i="12"/>
  <c r="E1022" i="12"/>
  <c r="G1023" i="12" s="1"/>
  <c r="H1023" i="12" s="1"/>
  <c r="D1022" i="12"/>
  <c r="C1022" i="12"/>
  <c r="B1022" i="12"/>
  <c r="A1022" i="12"/>
  <c r="F1021" i="12"/>
  <c r="E1021" i="12"/>
  <c r="G1022" i="12" s="1"/>
  <c r="H1022" i="12" s="1"/>
  <c r="D1021" i="12"/>
  <c r="C1021" i="12"/>
  <c r="B1021" i="12"/>
  <c r="A1021" i="12"/>
  <c r="F1020" i="12"/>
  <c r="E1020" i="12"/>
  <c r="G1021" i="12" s="1"/>
  <c r="H1021" i="12" s="1"/>
  <c r="D1020" i="12"/>
  <c r="C1020" i="12"/>
  <c r="B1020" i="12"/>
  <c r="A1020" i="12"/>
  <c r="F1019" i="12"/>
  <c r="E1019" i="12"/>
  <c r="G1020" i="12" s="1"/>
  <c r="H1020" i="12" s="1"/>
  <c r="D1019" i="12"/>
  <c r="C1019" i="12"/>
  <c r="B1019" i="12"/>
  <c r="A1019" i="12"/>
  <c r="F1018" i="12"/>
  <c r="E1018" i="12"/>
  <c r="G1019" i="12" s="1"/>
  <c r="H1019" i="12" s="1"/>
  <c r="D1018" i="12"/>
  <c r="C1018" i="12"/>
  <c r="B1018" i="12"/>
  <c r="A1018" i="12"/>
  <c r="F1017" i="12"/>
  <c r="E1017" i="12"/>
  <c r="G1018" i="12" s="1"/>
  <c r="H1018" i="12" s="1"/>
  <c r="D1017" i="12"/>
  <c r="C1017" i="12"/>
  <c r="B1017" i="12"/>
  <c r="A1017" i="12"/>
  <c r="F1016" i="12"/>
  <c r="E1016" i="12"/>
  <c r="G1017" i="12" s="1"/>
  <c r="H1017" i="12" s="1"/>
  <c r="D1016" i="12"/>
  <c r="C1016" i="12"/>
  <c r="B1016" i="12"/>
  <c r="A1016" i="12"/>
  <c r="F1015" i="12"/>
  <c r="E1015" i="12"/>
  <c r="G1016" i="12" s="1"/>
  <c r="H1016" i="12" s="1"/>
  <c r="D1015" i="12"/>
  <c r="C1015" i="12"/>
  <c r="B1015" i="12"/>
  <c r="A1015" i="12"/>
  <c r="F1014" i="12"/>
  <c r="E1014" i="12"/>
  <c r="G1015" i="12" s="1"/>
  <c r="H1015" i="12" s="1"/>
  <c r="D1014" i="12"/>
  <c r="C1014" i="12"/>
  <c r="B1014" i="12"/>
  <c r="A1014" i="12"/>
  <c r="F1013" i="12"/>
  <c r="E1013" i="12"/>
  <c r="G1014" i="12" s="1"/>
  <c r="H1014" i="12" s="1"/>
  <c r="D1013" i="12"/>
  <c r="C1013" i="12"/>
  <c r="B1013" i="12"/>
  <c r="A1013" i="12"/>
  <c r="F1012" i="12"/>
  <c r="E1012" i="12"/>
  <c r="G1013" i="12" s="1"/>
  <c r="H1013" i="12" s="1"/>
  <c r="D1012" i="12"/>
  <c r="C1012" i="12"/>
  <c r="B1012" i="12"/>
  <c r="A1012" i="12"/>
  <c r="F1011" i="12"/>
  <c r="E1011" i="12"/>
  <c r="G1012" i="12" s="1"/>
  <c r="H1012" i="12" s="1"/>
  <c r="D1011" i="12"/>
  <c r="C1011" i="12"/>
  <c r="B1011" i="12"/>
  <c r="A1011" i="12"/>
  <c r="F1010" i="12"/>
  <c r="E1010" i="12"/>
  <c r="G1011" i="12" s="1"/>
  <c r="H1011" i="12" s="1"/>
  <c r="D1010" i="12"/>
  <c r="C1010" i="12"/>
  <c r="B1010" i="12"/>
  <c r="A1010" i="12"/>
  <c r="F1009" i="12"/>
  <c r="E1009" i="12"/>
  <c r="G1010" i="12" s="1"/>
  <c r="H1010" i="12" s="1"/>
  <c r="D1009" i="12"/>
  <c r="C1009" i="12"/>
  <c r="B1009" i="12"/>
  <c r="A1009" i="12"/>
  <c r="F1008" i="12"/>
  <c r="E1008" i="12"/>
  <c r="G1009" i="12" s="1"/>
  <c r="H1009" i="12" s="1"/>
  <c r="D1008" i="12"/>
  <c r="C1008" i="12"/>
  <c r="B1008" i="12"/>
  <c r="A1008" i="12"/>
  <c r="F1007" i="12"/>
  <c r="E1007" i="12"/>
  <c r="G1008" i="12" s="1"/>
  <c r="H1008" i="12" s="1"/>
  <c r="D1007" i="12"/>
  <c r="C1007" i="12"/>
  <c r="B1007" i="12"/>
  <c r="A1007" i="12"/>
  <c r="F1006" i="12"/>
  <c r="E1006" i="12"/>
  <c r="G1007" i="12" s="1"/>
  <c r="H1007" i="12" s="1"/>
  <c r="D1006" i="12"/>
  <c r="C1006" i="12"/>
  <c r="B1006" i="12"/>
  <c r="A1006" i="12"/>
  <c r="F1005" i="12"/>
  <c r="E1005" i="12"/>
  <c r="G1006" i="12" s="1"/>
  <c r="H1006" i="12" s="1"/>
  <c r="D1005" i="12"/>
  <c r="C1005" i="12"/>
  <c r="B1005" i="12"/>
  <c r="A1005" i="12"/>
  <c r="F1004" i="12"/>
  <c r="E1004" i="12"/>
  <c r="G1005" i="12" s="1"/>
  <c r="H1005" i="12" s="1"/>
  <c r="D1004" i="12"/>
  <c r="C1004" i="12"/>
  <c r="B1004" i="12"/>
  <c r="A1004" i="12"/>
  <c r="F1003" i="12"/>
  <c r="E1003" i="12"/>
  <c r="G1004" i="12" s="1"/>
  <c r="H1004" i="12" s="1"/>
  <c r="D1003" i="12"/>
  <c r="C1003" i="12"/>
  <c r="B1003" i="12"/>
  <c r="A1003" i="12"/>
  <c r="F1002" i="12"/>
  <c r="E1002" i="12"/>
  <c r="G1003" i="12" s="1"/>
  <c r="H1003" i="12" s="1"/>
  <c r="D1002" i="12"/>
  <c r="C1002" i="12"/>
  <c r="B1002" i="12"/>
  <c r="A1002" i="12"/>
  <c r="F1001" i="12"/>
  <c r="E1001" i="12"/>
  <c r="G1002" i="12" s="1"/>
  <c r="H1002" i="12" s="1"/>
  <c r="D1001" i="12"/>
  <c r="C1001" i="12"/>
  <c r="B1001" i="12"/>
  <c r="A1001" i="12"/>
  <c r="F1000" i="12"/>
  <c r="E1000" i="12"/>
  <c r="G1001" i="12" s="1"/>
  <c r="H1001" i="12" s="1"/>
  <c r="D1000" i="12"/>
  <c r="C1000" i="12"/>
  <c r="B1000" i="12"/>
  <c r="A1000" i="12"/>
  <c r="F999" i="12"/>
  <c r="E999" i="12"/>
  <c r="G1000" i="12" s="1"/>
  <c r="H1000" i="12" s="1"/>
  <c r="D999" i="12"/>
  <c r="C999" i="12"/>
  <c r="B999" i="12"/>
  <c r="A999" i="12"/>
  <c r="F998" i="12"/>
  <c r="E998" i="12"/>
  <c r="G999" i="12" s="1"/>
  <c r="H999" i="12" s="1"/>
  <c r="D998" i="12"/>
  <c r="C998" i="12"/>
  <c r="B998" i="12"/>
  <c r="A998" i="12"/>
  <c r="F997" i="12"/>
  <c r="E997" i="12"/>
  <c r="G998" i="12" s="1"/>
  <c r="H998" i="12" s="1"/>
  <c r="D997" i="12"/>
  <c r="C997" i="12"/>
  <c r="B997" i="12"/>
  <c r="A997" i="12"/>
  <c r="F996" i="12"/>
  <c r="E996" i="12"/>
  <c r="G997" i="12" s="1"/>
  <c r="H997" i="12" s="1"/>
  <c r="D996" i="12"/>
  <c r="C996" i="12"/>
  <c r="B996" i="12"/>
  <c r="A996" i="12"/>
  <c r="F995" i="12"/>
  <c r="E995" i="12"/>
  <c r="G996" i="12" s="1"/>
  <c r="H996" i="12" s="1"/>
  <c r="D995" i="12"/>
  <c r="C995" i="12"/>
  <c r="B995" i="12"/>
  <c r="A995" i="12"/>
  <c r="F994" i="12"/>
  <c r="E994" i="12"/>
  <c r="G995" i="12" s="1"/>
  <c r="H995" i="12" s="1"/>
  <c r="D994" i="12"/>
  <c r="C994" i="12"/>
  <c r="B994" i="12"/>
  <c r="A994" i="12"/>
  <c r="F993" i="12"/>
  <c r="E993" i="12"/>
  <c r="G994" i="12" s="1"/>
  <c r="H994" i="12" s="1"/>
  <c r="D993" i="12"/>
  <c r="C993" i="12"/>
  <c r="B993" i="12"/>
  <c r="A993" i="12"/>
  <c r="F992" i="12"/>
  <c r="E992" i="12"/>
  <c r="G993" i="12" s="1"/>
  <c r="H993" i="12" s="1"/>
  <c r="D992" i="12"/>
  <c r="C992" i="12"/>
  <c r="B992" i="12"/>
  <c r="A992" i="12"/>
  <c r="F991" i="12"/>
  <c r="E991" i="12"/>
  <c r="G992" i="12" s="1"/>
  <c r="H992" i="12" s="1"/>
  <c r="D991" i="12"/>
  <c r="C991" i="12"/>
  <c r="B991" i="12"/>
  <c r="A991" i="12"/>
  <c r="F990" i="12"/>
  <c r="E990" i="12"/>
  <c r="G990" i="12" s="1"/>
  <c r="H990" i="12" s="1"/>
  <c r="D990" i="12"/>
  <c r="C990" i="12"/>
  <c r="B990" i="12"/>
  <c r="A990" i="12"/>
  <c r="F989" i="12"/>
  <c r="E989" i="12"/>
  <c r="D989" i="12"/>
  <c r="C989" i="12"/>
  <c r="B989" i="12"/>
  <c r="A989" i="12"/>
  <c r="F988" i="12"/>
  <c r="E988" i="12"/>
  <c r="G989" i="12" s="1"/>
  <c r="H989" i="12" s="1"/>
  <c r="D988" i="12"/>
  <c r="C988" i="12"/>
  <c r="B988" i="12"/>
  <c r="A988" i="12"/>
  <c r="F987" i="12"/>
  <c r="E987" i="12"/>
  <c r="G988" i="12" s="1"/>
  <c r="H988" i="12" s="1"/>
  <c r="D987" i="12"/>
  <c r="C987" i="12"/>
  <c r="B987" i="12"/>
  <c r="A987" i="12"/>
  <c r="F986" i="12"/>
  <c r="E986" i="12"/>
  <c r="G987" i="12" s="1"/>
  <c r="H987" i="12" s="1"/>
  <c r="D986" i="12"/>
  <c r="C986" i="12"/>
  <c r="B986" i="12"/>
  <c r="A986" i="12"/>
  <c r="F985" i="12"/>
  <c r="E985" i="12"/>
  <c r="G986" i="12" s="1"/>
  <c r="D985" i="12"/>
  <c r="C985" i="12"/>
  <c r="B985" i="12"/>
  <c r="A985" i="12"/>
  <c r="F984" i="12"/>
  <c r="E984" i="12"/>
  <c r="G985" i="12" s="1"/>
  <c r="H985" i="12" s="1"/>
  <c r="D984" i="12"/>
  <c r="C984" i="12"/>
  <c r="B984" i="12"/>
  <c r="A984" i="12"/>
  <c r="F983" i="12"/>
  <c r="E983" i="12"/>
  <c r="G984" i="12" s="1"/>
  <c r="H984" i="12" s="1"/>
  <c r="D983" i="12"/>
  <c r="C983" i="12"/>
  <c r="B983" i="12"/>
  <c r="A983" i="12"/>
  <c r="F982" i="12"/>
  <c r="E982" i="12"/>
  <c r="G983" i="12" s="1"/>
  <c r="H983" i="12" s="1"/>
  <c r="D982" i="12"/>
  <c r="C982" i="12"/>
  <c r="B982" i="12"/>
  <c r="A982" i="12"/>
  <c r="F981" i="12"/>
  <c r="E981" i="12"/>
  <c r="G982" i="12" s="1"/>
  <c r="H982" i="12" s="1"/>
  <c r="D981" i="12"/>
  <c r="C981" i="12"/>
  <c r="B981" i="12"/>
  <c r="A981" i="12"/>
  <c r="F980" i="12"/>
  <c r="E980" i="12"/>
  <c r="G981" i="12" s="1"/>
  <c r="H981" i="12" s="1"/>
  <c r="D980" i="12"/>
  <c r="C980" i="12"/>
  <c r="B980" i="12"/>
  <c r="A980" i="12"/>
  <c r="F979" i="12"/>
  <c r="E979" i="12"/>
  <c r="G980" i="12" s="1"/>
  <c r="D979" i="12"/>
  <c r="C979" i="12"/>
  <c r="B979" i="12"/>
  <c r="A979" i="12"/>
  <c r="F978" i="12"/>
  <c r="E978" i="12"/>
  <c r="G979" i="12" s="1"/>
  <c r="H979" i="12" s="1"/>
  <c r="D978" i="12"/>
  <c r="C978" i="12"/>
  <c r="B978" i="12"/>
  <c r="A978" i="12"/>
  <c r="F977" i="12"/>
  <c r="E977" i="12"/>
  <c r="G978" i="12" s="1"/>
  <c r="H978" i="12" s="1"/>
  <c r="D977" i="12"/>
  <c r="C977" i="12"/>
  <c r="B977" i="12"/>
  <c r="A977" i="12"/>
  <c r="F976" i="12"/>
  <c r="E976" i="12"/>
  <c r="G977" i="12" s="1"/>
  <c r="H977" i="12" s="1"/>
  <c r="D976" i="12"/>
  <c r="C976" i="12"/>
  <c r="B976" i="12"/>
  <c r="A976" i="12"/>
  <c r="F975" i="12"/>
  <c r="E975" i="12"/>
  <c r="G976" i="12" s="1"/>
  <c r="H976" i="12" s="1"/>
  <c r="D975" i="12"/>
  <c r="C975" i="12"/>
  <c r="B975" i="12"/>
  <c r="A975" i="12"/>
  <c r="F974" i="12"/>
  <c r="E974" i="12"/>
  <c r="G975" i="12" s="1"/>
  <c r="H975" i="12" s="1"/>
  <c r="D974" i="12"/>
  <c r="C974" i="12"/>
  <c r="B974" i="12"/>
  <c r="A974" i="12"/>
  <c r="F973" i="12"/>
  <c r="E973" i="12"/>
  <c r="G974" i="12" s="1"/>
  <c r="D973" i="12"/>
  <c r="C973" i="12"/>
  <c r="B973" i="12"/>
  <c r="A973" i="12"/>
  <c r="F972" i="12"/>
  <c r="E972" i="12"/>
  <c r="G973" i="12" s="1"/>
  <c r="H973" i="12" s="1"/>
  <c r="D972" i="12"/>
  <c r="C972" i="12"/>
  <c r="B972" i="12"/>
  <c r="A972" i="12"/>
  <c r="F971" i="12"/>
  <c r="E971" i="12"/>
  <c r="G972" i="12" s="1"/>
  <c r="H972" i="12" s="1"/>
  <c r="D971" i="12"/>
  <c r="C971" i="12"/>
  <c r="B971" i="12"/>
  <c r="A971" i="12"/>
  <c r="F970" i="12"/>
  <c r="E970" i="12"/>
  <c r="G971" i="12" s="1"/>
  <c r="H971" i="12" s="1"/>
  <c r="D970" i="12"/>
  <c r="C970" i="12"/>
  <c r="B970" i="12"/>
  <c r="A970" i="12"/>
  <c r="F969" i="12"/>
  <c r="E969" i="12"/>
  <c r="G970" i="12" s="1"/>
  <c r="H970" i="12" s="1"/>
  <c r="D969" i="12"/>
  <c r="C969" i="12"/>
  <c r="B969" i="12"/>
  <c r="A969" i="12"/>
  <c r="F968" i="12"/>
  <c r="E968" i="12"/>
  <c r="G969" i="12" s="1"/>
  <c r="H969" i="12" s="1"/>
  <c r="D968" i="12"/>
  <c r="C968" i="12"/>
  <c r="B968" i="12"/>
  <c r="A968" i="12"/>
  <c r="F967" i="12"/>
  <c r="E967" i="12"/>
  <c r="G968" i="12" s="1"/>
  <c r="D967" i="12"/>
  <c r="C967" i="12"/>
  <c r="B967" i="12"/>
  <c r="A967" i="12"/>
  <c r="F966" i="12"/>
  <c r="E966" i="12"/>
  <c r="G967" i="12" s="1"/>
  <c r="H967" i="12" s="1"/>
  <c r="D966" i="12"/>
  <c r="C966" i="12"/>
  <c r="B966" i="12"/>
  <c r="A966" i="12"/>
  <c r="F965" i="12"/>
  <c r="E965" i="12"/>
  <c r="G966" i="12" s="1"/>
  <c r="H966" i="12" s="1"/>
  <c r="D965" i="12"/>
  <c r="C965" i="12"/>
  <c r="B965" i="12"/>
  <c r="A965" i="12"/>
  <c r="F964" i="12"/>
  <c r="E964" i="12"/>
  <c r="G965" i="12" s="1"/>
  <c r="H965" i="12" s="1"/>
  <c r="D964" i="12"/>
  <c r="C964" i="12"/>
  <c r="B964" i="12"/>
  <c r="A964" i="12"/>
  <c r="F963" i="12"/>
  <c r="E963" i="12"/>
  <c r="G964" i="12" s="1"/>
  <c r="H964" i="12" s="1"/>
  <c r="D963" i="12"/>
  <c r="C963" i="12"/>
  <c r="B963" i="12"/>
  <c r="A963" i="12"/>
  <c r="F962" i="12"/>
  <c r="E962" i="12"/>
  <c r="G963" i="12" s="1"/>
  <c r="H963" i="12" s="1"/>
  <c r="D962" i="12"/>
  <c r="C962" i="12"/>
  <c r="B962" i="12"/>
  <c r="A962" i="12"/>
  <c r="F961" i="12"/>
  <c r="E961" i="12"/>
  <c r="G962" i="12" s="1"/>
  <c r="D961" i="12"/>
  <c r="C961" i="12"/>
  <c r="B961" i="12"/>
  <c r="A961" i="12"/>
  <c r="F960" i="12"/>
  <c r="E960" i="12"/>
  <c r="G961" i="12" s="1"/>
  <c r="H961" i="12" s="1"/>
  <c r="D960" i="12"/>
  <c r="C960" i="12"/>
  <c r="B960" i="12"/>
  <c r="A960" i="12"/>
  <c r="F959" i="12"/>
  <c r="E959" i="12"/>
  <c r="G960" i="12" s="1"/>
  <c r="H960" i="12" s="1"/>
  <c r="D959" i="12"/>
  <c r="C959" i="12"/>
  <c r="B959" i="12"/>
  <c r="A959" i="12"/>
  <c r="F958" i="12"/>
  <c r="E958" i="12"/>
  <c r="G959" i="12" s="1"/>
  <c r="H959" i="12" s="1"/>
  <c r="D958" i="12"/>
  <c r="C958" i="12"/>
  <c r="B958" i="12"/>
  <c r="A958" i="12"/>
  <c r="F957" i="12"/>
  <c r="E957" i="12"/>
  <c r="G958" i="12" s="1"/>
  <c r="H958" i="12" s="1"/>
  <c r="D957" i="12"/>
  <c r="C957" i="12"/>
  <c r="B957" i="12"/>
  <c r="A957" i="12"/>
  <c r="F956" i="12"/>
  <c r="E956" i="12"/>
  <c r="G957" i="12" s="1"/>
  <c r="H957" i="12" s="1"/>
  <c r="D956" i="12"/>
  <c r="C956" i="12"/>
  <c r="B956" i="12"/>
  <c r="A956" i="12"/>
  <c r="F955" i="12"/>
  <c r="E955" i="12"/>
  <c r="G956" i="12" s="1"/>
  <c r="D955" i="12"/>
  <c r="C955" i="12"/>
  <c r="B955" i="12"/>
  <c r="A955" i="12"/>
  <c r="F954" i="12"/>
  <c r="E954" i="12"/>
  <c r="G955" i="12" s="1"/>
  <c r="H955" i="12" s="1"/>
  <c r="D954" i="12"/>
  <c r="C954" i="12"/>
  <c r="B954" i="12"/>
  <c r="A954" i="12"/>
  <c r="F953" i="12"/>
  <c r="E953" i="12"/>
  <c r="G954" i="12" s="1"/>
  <c r="H954" i="12" s="1"/>
  <c r="D953" i="12"/>
  <c r="C953" i="12"/>
  <c r="B953" i="12"/>
  <c r="A953" i="12"/>
  <c r="F952" i="12"/>
  <c r="E952" i="12"/>
  <c r="G953" i="12" s="1"/>
  <c r="H953" i="12" s="1"/>
  <c r="D952" i="12"/>
  <c r="C952" i="12"/>
  <c r="B952" i="12"/>
  <c r="A952" i="12"/>
  <c r="F951" i="12"/>
  <c r="E951" i="12"/>
  <c r="G952" i="12" s="1"/>
  <c r="H952" i="12" s="1"/>
  <c r="D951" i="12"/>
  <c r="C951" i="12"/>
  <c r="B951" i="12"/>
  <c r="A951" i="12"/>
  <c r="F950" i="12"/>
  <c r="E950" i="12"/>
  <c r="G951" i="12" s="1"/>
  <c r="H951" i="12" s="1"/>
  <c r="D950" i="12"/>
  <c r="C950" i="12"/>
  <c r="B950" i="12"/>
  <c r="A950" i="12"/>
  <c r="F949" i="12"/>
  <c r="E949" i="12"/>
  <c r="G950" i="12" s="1"/>
  <c r="D949" i="12"/>
  <c r="C949" i="12"/>
  <c r="B949" i="12"/>
  <c r="A949" i="12"/>
  <c r="F948" i="12"/>
  <c r="E948" i="12"/>
  <c r="G949" i="12" s="1"/>
  <c r="H949" i="12" s="1"/>
  <c r="D948" i="12"/>
  <c r="C948" i="12"/>
  <c r="B948" i="12"/>
  <c r="A948" i="12"/>
  <c r="F947" i="12"/>
  <c r="E947" i="12"/>
  <c r="G948" i="12" s="1"/>
  <c r="D947" i="12"/>
  <c r="C947" i="12"/>
  <c r="B947" i="12"/>
  <c r="A947" i="12"/>
  <c r="F946" i="12"/>
  <c r="E946" i="12"/>
  <c r="G947" i="12" s="1"/>
  <c r="H947" i="12" s="1"/>
  <c r="D946" i="12"/>
  <c r="C946" i="12"/>
  <c r="B946" i="12"/>
  <c r="A946" i="12"/>
  <c r="F945" i="12"/>
  <c r="E945" i="12"/>
  <c r="G946" i="12" s="1"/>
  <c r="H946" i="12" s="1"/>
  <c r="D945" i="12"/>
  <c r="C945" i="12"/>
  <c r="B945" i="12"/>
  <c r="A945" i="12"/>
  <c r="F944" i="12"/>
  <c r="E944" i="12"/>
  <c r="G945" i="12" s="1"/>
  <c r="H945" i="12" s="1"/>
  <c r="D944" i="12"/>
  <c r="C944" i="12"/>
  <c r="B944" i="12"/>
  <c r="A944" i="12"/>
  <c r="F943" i="12"/>
  <c r="E943" i="12"/>
  <c r="G944" i="12" s="1"/>
  <c r="D943" i="12"/>
  <c r="C943" i="12"/>
  <c r="B943" i="12"/>
  <c r="A943" i="12"/>
  <c r="F942" i="12"/>
  <c r="E942" i="12"/>
  <c r="G943" i="12" s="1"/>
  <c r="H943" i="12" s="1"/>
  <c r="D942" i="12"/>
  <c r="C942" i="12"/>
  <c r="B942" i="12"/>
  <c r="A942" i="12"/>
  <c r="F941" i="12"/>
  <c r="E941" i="12"/>
  <c r="G942" i="12" s="1"/>
  <c r="D941" i="12"/>
  <c r="C941" i="12"/>
  <c r="B941" i="12"/>
  <c r="A941" i="12"/>
  <c r="F940" i="12"/>
  <c r="E940" i="12"/>
  <c r="G941" i="12" s="1"/>
  <c r="H941" i="12" s="1"/>
  <c r="D940" i="12"/>
  <c r="C940" i="12"/>
  <c r="B940" i="12"/>
  <c r="A940" i="12"/>
  <c r="F939" i="12"/>
  <c r="E939" i="12"/>
  <c r="G940" i="12" s="1"/>
  <c r="H940" i="12" s="1"/>
  <c r="D939" i="12"/>
  <c r="C939" i="12"/>
  <c r="B939" i="12"/>
  <c r="A939" i="12"/>
  <c r="F938" i="12"/>
  <c r="E938" i="12"/>
  <c r="G939" i="12" s="1"/>
  <c r="H939" i="12" s="1"/>
  <c r="D938" i="12"/>
  <c r="C938" i="12"/>
  <c r="B938" i="12"/>
  <c r="A938" i="12"/>
  <c r="F937" i="12"/>
  <c r="E937" i="12"/>
  <c r="G938" i="12" s="1"/>
  <c r="H938" i="12" s="1"/>
  <c r="D937" i="12"/>
  <c r="C937" i="12"/>
  <c r="B937" i="12"/>
  <c r="A937" i="12"/>
  <c r="F936" i="12"/>
  <c r="E936" i="12"/>
  <c r="G937" i="12" s="1"/>
  <c r="H937" i="12" s="1"/>
  <c r="D936" i="12"/>
  <c r="C936" i="12"/>
  <c r="B936" i="12"/>
  <c r="A936" i="12"/>
  <c r="F935" i="12"/>
  <c r="E935" i="12"/>
  <c r="G936" i="12" s="1"/>
  <c r="H936" i="12" s="1"/>
  <c r="D935" i="12"/>
  <c r="C935" i="12"/>
  <c r="B935" i="12"/>
  <c r="A935" i="12"/>
  <c r="F934" i="12"/>
  <c r="E934" i="12"/>
  <c r="G935" i="12" s="1"/>
  <c r="H935" i="12" s="1"/>
  <c r="D934" i="12"/>
  <c r="C934" i="12"/>
  <c r="B934" i="12"/>
  <c r="A934" i="12"/>
  <c r="F933" i="12"/>
  <c r="E933" i="12"/>
  <c r="G934" i="12" s="1"/>
  <c r="H934" i="12" s="1"/>
  <c r="D933" i="12"/>
  <c r="C933" i="12"/>
  <c r="B933" i="12"/>
  <c r="A933" i="12"/>
  <c r="F932" i="12"/>
  <c r="E932" i="12"/>
  <c r="G933" i="12" s="1"/>
  <c r="H933" i="12" s="1"/>
  <c r="D932" i="12"/>
  <c r="C932" i="12"/>
  <c r="B932" i="12"/>
  <c r="A932" i="12"/>
  <c r="F931" i="12"/>
  <c r="E931" i="12"/>
  <c r="G932" i="12" s="1"/>
  <c r="H932" i="12" s="1"/>
  <c r="D931" i="12"/>
  <c r="C931" i="12"/>
  <c r="B931" i="12"/>
  <c r="A931" i="12"/>
  <c r="F930" i="12"/>
  <c r="E930" i="12"/>
  <c r="G931" i="12" s="1"/>
  <c r="H931" i="12" s="1"/>
  <c r="D930" i="12"/>
  <c r="C930" i="12"/>
  <c r="B930" i="12"/>
  <c r="A930" i="12"/>
  <c r="F929" i="12"/>
  <c r="E929" i="12"/>
  <c r="G930" i="12" s="1"/>
  <c r="H930" i="12" s="1"/>
  <c r="D929" i="12"/>
  <c r="C929" i="12"/>
  <c r="B929" i="12"/>
  <c r="A929" i="12"/>
  <c r="F928" i="12"/>
  <c r="E928" i="12"/>
  <c r="G929" i="12" s="1"/>
  <c r="H929" i="12" s="1"/>
  <c r="D928" i="12"/>
  <c r="C928" i="12"/>
  <c r="B928" i="12"/>
  <c r="A928" i="12"/>
  <c r="F927" i="12"/>
  <c r="E927" i="12"/>
  <c r="G928" i="12" s="1"/>
  <c r="H928" i="12" s="1"/>
  <c r="D927" i="12"/>
  <c r="C927" i="12"/>
  <c r="B927" i="12"/>
  <c r="A927" i="12"/>
  <c r="F926" i="12"/>
  <c r="E926" i="12"/>
  <c r="G927" i="12" s="1"/>
  <c r="H927" i="12" s="1"/>
  <c r="D926" i="12"/>
  <c r="C926" i="12"/>
  <c r="B926" i="12"/>
  <c r="A926" i="12"/>
  <c r="F925" i="12"/>
  <c r="E925" i="12"/>
  <c r="G926" i="12" s="1"/>
  <c r="H926" i="12" s="1"/>
  <c r="D925" i="12"/>
  <c r="C925" i="12"/>
  <c r="B925" i="12"/>
  <c r="A925" i="12"/>
  <c r="F924" i="12"/>
  <c r="E924" i="12"/>
  <c r="G925" i="12" s="1"/>
  <c r="H925" i="12" s="1"/>
  <c r="D924" i="12"/>
  <c r="C924" i="12"/>
  <c r="B924" i="12"/>
  <c r="A924" i="12"/>
  <c r="F923" i="12"/>
  <c r="E923" i="12"/>
  <c r="G924" i="12" s="1"/>
  <c r="H924" i="12" s="1"/>
  <c r="D923" i="12"/>
  <c r="C923" i="12"/>
  <c r="B923" i="12"/>
  <c r="A923" i="12"/>
  <c r="F922" i="12"/>
  <c r="E922" i="12"/>
  <c r="G923" i="12" s="1"/>
  <c r="H923" i="12" s="1"/>
  <c r="D922" i="12"/>
  <c r="C922" i="12"/>
  <c r="B922" i="12"/>
  <c r="A922" i="12"/>
  <c r="F921" i="12"/>
  <c r="E921" i="12"/>
  <c r="G922" i="12" s="1"/>
  <c r="H922" i="12" s="1"/>
  <c r="D921" i="12"/>
  <c r="C921" i="12"/>
  <c r="B921" i="12"/>
  <c r="A921" i="12"/>
  <c r="F920" i="12"/>
  <c r="E920" i="12"/>
  <c r="G921" i="12" s="1"/>
  <c r="H921" i="12" s="1"/>
  <c r="D920" i="12"/>
  <c r="C920" i="12"/>
  <c r="B920" i="12"/>
  <c r="A920" i="12"/>
  <c r="F919" i="12"/>
  <c r="E919" i="12"/>
  <c r="G920" i="12" s="1"/>
  <c r="H920" i="12" s="1"/>
  <c r="D919" i="12"/>
  <c r="C919" i="12"/>
  <c r="B919" i="12"/>
  <c r="A919" i="12"/>
  <c r="F918" i="12"/>
  <c r="E918" i="12"/>
  <c r="G919" i="12" s="1"/>
  <c r="H919" i="12" s="1"/>
  <c r="D918" i="12"/>
  <c r="C918" i="12"/>
  <c r="B918" i="12"/>
  <c r="A918" i="12"/>
  <c r="F917" i="12"/>
  <c r="E917" i="12"/>
  <c r="G918" i="12" s="1"/>
  <c r="H918" i="12" s="1"/>
  <c r="D917" i="12"/>
  <c r="C917" i="12"/>
  <c r="B917" i="12"/>
  <c r="A917" i="12"/>
  <c r="F916" i="12"/>
  <c r="E916" i="12"/>
  <c r="G917" i="12" s="1"/>
  <c r="H917" i="12" s="1"/>
  <c r="D916" i="12"/>
  <c r="C916" i="12"/>
  <c r="B916" i="12"/>
  <c r="A916" i="12"/>
  <c r="F915" i="12"/>
  <c r="E915" i="12"/>
  <c r="G916" i="12" s="1"/>
  <c r="H916" i="12" s="1"/>
  <c r="D915" i="12"/>
  <c r="C915" i="12"/>
  <c r="B915" i="12"/>
  <c r="A915" i="12"/>
  <c r="F914" i="12"/>
  <c r="E914" i="12"/>
  <c r="D914" i="12"/>
  <c r="C914" i="12"/>
  <c r="B914" i="12"/>
  <c r="A914" i="12"/>
  <c r="F913" i="12"/>
  <c r="E913" i="12"/>
  <c r="D913" i="12"/>
  <c r="C913" i="12"/>
  <c r="B913" i="12"/>
  <c r="A913" i="12"/>
  <c r="F912" i="12"/>
  <c r="E912" i="12"/>
  <c r="G913" i="12" s="1"/>
  <c r="H913" i="12" s="1"/>
  <c r="D912" i="12"/>
  <c r="C912" i="12"/>
  <c r="B912" i="12"/>
  <c r="A912" i="12"/>
  <c r="F911" i="12"/>
  <c r="E911" i="12"/>
  <c r="G912" i="12" s="1"/>
  <c r="H912" i="12" s="1"/>
  <c r="D911" i="12"/>
  <c r="C911" i="12"/>
  <c r="B911" i="12"/>
  <c r="A911" i="12"/>
  <c r="F910" i="12"/>
  <c r="E910" i="12"/>
  <c r="G911" i="12" s="1"/>
  <c r="H911" i="12" s="1"/>
  <c r="D910" i="12"/>
  <c r="C910" i="12"/>
  <c r="B910" i="12"/>
  <c r="A910" i="12"/>
  <c r="F909" i="12"/>
  <c r="E909" i="12"/>
  <c r="G910" i="12" s="1"/>
  <c r="H910" i="12" s="1"/>
  <c r="D909" i="12"/>
  <c r="C909" i="12"/>
  <c r="B909" i="12"/>
  <c r="A909" i="12"/>
  <c r="F908" i="12"/>
  <c r="E908" i="12"/>
  <c r="G909" i="12" s="1"/>
  <c r="H909" i="12" s="1"/>
  <c r="D908" i="12"/>
  <c r="C908" i="12"/>
  <c r="B908" i="12"/>
  <c r="A908" i="12"/>
  <c r="F907" i="12"/>
  <c r="E907" i="12"/>
  <c r="G908" i="12" s="1"/>
  <c r="H908" i="12" s="1"/>
  <c r="D907" i="12"/>
  <c r="C907" i="12"/>
  <c r="B907" i="12"/>
  <c r="A907" i="12"/>
  <c r="F906" i="12"/>
  <c r="E906" i="12"/>
  <c r="G907" i="12" s="1"/>
  <c r="H907" i="12" s="1"/>
  <c r="D906" i="12"/>
  <c r="C906" i="12"/>
  <c r="B906" i="12"/>
  <c r="A906" i="12"/>
  <c r="F905" i="12"/>
  <c r="E905" i="12"/>
  <c r="G906" i="12" s="1"/>
  <c r="H906" i="12" s="1"/>
  <c r="D905" i="12"/>
  <c r="C905" i="12"/>
  <c r="B905" i="12"/>
  <c r="A905" i="12"/>
  <c r="F904" i="12"/>
  <c r="E904" i="12"/>
  <c r="G905" i="12" s="1"/>
  <c r="H905" i="12" s="1"/>
  <c r="D904" i="12"/>
  <c r="C904" i="12"/>
  <c r="B904" i="12"/>
  <c r="A904" i="12"/>
  <c r="F903" i="12"/>
  <c r="E903" i="12"/>
  <c r="G904" i="12" s="1"/>
  <c r="H904" i="12" s="1"/>
  <c r="D903" i="12"/>
  <c r="C903" i="12"/>
  <c r="B903" i="12"/>
  <c r="A903" i="12"/>
  <c r="F902" i="12"/>
  <c r="E902" i="12"/>
  <c r="G903" i="12" s="1"/>
  <c r="H903" i="12" s="1"/>
  <c r="D902" i="12"/>
  <c r="C902" i="12"/>
  <c r="B902" i="12"/>
  <c r="A902" i="12"/>
  <c r="F901" i="12"/>
  <c r="E901" i="12"/>
  <c r="G902" i="12" s="1"/>
  <c r="H902" i="12" s="1"/>
  <c r="D901" i="12"/>
  <c r="C901" i="12"/>
  <c r="B901" i="12"/>
  <c r="A901" i="12"/>
  <c r="F900" i="12"/>
  <c r="E900" i="12"/>
  <c r="G901" i="12" s="1"/>
  <c r="H901" i="12" s="1"/>
  <c r="D900" i="12"/>
  <c r="C900" i="12"/>
  <c r="B900" i="12"/>
  <c r="A900" i="12"/>
  <c r="F899" i="12"/>
  <c r="E899" i="12"/>
  <c r="G900" i="12" s="1"/>
  <c r="H900" i="12" s="1"/>
  <c r="D899" i="12"/>
  <c r="C899" i="12"/>
  <c r="B899" i="12"/>
  <c r="A899" i="12"/>
  <c r="F898" i="12"/>
  <c r="E898" i="12"/>
  <c r="G899" i="12" s="1"/>
  <c r="H899" i="12" s="1"/>
  <c r="D898" i="12"/>
  <c r="C898" i="12"/>
  <c r="B898" i="12"/>
  <c r="A898" i="12"/>
  <c r="F897" i="12"/>
  <c r="E897" i="12"/>
  <c r="G898" i="12" s="1"/>
  <c r="H898" i="12" s="1"/>
  <c r="D897" i="12"/>
  <c r="C897" i="12"/>
  <c r="B897" i="12"/>
  <c r="A897" i="12"/>
  <c r="F896" i="12"/>
  <c r="E896" i="12"/>
  <c r="G897" i="12" s="1"/>
  <c r="H897" i="12" s="1"/>
  <c r="D896" i="12"/>
  <c r="C896" i="12"/>
  <c r="B896" i="12"/>
  <c r="A896" i="12"/>
  <c r="F895" i="12"/>
  <c r="E895" i="12"/>
  <c r="G896" i="12" s="1"/>
  <c r="H896" i="12" s="1"/>
  <c r="D895" i="12"/>
  <c r="C895" i="12"/>
  <c r="B895" i="12"/>
  <c r="A895" i="12"/>
  <c r="F894" i="12"/>
  <c r="E894" i="12"/>
  <c r="G895" i="12" s="1"/>
  <c r="H895" i="12" s="1"/>
  <c r="D894" i="12"/>
  <c r="C894" i="12"/>
  <c r="B894" i="12"/>
  <c r="A894" i="12"/>
  <c r="F893" i="12"/>
  <c r="E893" i="12"/>
  <c r="G894" i="12" s="1"/>
  <c r="H894" i="12" s="1"/>
  <c r="D893" i="12"/>
  <c r="C893" i="12"/>
  <c r="B893" i="12"/>
  <c r="A893" i="12"/>
  <c r="F892" i="12"/>
  <c r="E892" i="12"/>
  <c r="G893" i="12" s="1"/>
  <c r="H893" i="12" s="1"/>
  <c r="D892" i="12"/>
  <c r="C892" i="12"/>
  <c r="B892" i="12"/>
  <c r="A892" i="12"/>
  <c r="F891" i="12"/>
  <c r="E891" i="12"/>
  <c r="G892" i="12" s="1"/>
  <c r="H892" i="12" s="1"/>
  <c r="D891" i="12"/>
  <c r="C891" i="12"/>
  <c r="B891" i="12"/>
  <c r="A891" i="12"/>
  <c r="F890" i="12"/>
  <c r="E890" i="12"/>
  <c r="G891" i="12" s="1"/>
  <c r="H891" i="12" s="1"/>
  <c r="D890" i="12"/>
  <c r="C890" i="12"/>
  <c r="B890" i="12"/>
  <c r="A890" i="12"/>
  <c r="F889" i="12"/>
  <c r="E889" i="12"/>
  <c r="G890" i="12" s="1"/>
  <c r="H890" i="12" s="1"/>
  <c r="D889" i="12"/>
  <c r="C889" i="12"/>
  <c r="B889" i="12"/>
  <c r="A889" i="12"/>
  <c r="F888" i="12"/>
  <c r="E888" i="12"/>
  <c r="G889" i="12" s="1"/>
  <c r="H889" i="12" s="1"/>
  <c r="D888" i="12"/>
  <c r="C888" i="12"/>
  <c r="B888" i="12"/>
  <c r="A888" i="12"/>
  <c r="F887" i="12"/>
  <c r="E887" i="12"/>
  <c r="G888" i="12" s="1"/>
  <c r="H888" i="12" s="1"/>
  <c r="D887" i="12"/>
  <c r="C887" i="12"/>
  <c r="B887" i="12"/>
  <c r="A887" i="12"/>
  <c r="F886" i="12"/>
  <c r="E886" i="12"/>
  <c r="G887" i="12" s="1"/>
  <c r="H887" i="12" s="1"/>
  <c r="D886" i="12"/>
  <c r="C886" i="12"/>
  <c r="B886" i="12"/>
  <c r="A886" i="12"/>
  <c r="F885" i="12"/>
  <c r="E885" i="12"/>
  <c r="G886" i="12" s="1"/>
  <c r="H886" i="12" s="1"/>
  <c r="D885" i="12"/>
  <c r="C885" i="12"/>
  <c r="B885" i="12"/>
  <c r="A885" i="12"/>
  <c r="F884" i="12"/>
  <c r="E884" i="12"/>
  <c r="G885" i="12" s="1"/>
  <c r="H885" i="12" s="1"/>
  <c r="D884" i="12"/>
  <c r="C884" i="12"/>
  <c r="B884" i="12"/>
  <c r="A884" i="12"/>
  <c r="F883" i="12"/>
  <c r="E883" i="12"/>
  <c r="G884" i="12" s="1"/>
  <c r="H884" i="12" s="1"/>
  <c r="D883" i="12"/>
  <c r="C883" i="12"/>
  <c r="B883" i="12"/>
  <c r="A883" i="12"/>
  <c r="F882" i="12"/>
  <c r="E882" i="12"/>
  <c r="G883" i="12" s="1"/>
  <c r="H883" i="12" s="1"/>
  <c r="D882" i="12"/>
  <c r="C882" i="12"/>
  <c r="B882" i="12"/>
  <c r="A882" i="12"/>
  <c r="F881" i="12"/>
  <c r="E881" i="12"/>
  <c r="G882" i="12" s="1"/>
  <c r="H882" i="12" s="1"/>
  <c r="D881" i="12"/>
  <c r="C881" i="12"/>
  <c r="B881" i="12"/>
  <c r="A881" i="12"/>
  <c r="F880" i="12"/>
  <c r="E880" i="12"/>
  <c r="G881" i="12" s="1"/>
  <c r="H881" i="12" s="1"/>
  <c r="D880" i="12"/>
  <c r="C880" i="12"/>
  <c r="B880" i="12"/>
  <c r="A880" i="12"/>
  <c r="F879" i="12"/>
  <c r="E879" i="12"/>
  <c r="G880" i="12" s="1"/>
  <c r="H880" i="12" s="1"/>
  <c r="D879" i="12"/>
  <c r="C879" i="12"/>
  <c r="B879" i="12"/>
  <c r="A879" i="12"/>
  <c r="F878" i="12"/>
  <c r="E878" i="12"/>
  <c r="G879" i="12" s="1"/>
  <c r="H879" i="12" s="1"/>
  <c r="D878" i="12"/>
  <c r="C878" i="12"/>
  <c r="B878" i="12"/>
  <c r="A878" i="12"/>
  <c r="F877" i="12"/>
  <c r="E877" i="12"/>
  <c r="G878" i="12" s="1"/>
  <c r="H878" i="12" s="1"/>
  <c r="D877" i="12"/>
  <c r="C877" i="12"/>
  <c r="B877" i="12"/>
  <c r="A877" i="12"/>
  <c r="F876" i="12"/>
  <c r="E876" i="12"/>
  <c r="G877" i="12" s="1"/>
  <c r="H877" i="12" s="1"/>
  <c r="D876" i="12"/>
  <c r="C876" i="12"/>
  <c r="B876" i="12"/>
  <c r="A876" i="12"/>
  <c r="F875" i="12"/>
  <c r="E875" i="12"/>
  <c r="G876" i="12" s="1"/>
  <c r="H876" i="12" s="1"/>
  <c r="D875" i="12"/>
  <c r="C875" i="12"/>
  <c r="B875" i="12"/>
  <c r="A875" i="12"/>
  <c r="F874" i="12"/>
  <c r="E874" i="12"/>
  <c r="G875" i="12" s="1"/>
  <c r="H875" i="12" s="1"/>
  <c r="D874" i="12"/>
  <c r="C874" i="12"/>
  <c r="B874" i="12"/>
  <c r="A874" i="12"/>
  <c r="F873" i="12"/>
  <c r="E873" i="12"/>
  <c r="G874" i="12" s="1"/>
  <c r="H874" i="12" s="1"/>
  <c r="D873" i="12"/>
  <c r="C873" i="12"/>
  <c r="B873" i="12"/>
  <c r="A873" i="12"/>
  <c r="F872" i="12"/>
  <c r="E872" i="12"/>
  <c r="G873" i="12" s="1"/>
  <c r="H873" i="12" s="1"/>
  <c r="D872" i="12"/>
  <c r="C872" i="12"/>
  <c r="B872" i="12"/>
  <c r="A872" i="12"/>
  <c r="F871" i="12"/>
  <c r="E871" i="12"/>
  <c r="G872" i="12" s="1"/>
  <c r="H872" i="12" s="1"/>
  <c r="D871" i="12"/>
  <c r="C871" i="12"/>
  <c r="B871" i="12"/>
  <c r="A871" i="12"/>
  <c r="F870" i="12"/>
  <c r="E870" i="12"/>
  <c r="G871" i="12" s="1"/>
  <c r="H871" i="12" s="1"/>
  <c r="D870" i="12"/>
  <c r="C870" i="12"/>
  <c r="B870" i="12"/>
  <c r="A870" i="12"/>
  <c r="F869" i="12"/>
  <c r="E869" i="12"/>
  <c r="G870" i="12" s="1"/>
  <c r="H870" i="12" s="1"/>
  <c r="D869" i="12"/>
  <c r="C869" i="12"/>
  <c r="B869" i="12"/>
  <c r="A869" i="12"/>
  <c r="F868" i="12"/>
  <c r="E868" i="12"/>
  <c r="G869" i="12" s="1"/>
  <c r="H869" i="12" s="1"/>
  <c r="D868" i="12"/>
  <c r="C868" i="12"/>
  <c r="B868" i="12"/>
  <c r="A868" i="12"/>
  <c r="F867" i="12"/>
  <c r="E867" i="12"/>
  <c r="G868" i="12" s="1"/>
  <c r="H868" i="12" s="1"/>
  <c r="D867" i="12"/>
  <c r="C867" i="12"/>
  <c r="B867" i="12"/>
  <c r="A867" i="12"/>
  <c r="F866" i="12"/>
  <c r="E866" i="12"/>
  <c r="G867" i="12" s="1"/>
  <c r="H867" i="12" s="1"/>
  <c r="D866" i="12"/>
  <c r="C866" i="12"/>
  <c r="B866" i="12"/>
  <c r="A866" i="12"/>
  <c r="F865" i="12"/>
  <c r="E865" i="12"/>
  <c r="G866" i="12" s="1"/>
  <c r="H866" i="12" s="1"/>
  <c r="D865" i="12"/>
  <c r="C865" i="12"/>
  <c r="B865" i="12"/>
  <c r="A865" i="12"/>
  <c r="F864" i="12"/>
  <c r="E864" i="12"/>
  <c r="G865" i="12" s="1"/>
  <c r="H865" i="12" s="1"/>
  <c r="D864" i="12"/>
  <c r="C864" i="12"/>
  <c r="B864" i="12"/>
  <c r="A864" i="12"/>
  <c r="F863" i="12"/>
  <c r="E863" i="12"/>
  <c r="G864" i="12" s="1"/>
  <c r="H864" i="12" s="1"/>
  <c r="D863" i="12"/>
  <c r="C863" i="12"/>
  <c r="B863" i="12"/>
  <c r="A863" i="12"/>
  <c r="F862" i="12"/>
  <c r="E862" i="12"/>
  <c r="G863" i="12" s="1"/>
  <c r="H863" i="12" s="1"/>
  <c r="D862" i="12"/>
  <c r="C862" i="12"/>
  <c r="B862" i="12"/>
  <c r="A862" i="12"/>
  <c r="F861" i="12"/>
  <c r="E861" i="12"/>
  <c r="G862" i="12" s="1"/>
  <c r="H862" i="12" s="1"/>
  <c r="D861" i="12"/>
  <c r="C861" i="12"/>
  <c r="B861" i="12"/>
  <c r="A861" i="12"/>
  <c r="F860" i="12"/>
  <c r="E860" i="12"/>
  <c r="G861" i="12" s="1"/>
  <c r="H861" i="12" s="1"/>
  <c r="D860" i="12"/>
  <c r="C860" i="12"/>
  <c r="B860" i="12"/>
  <c r="A860" i="12"/>
  <c r="F859" i="12"/>
  <c r="E859" i="12"/>
  <c r="G860" i="12" s="1"/>
  <c r="H860" i="12" s="1"/>
  <c r="D859" i="12"/>
  <c r="C859" i="12"/>
  <c r="B859" i="12"/>
  <c r="A859" i="12"/>
  <c r="F858" i="12"/>
  <c r="E858" i="12"/>
  <c r="G859" i="12" s="1"/>
  <c r="H859" i="12" s="1"/>
  <c r="D858" i="12"/>
  <c r="C858" i="12"/>
  <c r="B858" i="12"/>
  <c r="A858" i="12"/>
  <c r="F857" i="12"/>
  <c r="E857" i="12"/>
  <c r="G858" i="12" s="1"/>
  <c r="H858" i="12" s="1"/>
  <c r="D857" i="12"/>
  <c r="C857" i="12"/>
  <c r="B857" i="12"/>
  <c r="A857" i="12"/>
  <c r="F856" i="12"/>
  <c r="E856" i="12"/>
  <c r="G857" i="12" s="1"/>
  <c r="H857" i="12" s="1"/>
  <c r="D856" i="12"/>
  <c r="C856" i="12"/>
  <c r="B856" i="12"/>
  <c r="A856" i="12"/>
  <c r="F855" i="12"/>
  <c r="E855" i="12"/>
  <c r="G856" i="12" s="1"/>
  <c r="H856" i="12" s="1"/>
  <c r="D855" i="12"/>
  <c r="C855" i="12"/>
  <c r="B855" i="12"/>
  <c r="A855" i="12"/>
  <c r="F854" i="12"/>
  <c r="E854" i="12"/>
  <c r="G855" i="12" s="1"/>
  <c r="H855" i="12" s="1"/>
  <c r="D854" i="12"/>
  <c r="C854" i="12"/>
  <c r="B854" i="12"/>
  <c r="A854" i="12"/>
  <c r="F853" i="12"/>
  <c r="E853" i="12"/>
  <c r="G854" i="12" s="1"/>
  <c r="H854" i="12" s="1"/>
  <c r="D853" i="12"/>
  <c r="C853" i="12"/>
  <c r="B853" i="12"/>
  <c r="A853" i="12"/>
  <c r="F852" i="12"/>
  <c r="E852" i="12"/>
  <c r="G853" i="12" s="1"/>
  <c r="H853" i="12" s="1"/>
  <c r="D852" i="12"/>
  <c r="C852" i="12"/>
  <c r="B852" i="12"/>
  <c r="A852" i="12"/>
  <c r="F851" i="12"/>
  <c r="E851" i="12"/>
  <c r="G852" i="12" s="1"/>
  <c r="H852" i="12" s="1"/>
  <c r="D851" i="12"/>
  <c r="C851" i="12"/>
  <c r="B851" i="12"/>
  <c r="A851" i="12"/>
  <c r="F850" i="12"/>
  <c r="E850" i="12"/>
  <c r="G851" i="12" s="1"/>
  <c r="H851" i="12" s="1"/>
  <c r="D850" i="12"/>
  <c r="C850" i="12"/>
  <c r="B850" i="12"/>
  <c r="A850" i="12"/>
  <c r="F849" i="12"/>
  <c r="E849" i="12"/>
  <c r="G850" i="12" s="1"/>
  <c r="H850" i="12" s="1"/>
  <c r="D849" i="12"/>
  <c r="C849" i="12"/>
  <c r="B849" i="12"/>
  <c r="A849" i="12"/>
  <c r="F848" i="12"/>
  <c r="E848" i="12"/>
  <c r="G849" i="12" s="1"/>
  <c r="H849" i="12" s="1"/>
  <c r="D848" i="12"/>
  <c r="C848" i="12"/>
  <c r="B848" i="12"/>
  <c r="A848" i="12"/>
  <c r="F847" i="12"/>
  <c r="E847" i="12"/>
  <c r="G848" i="12" s="1"/>
  <c r="H848" i="12" s="1"/>
  <c r="D847" i="12"/>
  <c r="C847" i="12"/>
  <c r="B847" i="12"/>
  <c r="A847" i="12"/>
  <c r="F846" i="12"/>
  <c r="E846" i="12"/>
  <c r="G847" i="12" s="1"/>
  <c r="H847" i="12" s="1"/>
  <c r="D846" i="12"/>
  <c r="C846" i="12"/>
  <c r="B846" i="12"/>
  <c r="A846" i="12"/>
  <c r="F845" i="12"/>
  <c r="E845" i="12"/>
  <c r="G846" i="12" s="1"/>
  <c r="H846" i="12" s="1"/>
  <c r="D845" i="12"/>
  <c r="C845" i="12"/>
  <c r="B845" i="12"/>
  <c r="A845" i="12"/>
  <c r="F844" i="12"/>
  <c r="E844" i="12"/>
  <c r="G845" i="12" s="1"/>
  <c r="H845" i="12" s="1"/>
  <c r="D844" i="12"/>
  <c r="C844" i="12"/>
  <c r="B844" i="12"/>
  <c r="A844" i="12"/>
  <c r="F843" i="12"/>
  <c r="E843" i="12"/>
  <c r="G844" i="12" s="1"/>
  <c r="H844" i="12" s="1"/>
  <c r="D843" i="12"/>
  <c r="C843" i="12"/>
  <c r="B843" i="12"/>
  <c r="A843" i="12"/>
  <c r="F842" i="12"/>
  <c r="E842" i="12"/>
  <c r="G843" i="12" s="1"/>
  <c r="H843" i="12" s="1"/>
  <c r="D842" i="12"/>
  <c r="C842" i="12"/>
  <c r="B842" i="12"/>
  <c r="A842" i="12"/>
  <c r="F841" i="12"/>
  <c r="E841" i="12"/>
  <c r="G842" i="12" s="1"/>
  <c r="H842" i="12" s="1"/>
  <c r="D841" i="12"/>
  <c r="C841" i="12"/>
  <c r="B841" i="12"/>
  <c r="A841" i="12"/>
  <c r="F840" i="12"/>
  <c r="E840" i="12"/>
  <c r="G841" i="12" s="1"/>
  <c r="H841" i="12" s="1"/>
  <c r="D840" i="12"/>
  <c r="C840" i="12"/>
  <c r="B840" i="12"/>
  <c r="A840" i="12"/>
  <c r="F839" i="12"/>
  <c r="E839" i="12"/>
  <c r="G840" i="12" s="1"/>
  <c r="H840" i="12" s="1"/>
  <c r="D839" i="12"/>
  <c r="C839" i="12"/>
  <c r="B839" i="12"/>
  <c r="A839" i="12"/>
  <c r="F838" i="12"/>
  <c r="E838" i="12"/>
  <c r="D838" i="12"/>
  <c r="C838" i="12"/>
  <c r="B838" i="12"/>
  <c r="A838" i="12"/>
  <c r="F837" i="12"/>
  <c r="E837" i="12"/>
  <c r="D837" i="12"/>
  <c r="C837" i="12"/>
  <c r="B837" i="12"/>
  <c r="A837" i="12"/>
  <c r="F836" i="12"/>
  <c r="E836" i="12"/>
  <c r="G837" i="12" s="1"/>
  <c r="H837" i="12" s="1"/>
  <c r="D836" i="12"/>
  <c r="C836" i="12"/>
  <c r="B836" i="12"/>
  <c r="A836" i="12"/>
  <c r="F835" i="12"/>
  <c r="E835" i="12"/>
  <c r="G836" i="12" s="1"/>
  <c r="H836" i="12" s="1"/>
  <c r="D835" i="12"/>
  <c r="C835" i="12"/>
  <c r="B835" i="12"/>
  <c r="A835" i="12"/>
  <c r="F834" i="12"/>
  <c r="E834" i="12"/>
  <c r="G835" i="12" s="1"/>
  <c r="H835" i="12" s="1"/>
  <c r="D834" i="12"/>
  <c r="C834" i="12"/>
  <c r="B834" i="12"/>
  <c r="A834" i="12"/>
  <c r="H833" i="12"/>
  <c r="AB73" i="12" s="1"/>
  <c r="F833" i="12"/>
  <c r="E833" i="12"/>
  <c r="G834" i="12" s="1"/>
  <c r="D833" i="12"/>
  <c r="C833" i="12"/>
  <c r="B833" i="12"/>
  <c r="A833" i="12"/>
  <c r="F832" i="12"/>
  <c r="E832" i="12"/>
  <c r="G833" i="12" s="1"/>
  <c r="D832" i="12"/>
  <c r="C832" i="12"/>
  <c r="B832" i="12"/>
  <c r="A832" i="12"/>
  <c r="F831" i="12"/>
  <c r="E831" i="12"/>
  <c r="G832" i="12" s="1"/>
  <c r="H832" i="12" s="1"/>
  <c r="D831" i="12"/>
  <c r="C831" i="12"/>
  <c r="B831" i="12"/>
  <c r="A831" i="12"/>
  <c r="H830" i="12"/>
  <c r="F830" i="12"/>
  <c r="E830" i="12"/>
  <c r="G831" i="12" s="1"/>
  <c r="D830" i="12"/>
  <c r="C830" i="12"/>
  <c r="B830" i="12"/>
  <c r="A830" i="12"/>
  <c r="F829" i="12"/>
  <c r="E829" i="12"/>
  <c r="G830" i="12" s="1"/>
  <c r="D829" i="12"/>
  <c r="C829" i="12"/>
  <c r="B829" i="12"/>
  <c r="A829" i="12"/>
  <c r="F828" i="12"/>
  <c r="E828" i="12"/>
  <c r="G829" i="12" s="1"/>
  <c r="H829" i="12" s="1"/>
  <c r="D828" i="12"/>
  <c r="C828" i="12"/>
  <c r="B828" i="12"/>
  <c r="A828" i="12"/>
  <c r="F827" i="12"/>
  <c r="E827" i="12"/>
  <c r="G828" i="12" s="1"/>
  <c r="H828" i="12" s="1"/>
  <c r="D827" i="12"/>
  <c r="C827" i="12"/>
  <c r="B827" i="12"/>
  <c r="A827" i="12"/>
  <c r="F826" i="12"/>
  <c r="E826" i="12"/>
  <c r="G827" i="12" s="1"/>
  <c r="H827" i="12" s="1"/>
  <c r="D826" i="12"/>
  <c r="C826" i="12"/>
  <c r="A826" i="12" s="1"/>
  <c r="B826" i="12"/>
  <c r="F825" i="12"/>
  <c r="E825" i="12"/>
  <c r="G826" i="12" s="1"/>
  <c r="D825" i="12"/>
  <c r="C825" i="12"/>
  <c r="B825" i="12"/>
  <c r="A825" i="12"/>
  <c r="G824" i="12"/>
  <c r="H824" i="12" s="1"/>
  <c r="F824" i="12"/>
  <c r="E824" i="12"/>
  <c r="G825" i="12" s="1"/>
  <c r="H825" i="12" s="1"/>
  <c r="D824" i="12"/>
  <c r="C824" i="12"/>
  <c r="B824" i="12"/>
  <c r="A824" i="12"/>
  <c r="F823" i="12"/>
  <c r="E823" i="12"/>
  <c r="D823" i="12"/>
  <c r="C823" i="12"/>
  <c r="B823" i="12"/>
  <c r="A823" i="12"/>
  <c r="F822" i="12"/>
  <c r="E822" i="12"/>
  <c r="D822" i="12"/>
  <c r="C822" i="12"/>
  <c r="B822" i="12"/>
  <c r="A822" i="12"/>
  <c r="F821" i="12"/>
  <c r="E821" i="12"/>
  <c r="G822" i="12" s="1"/>
  <c r="D821" i="12"/>
  <c r="C821" i="12"/>
  <c r="B821" i="12"/>
  <c r="A821" i="12" s="1"/>
  <c r="F820" i="12"/>
  <c r="E820" i="12"/>
  <c r="G821" i="12" s="1"/>
  <c r="H821" i="12" s="1"/>
  <c r="D820" i="12"/>
  <c r="C820" i="12"/>
  <c r="A820" i="12" s="1"/>
  <c r="B820" i="12"/>
  <c r="F819" i="12"/>
  <c r="E819" i="12"/>
  <c r="G820" i="12" s="1"/>
  <c r="H820" i="12" s="1"/>
  <c r="D819" i="12"/>
  <c r="C819" i="12"/>
  <c r="B819" i="12"/>
  <c r="A819" i="12" s="1"/>
  <c r="F818" i="12"/>
  <c r="E818" i="12"/>
  <c r="G819" i="12" s="1"/>
  <c r="H819" i="12" s="1"/>
  <c r="D818" i="12"/>
  <c r="C818" i="12"/>
  <c r="B818" i="12"/>
  <c r="A818" i="12"/>
  <c r="F817" i="12"/>
  <c r="G818" i="12" s="1"/>
  <c r="E817" i="12"/>
  <c r="D817" i="12"/>
  <c r="C817" i="12"/>
  <c r="B817" i="12"/>
  <c r="A817" i="12"/>
  <c r="F816" i="12"/>
  <c r="E816" i="12"/>
  <c r="D816" i="12"/>
  <c r="C816" i="12"/>
  <c r="B816" i="12"/>
  <c r="A816" i="12"/>
  <c r="F815" i="12"/>
  <c r="E815" i="12"/>
  <c r="G816" i="12" s="1"/>
  <c r="D815" i="12"/>
  <c r="C815" i="12"/>
  <c r="B815" i="12"/>
  <c r="A815" i="12" s="1"/>
  <c r="F814" i="12"/>
  <c r="E814" i="12"/>
  <c r="D814" i="12"/>
  <c r="C814" i="12"/>
  <c r="A814" i="12" s="1"/>
  <c r="B814" i="12"/>
  <c r="F813" i="12"/>
  <c r="E813" i="12"/>
  <c r="D813" i="12"/>
  <c r="C813" i="12"/>
  <c r="B813" i="12"/>
  <c r="A813" i="12"/>
  <c r="G812" i="12"/>
  <c r="H812" i="12" s="1"/>
  <c r="F812" i="12"/>
  <c r="E812" i="12"/>
  <c r="G813" i="12" s="1"/>
  <c r="D812" i="12"/>
  <c r="C812" i="12"/>
  <c r="B812" i="12"/>
  <c r="A812" i="12"/>
  <c r="F811" i="12"/>
  <c r="E811" i="12"/>
  <c r="D811" i="12"/>
  <c r="C811" i="12"/>
  <c r="A811" i="12" s="1"/>
  <c r="B811" i="12"/>
  <c r="G810" i="12"/>
  <c r="H810" i="12" s="1"/>
  <c r="F810" i="12"/>
  <c r="E810" i="12"/>
  <c r="G811" i="12" s="1"/>
  <c r="H811" i="12" s="1"/>
  <c r="D810" i="12"/>
  <c r="C810" i="12"/>
  <c r="B810" i="12"/>
  <c r="A810" i="12"/>
  <c r="F809" i="12"/>
  <c r="E809" i="12"/>
  <c r="D809" i="12"/>
  <c r="C809" i="12"/>
  <c r="B809" i="12"/>
  <c r="A809" i="12"/>
  <c r="F808" i="12"/>
  <c r="E808" i="12"/>
  <c r="G809" i="12" s="1"/>
  <c r="H809" i="12" s="1"/>
  <c r="D808" i="12"/>
  <c r="C808" i="12"/>
  <c r="A808" i="12" s="1"/>
  <c r="B808" i="12"/>
  <c r="G807" i="12"/>
  <c r="F807" i="12"/>
  <c r="E807" i="12"/>
  <c r="G808" i="12" s="1"/>
  <c r="D807" i="12"/>
  <c r="C807" i="12"/>
  <c r="B807" i="12"/>
  <c r="A807" i="12"/>
  <c r="G806" i="12"/>
  <c r="H806" i="12" s="1"/>
  <c r="F806" i="12"/>
  <c r="E806" i="12"/>
  <c r="D806" i="12"/>
  <c r="C806" i="12"/>
  <c r="B806" i="12"/>
  <c r="A806" i="12"/>
  <c r="F805" i="12"/>
  <c r="E805" i="12"/>
  <c r="D805" i="12"/>
  <c r="C805" i="12"/>
  <c r="A805" i="12" s="1"/>
  <c r="B805" i="12"/>
  <c r="G804" i="12"/>
  <c r="H804" i="12" s="1"/>
  <c r="F804" i="12"/>
  <c r="E804" i="12"/>
  <c r="G805" i="12" s="1"/>
  <c r="H805" i="12" s="1"/>
  <c r="D804" i="12"/>
  <c r="C804" i="12"/>
  <c r="B804" i="12"/>
  <c r="A804" i="12"/>
  <c r="G803" i="12"/>
  <c r="H803" i="12" s="1"/>
  <c r="AB43" i="12" s="1"/>
  <c r="F803" i="12"/>
  <c r="E803" i="12"/>
  <c r="D803" i="12"/>
  <c r="C803" i="12"/>
  <c r="B803" i="12"/>
  <c r="A803" i="12"/>
  <c r="F802" i="12"/>
  <c r="E802" i="12"/>
  <c r="D802" i="12"/>
  <c r="C802" i="12"/>
  <c r="A802" i="12" s="1"/>
  <c r="B802" i="12"/>
  <c r="G801" i="12"/>
  <c r="H801" i="12" s="1"/>
  <c r="F801" i="12"/>
  <c r="E801" i="12"/>
  <c r="G802" i="12" s="1"/>
  <c r="H802" i="12" s="1"/>
  <c r="D801" i="12"/>
  <c r="C801" i="12"/>
  <c r="B801" i="12"/>
  <c r="A801" i="12"/>
  <c r="F800" i="12"/>
  <c r="E800" i="12"/>
  <c r="D800" i="12"/>
  <c r="C800" i="12"/>
  <c r="B800" i="12"/>
  <c r="A800" i="12"/>
  <c r="F799" i="12"/>
  <c r="E799" i="12"/>
  <c r="G800" i="12" s="1"/>
  <c r="H800" i="12" s="1"/>
  <c r="D799" i="12"/>
  <c r="C799" i="12"/>
  <c r="A799" i="12" s="1"/>
  <c r="B799" i="12"/>
  <c r="G798" i="12"/>
  <c r="F798" i="12"/>
  <c r="E798" i="12"/>
  <c r="G799" i="12" s="1"/>
  <c r="D798" i="12"/>
  <c r="C798" i="12"/>
  <c r="B798" i="12"/>
  <c r="A798" i="12"/>
  <c r="G797" i="12"/>
  <c r="H797" i="12" s="1"/>
  <c r="F797" i="12"/>
  <c r="E797" i="12"/>
  <c r="D797" i="12"/>
  <c r="C797" i="12"/>
  <c r="B797" i="12"/>
  <c r="A797" i="12"/>
  <c r="F796" i="12"/>
  <c r="E796" i="12"/>
  <c r="D796" i="12"/>
  <c r="C796" i="12"/>
  <c r="B796" i="12"/>
  <c r="G795" i="12"/>
  <c r="H795" i="12" s="1"/>
  <c r="F795" i="12"/>
  <c r="E795" i="12"/>
  <c r="G796" i="12" s="1"/>
  <c r="H796" i="12" s="1"/>
  <c r="D795" i="12"/>
  <c r="C795" i="12"/>
  <c r="B795" i="12"/>
  <c r="A795" i="12"/>
  <c r="G794" i="12"/>
  <c r="H794" i="12" s="1"/>
  <c r="F794" i="12"/>
  <c r="E794" i="12"/>
  <c r="D794" i="12"/>
  <c r="C794" i="12"/>
  <c r="B794" i="12"/>
  <c r="A794" i="12"/>
  <c r="F793" i="12"/>
  <c r="E793" i="12"/>
  <c r="D793" i="12"/>
  <c r="C793" i="12"/>
  <c r="B793" i="12"/>
  <c r="G792" i="12"/>
  <c r="H792" i="12" s="1"/>
  <c r="F792" i="12"/>
  <c r="E792" i="12"/>
  <c r="G793" i="12" s="1"/>
  <c r="H793" i="12" s="1"/>
  <c r="D792" i="12"/>
  <c r="C792" i="12"/>
  <c r="B792" i="12"/>
  <c r="A792" i="12"/>
  <c r="F791" i="12"/>
  <c r="E791" i="12"/>
  <c r="D791" i="12"/>
  <c r="C791" i="12"/>
  <c r="B791" i="12"/>
  <c r="A791" i="12"/>
  <c r="F790" i="12"/>
  <c r="E790" i="12"/>
  <c r="G791" i="12" s="1"/>
  <c r="H791" i="12" s="1"/>
  <c r="D790" i="12"/>
  <c r="C790" i="12"/>
  <c r="B790" i="12"/>
  <c r="G789" i="12"/>
  <c r="F789" i="12"/>
  <c r="E789" i="12"/>
  <c r="G790" i="12" s="1"/>
  <c r="D789" i="12"/>
  <c r="C789" i="12"/>
  <c r="B789" i="12"/>
  <c r="A789" i="12"/>
  <c r="G788" i="12"/>
  <c r="H788" i="12" s="1"/>
  <c r="F788" i="12"/>
  <c r="E788" i="12"/>
  <c r="D788" i="12"/>
  <c r="C788" i="12"/>
  <c r="B788" i="12"/>
  <c r="A788" i="12"/>
  <c r="F787" i="12"/>
  <c r="E787" i="12"/>
  <c r="D787" i="12"/>
  <c r="C787" i="12"/>
  <c r="B787" i="12"/>
  <c r="G786" i="12"/>
  <c r="H786" i="12" s="1"/>
  <c r="F786" i="12"/>
  <c r="E786" i="12"/>
  <c r="G787" i="12" s="1"/>
  <c r="H787" i="12" s="1"/>
  <c r="D786" i="12"/>
  <c r="C786" i="12"/>
  <c r="B786" i="12"/>
  <c r="A786" i="12"/>
  <c r="G785" i="12"/>
  <c r="H785" i="12" s="1"/>
  <c r="F785" i="12"/>
  <c r="E785" i="12"/>
  <c r="D785" i="12"/>
  <c r="C785" i="12"/>
  <c r="B785" i="12"/>
  <c r="A785" i="12"/>
  <c r="F784" i="12"/>
  <c r="E784" i="12"/>
  <c r="D784" i="12"/>
  <c r="C784" i="12"/>
  <c r="B784" i="12"/>
  <c r="G783" i="12"/>
  <c r="H783" i="12" s="1"/>
  <c r="F783" i="12"/>
  <c r="E783" i="12"/>
  <c r="G784" i="12" s="1"/>
  <c r="H784" i="12" s="1"/>
  <c r="D783" i="12"/>
  <c r="C783" i="12"/>
  <c r="B783" i="12"/>
  <c r="A783" i="12"/>
  <c r="F782" i="12"/>
  <c r="E782" i="12"/>
  <c r="D782" i="12"/>
  <c r="C782" i="12"/>
  <c r="B782" i="12"/>
  <c r="A782" i="12"/>
  <c r="F781" i="12"/>
  <c r="E781" i="12"/>
  <c r="G782" i="12" s="1"/>
  <c r="H782" i="12" s="1"/>
  <c r="D781" i="12"/>
  <c r="C781" i="12"/>
  <c r="B781" i="12"/>
  <c r="G780" i="12"/>
  <c r="F780" i="12"/>
  <c r="E780" i="12"/>
  <c r="G781" i="12" s="1"/>
  <c r="D780" i="12"/>
  <c r="C780" i="12"/>
  <c r="B780" i="12"/>
  <c r="A780" i="12"/>
  <c r="G779" i="12"/>
  <c r="H779" i="12" s="1"/>
  <c r="F779" i="12"/>
  <c r="E779" i="12"/>
  <c r="D779" i="12"/>
  <c r="C779" i="12"/>
  <c r="B779" i="12"/>
  <c r="A779" i="12"/>
  <c r="F778" i="12"/>
  <c r="E778" i="12"/>
  <c r="D778" i="12"/>
  <c r="C778" i="12"/>
  <c r="B778" i="12"/>
  <c r="G777" i="12"/>
  <c r="H777" i="12" s="1"/>
  <c r="F777" i="12"/>
  <c r="E777" i="12"/>
  <c r="G778" i="12" s="1"/>
  <c r="H778" i="12" s="1"/>
  <c r="D777" i="12"/>
  <c r="C777" i="12"/>
  <c r="B777" i="12"/>
  <c r="A777" i="12"/>
  <c r="G776" i="12"/>
  <c r="H776" i="12" s="1"/>
  <c r="AB16" i="12" s="1"/>
  <c r="F776" i="12"/>
  <c r="E776" i="12"/>
  <c r="D776" i="12"/>
  <c r="C776" i="12"/>
  <c r="B776" i="12"/>
  <c r="A776" i="12"/>
  <c r="F775" i="12"/>
  <c r="E775" i="12"/>
  <c r="D775" i="12"/>
  <c r="C775" i="12"/>
  <c r="B775" i="12"/>
  <c r="G774" i="12"/>
  <c r="H774" i="12" s="1"/>
  <c r="F774" i="12"/>
  <c r="E774" i="12"/>
  <c r="G775" i="12" s="1"/>
  <c r="H775" i="12" s="1"/>
  <c r="D774" i="12"/>
  <c r="C774" i="12"/>
  <c r="B774" i="12"/>
  <c r="A774" i="12"/>
  <c r="F773" i="12"/>
  <c r="E773" i="12"/>
  <c r="D773" i="12"/>
  <c r="C773" i="12"/>
  <c r="B773" i="12"/>
  <c r="A773" i="12"/>
  <c r="F772" i="12"/>
  <c r="E772" i="12"/>
  <c r="G773" i="12" s="1"/>
  <c r="H773" i="12" s="1"/>
  <c r="D772" i="12"/>
  <c r="C772" i="12"/>
  <c r="B772" i="12"/>
  <c r="G771" i="12"/>
  <c r="F771" i="12"/>
  <c r="E771" i="12"/>
  <c r="G772" i="12" s="1"/>
  <c r="D771" i="12"/>
  <c r="C771" i="12"/>
  <c r="B771" i="12"/>
  <c r="A771" i="12"/>
  <c r="G770" i="12"/>
  <c r="H770" i="12" s="1"/>
  <c r="F770" i="12"/>
  <c r="E770" i="12"/>
  <c r="D770" i="12"/>
  <c r="C770" i="12"/>
  <c r="B770" i="12"/>
  <c r="A770" i="12"/>
  <c r="F769" i="12"/>
  <c r="E769" i="12"/>
  <c r="D769" i="12"/>
  <c r="C769" i="12"/>
  <c r="B769" i="12"/>
  <c r="G768" i="12"/>
  <c r="H768" i="12" s="1"/>
  <c r="F768" i="12"/>
  <c r="E768" i="12"/>
  <c r="G769" i="12" s="1"/>
  <c r="H769" i="12" s="1"/>
  <c r="D768" i="12"/>
  <c r="C768" i="12"/>
  <c r="B768" i="12"/>
  <c r="A768" i="12"/>
  <c r="G767" i="12"/>
  <c r="H767" i="12" s="1"/>
  <c r="F767" i="12"/>
  <c r="E767" i="12"/>
  <c r="D767" i="12"/>
  <c r="C767" i="12"/>
  <c r="B767" i="12"/>
  <c r="A767" i="12"/>
  <c r="F766" i="12"/>
  <c r="E766" i="12"/>
  <c r="D766" i="12"/>
  <c r="C766" i="12"/>
  <c r="B766" i="12"/>
  <c r="G765" i="12"/>
  <c r="H765" i="12" s="1"/>
  <c r="F765" i="12"/>
  <c r="E765" i="12"/>
  <c r="G766" i="12" s="1"/>
  <c r="H766" i="12" s="1"/>
  <c r="D765" i="12"/>
  <c r="C765" i="12"/>
  <c r="B765" i="12"/>
  <c r="A765" i="12"/>
  <c r="F764" i="12"/>
  <c r="E764" i="12"/>
  <c r="D764" i="12"/>
  <c r="C764" i="12"/>
  <c r="B764" i="12"/>
  <c r="A764" i="12"/>
  <c r="F763" i="12"/>
  <c r="E763" i="12"/>
  <c r="G764" i="12" s="1"/>
  <c r="H764" i="12" s="1"/>
  <c r="D763" i="12"/>
  <c r="C763" i="12"/>
  <c r="B763" i="12"/>
  <c r="F762" i="12"/>
  <c r="E762" i="12"/>
  <c r="D762" i="12"/>
  <c r="C762" i="12"/>
  <c r="B762" i="12"/>
  <c r="A762" i="12"/>
  <c r="H761" i="12"/>
  <c r="G761" i="12"/>
  <c r="F761" i="12"/>
  <c r="E761" i="12"/>
  <c r="D761" i="12"/>
  <c r="C761" i="12"/>
  <c r="B761" i="12"/>
  <c r="A761" i="12"/>
  <c r="F760" i="12"/>
  <c r="E760" i="12"/>
  <c r="D760" i="12"/>
  <c r="C760" i="12"/>
  <c r="B760" i="12"/>
  <c r="A760" i="12" s="1"/>
  <c r="G759" i="12"/>
  <c r="F759" i="12"/>
  <c r="E759" i="12"/>
  <c r="G760" i="12" s="1"/>
  <c r="H760" i="12" s="1"/>
  <c r="AA76" i="12" s="1"/>
  <c r="D759" i="12"/>
  <c r="C759" i="12"/>
  <c r="B759" i="12"/>
  <c r="A759" i="12"/>
  <c r="F758" i="12"/>
  <c r="E758" i="12"/>
  <c r="D758" i="12"/>
  <c r="C758" i="12"/>
  <c r="B758" i="12"/>
  <c r="A758" i="12"/>
  <c r="F757" i="12"/>
  <c r="E757" i="12"/>
  <c r="G758" i="12" s="1"/>
  <c r="H758" i="12" s="1"/>
  <c r="AA74" i="12" s="1"/>
  <c r="D757" i="12"/>
  <c r="C757" i="12"/>
  <c r="B757" i="12"/>
  <c r="A757" i="12" s="1"/>
  <c r="G756" i="12"/>
  <c r="F756" i="12"/>
  <c r="E756" i="12"/>
  <c r="G757" i="12" s="1"/>
  <c r="D756" i="12"/>
  <c r="C756" i="12"/>
  <c r="B756" i="12"/>
  <c r="A756" i="12"/>
  <c r="H755" i="12"/>
  <c r="G755" i="12"/>
  <c r="F755" i="12"/>
  <c r="E755" i="12"/>
  <c r="D755" i="12"/>
  <c r="C755" i="12"/>
  <c r="B755" i="12"/>
  <c r="A755" i="12"/>
  <c r="F754" i="12"/>
  <c r="E754" i="12"/>
  <c r="D754" i="12"/>
  <c r="C754" i="12"/>
  <c r="B754" i="12"/>
  <c r="G753" i="12"/>
  <c r="H753" i="12" s="1"/>
  <c r="F753" i="12"/>
  <c r="E753" i="12"/>
  <c r="G754" i="12" s="1"/>
  <c r="D753" i="12"/>
  <c r="C753" i="12"/>
  <c r="B753" i="12"/>
  <c r="A753" i="12"/>
  <c r="H752" i="12"/>
  <c r="G752" i="12"/>
  <c r="F752" i="12"/>
  <c r="E752" i="12"/>
  <c r="D752" i="12"/>
  <c r="C752" i="12"/>
  <c r="B752" i="12"/>
  <c r="A752" i="12"/>
  <c r="F751" i="12"/>
  <c r="E751" i="12"/>
  <c r="D751" i="12"/>
  <c r="C751" i="12"/>
  <c r="B751" i="12"/>
  <c r="A751" i="12" s="1"/>
  <c r="G750" i="12"/>
  <c r="F750" i="12"/>
  <c r="E750" i="12"/>
  <c r="G751" i="12" s="1"/>
  <c r="H751" i="12" s="1"/>
  <c r="D750" i="12"/>
  <c r="C750" i="12"/>
  <c r="B750" i="12"/>
  <c r="A750" i="12"/>
  <c r="F749" i="12"/>
  <c r="E749" i="12"/>
  <c r="D749" i="12"/>
  <c r="C749" i="12"/>
  <c r="B749" i="12"/>
  <c r="A749" i="12"/>
  <c r="F748" i="12"/>
  <c r="E748" i="12"/>
  <c r="G749" i="12" s="1"/>
  <c r="H749" i="12" s="1"/>
  <c r="D748" i="12"/>
  <c r="C748" i="12"/>
  <c r="B748" i="12"/>
  <c r="A748" i="12" s="1"/>
  <c r="G747" i="12"/>
  <c r="F747" i="12"/>
  <c r="E747" i="12"/>
  <c r="G748" i="12" s="1"/>
  <c r="D747" i="12"/>
  <c r="C747" i="12"/>
  <c r="B747" i="12"/>
  <c r="A747" i="12"/>
  <c r="H746" i="12"/>
  <c r="G746" i="12"/>
  <c r="F746" i="12"/>
  <c r="E746" i="12"/>
  <c r="D746" i="12"/>
  <c r="C746" i="12"/>
  <c r="B746" i="12"/>
  <c r="A746" i="12"/>
  <c r="F745" i="12"/>
  <c r="E745" i="12"/>
  <c r="D745" i="12"/>
  <c r="C745" i="12"/>
  <c r="B745" i="12"/>
  <c r="G744" i="12"/>
  <c r="H744" i="12" s="1"/>
  <c r="F744" i="12"/>
  <c r="E744" i="12"/>
  <c r="G745" i="12" s="1"/>
  <c r="D744" i="12"/>
  <c r="C744" i="12"/>
  <c r="B744" i="12"/>
  <c r="A744" i="12"/>
  <c r="F743" i="12"/>
  <c r="E743" i="12"/>
  <c r="D743" i="12"/>
  <c r="C743" i="12"/>
  <c r="A743" i="12" s="1"/>
  <c r="B743" i="12"/>
  <c r="F742" i="12"/>
  <c r="E742" i="12"/>
  <c r="G743" i="12" s="1"/>
  <c r="H743" i="12" s="1"/>
  <c r="D742" i="12"/>
  <c r="C742" i="12"/>
  <c r="B742" i="12"/>
  <c r="A742" i="12" s="1"/>
  <c r="G741" i="12"/>
  <c r="F741" i="12"/>
  <c r="E741" i="12"/>
  <c r="G742" i="12" s="1"/>
  <c r="H742" i="12" s="1"/>
  <c r="D741" i="12"/>
  <c r="C741" i="12"/>
  <c r="B741" i="12"/>
  <c r="A741" i="12"/>
  <c r="F740" i="12"/>
  <c r="E740" i="12"/>
  <c r="D740" i="12"/>
  <c r="C740" i="12"/>
  <c r="B740" i="12"/>
  <c r="A740" i="12"/>
  <c r="F739" i="12"/>
  <c r="E739" i="12"/>
  <c r="G740" i="12" s="1"/>
  <c r="H740" i="12" s="1"/>
  <c r="D739" i="12"/>
  <c r="C739" i="12"/>
  <c r="B739" i="12"/>
  <c r="A739" i="12" s="1"/>
  <c r="G738" i="12"/>
  <c r="F738" i="12"/>
  <c r="E738" i="12"/>
  <c r="G739" i="12" s="1"/>
  <c r="H739" i="12" s="1"/>
  <c r="D738" i="12"/>
  <c r="C738" i="12"/>
  <c r="B738" i="12"/>
  <c r="A738" i="12"/>
  <c r="H737" i="12"/>
  <c r="G737" i="12"/>
  <c r="F737" i="12"/>
  <c r="E737" i="12"/>
  <c r="D737" i="12"/>
  <c r="C737" i="12"/>
  <c r="B737" i="12"/>
  <c r="A737" i="12"/>
  <c r="F736" i="12"/>
  <c r="E736" i="12"/>
  <c r="D736" i="12"/>
  <c r="C736" i="12"/>
  <c r="B736" i="12"/>
  <c r="G735" i="12"/>
  <c r="H735" i="12" s="1"/>
  <c r="F735" i="12"/>
  <c r="E735" i="12"/>
  <c r="G736" i="12" s="1"/>
  <c r="D735" i="12"/>
  <c r="C735" i="12"/>
  <c r="B735" i="12"/>
  <c r="A735" i="12"/>
  <c r="F734" i="12"/>
  <c r="E734" i="12"/>
  <c r="D734" i="12"/>
  <c r="C734" i="12"/>
  <c r="A734" i="12" s="1"/>
  <c r="B734" i="12"/>
  <c r="F733" i="12"/>
  <c r="E733" i="12"/>
  <c r="G734" i="12" s="1"/>
  <c r="H734" i="12" s="1"/>
  <c r="D733" i="12"/>
  <c r="C733" i="12"/>
  <c r="B733" i="12"/>
  <c r="A733" i="12" s="1"/>
  <c r="G732" i="12"/>
  <c r="F732" i="12"/>
  <c r="E732" i="12"/>
  <c r="G733" i="12" s="1"/>
  <c r="H733" i="12" s="1"/>
  <c r="D732" i="12"/>
  <c r="C732" i="12"/>
  <c r="B732" i="12"/>
  <c r="A732" i="12"/>
  <c r="F731" i="12"/>
  <c r="E731" i="12"/>
  <c r="D731" i="12"/>
  <c r="C731" i="12"/>
  <c r="B731" i="12"/>
  <c r="A731" i="12"/>
  <c r="F730" i="12"/>
  <c r="E730" i="12"/>
  <c r="G731" i="12" s="1"/>
  <c r="H731" i="12" s="1"/>
  <c r="AA47" i="12" s="1"/>
  <c r="D730" i="12"/>
  <c r="C730" i="12"/>
  <c r="B730" i="12"/>
  <c r="A730" i="12" s="1"/>
  <c r="G729" i="12"/>
  <c r="F729" i="12"/>
  <c r="E729" i="12"/>
  <c r="G730" i="12" s="1"/>
  <c r="H730" i="12" s="1"/>
  <c r="D729" i="12"/>
  <c r="C729" i="12"/>
  <c r="B729" i="12"/>
  <c r="A729" i="12"/>
  <c r="H728" i="12"/>
  <c r="G728" i="12"/>
  <c r="F728" i="12"/>
  <c r="E728" i="12"/>
  <c r="D728" i="12"/>
  <c r="C728" i="12"/>
  <c r="B728" i="12"/>
  <c r="A728" i="12"/>
  <c r="F727" i="12"/>
  <c r="E727" i="12"/>
  <c r="D727" i="12"/>
  <c r="C727" i="12"/>
  <c r="B727" i="12"/>
  <c r="G726" i="12"/>
  <c r="H726" i="12" s="1"/>
  <c r="F726" i="12"/>
  <c r="E726" i="12"/>
  <c r="G727" i="12" s="1"/>
  <c r="D726" i="12"/>
  <c r="C726" i="12"/>
  <c r="B726" i="12"/>
  <c r="A726" i="12"/>
  <c r="F725" i="12"/>
  <c r="E725" i="12"/>
  <c r="D725" i="12"/>
  <c r="C725" i="12"/>
  <c r="A725" i="12" s="1"/>
  <c r="B725" i="12"/>
  <c r="F724" i="12"/>
  <c r="E724" i="12"/>
  <c r="G725" i="12" s="1"/>
  <c r="H725" i="12" s="1"/>
  <c r="AA41" i="12" s="1"/>
  <c r="D724" i="12"/>
  <c r="C724" i="12"/>
  <c r="B724" i="12"/>
  <c r="A724" i="12" s="1"/>
  <c r="G723" i="12"/>
  <c r="F723" i="12"/>
  <c r="E723" i="12"/>
  <c r="G724" i="12" s="1"/>
  <c r="H724" i="12" s="1"/>
  <c r="D723" i="12"/>
  <c r="C723" i="12"/>
  <c r="B723" i="12"/>
  <c r="A723" i="12"/>
  <c r="F722" i="12"/>
  <c r="E722" i="12"/>
  <c r="D722" i="12"/>
  <c r="C722" i="12"/>
  <c r="B722" i="12"/>
  <c r="A722" i="12"/>
  <c r="F721" i="12"/>
  <c r="E721" i="12"/>
  <c r="G722" i="12" s="1"/>
  <c r="H722" i="12" s="1"/>
  <c r="D721" i="12"/>
  <c r="C721" i="12"/>
  <c r="B721" i="12"/>
  <c r="A721" i="12" s="1"/>
  <c r="G720" i="12"/>
  <c r="F720" i="12"/>
  <c r="E720" i="12"/>
  <c r="G721" i="12" s="1"/>
  <c r="H721" i="12" s="1"/>
  <c r="D720" i="12"/>
  <c r="C720" i="12"/>
  <c r="B720" i="12"/>
  <c r="A720" i="12"/>
  <c r="H719" i="12"/>
  <c r="G719" i="12"/>
  <c r="F719" i="12"/>
  <c r="E719" i="12"/>
  <c r="D719" i="12"/>
  <c r="C719" i="12"/>
  <c r="B719" i="12"/>
  <c r="A719" i="12"/>
  <c r="F718" i="12"/>
  <c r="E718" i="12"/>
  <c r="D718" i="12"/>
  <c r="C718" i="12"/>
  <c r="B718" i="12"/>
  <c r="G717" i="12"/>
  <c r="H717" i="12" s="1"/>
  <c r="F717" i="12"/>
  <c r="E717" i="12"/>
  <c r="G718" i="12" s="1"/>
  <c r="D717" i="12"/>
  <c r="C717" i="12"/>
  <c r="B717" i="12"/>
  <c r="A717" i="12"/>
  <c r="F716" i="12"/>
  <c r="E716" i="12"/>
  <c r="D716" i="12"/>
  <c r="C716" i="12"/>
  <c r="A716" i="12" s="1"/>
  <c r="B716" i="12"/>
  <c r="F715" i="12"/>
  <c r="E715" i="12"/>
  <c r="G716" i="12" s="1"/>
  <c r="H716" i="12" s="1"/>
  <c r="D715" i="12"/>
  <c r="C715" i="12"/>
  <c r="B715" i="12"/>
  <c r="A715" i="12" s="1"/>
  <c r="G714" i="12"/>
  <c r="F714" i="12"/>
  <c r="E714" i="12"/>
  <c r="G715" i="12" s="1"/>
  <c r="H715" i="12" s="1"/>
  <c r="D714" i="12"/>
  <c r="C714" i="12"/>
  <c r="B714" i="12"/>
  <c r="A714" i="12"/>
  <c r="F713" i="12"/>
  <c r="E713" i="12"/>
  <c r="D713" i="12"/>
  <c r="C713" i="12"/>
  <c r="B713" i="12"/>
  <c r="A713" i="12"/>
  <c r="F712" i="12"/>
  <c r="E712" i="12"/>
  <c r="G713" i="12" s="1"/>
  <c r="H713" i="12" s="1"/>
  <c r="D712" i="12"/>
  <c r="C712" i="12"/>
  <c r="B712" i="12"/>
  <c r="A712" i="12" s="1"/>
  <c r="G711" i="12"/>
  <c r="F711" i="12"/>
  <c r="E711" i="12"/>
  <c r="G712" i="12" s="1"/>
  <c r="H712" i="12" s="1"/>
  <c r="D711" i="12"/>
  <c r="C711" i="12"/>
  <c r="B711" i="12"/>
  <c r="A711" i="12"/>
  <c r="H710" i="12"/>
  <c r="G710" i="12"/>
  <c r="F710" i="12"/>
  <c r="E710" i="12"/>
  <c r="D710" i="12"/>
  <c r="C710" i="12"/>
  <c r="B710" i="12"/>
  <c r="A710" i="12"/>
  <c r="F709" i="12"/>
  <c r="E709" i="12"/>
  <c r="D709" i="12"/>
  <c r="C709" i="12"/>
  <c r="B709" i="12"/>
  <c r="G708" i="12"/>
  <c r="H708" i="12" s="1"/>
  <c r="F708" i="12"/>
  <c r="E708" i="12"/>
  <c r="G709" i="12" s="1"/>
  <c r="D708" i="12"/>
  <c r="C708" i="12"/>
  <c r="B708" i="12"/>
  <c r="A708" i="12"/>
  <c r="F707" i="12"/>
  <c r="E707" i="12"/>
  <c r="D707" i="12"/>
  <c r="C707" i="12"/>
  <c r="A707" i="12" s="1"/>
  <c r="B707" i="12"/>
  <c r="F706" i="12"/>
  <c r="E706" i="12"/>
  <c r="G707" i="12" s="1"/>
  <c r="H707" i="12" s="1"/>
  <c r="D706" i="12"/>
  <c r="C706" i="12"/>
  <c r="B706" i="12"/>
  <c r="A706" i="12" s="1"/>
  <c r="G705" i="12"/>
  <c r="F705" i="12"/>
  <c r="E705" i="12"/>
  <c r="G706" i="12" s="1"/>
  <c r="H706" i="12" s="1"/>
  <c r="D705" i="12"/>
  <c r="C705" i="12"/>
  <c r="B705" i="12"/>
  <c r="A705" i="12"/>
  <c r="F704" i="12"/>
  <c r="E704" i="12"/>
  <c r="D704" i="12"/>
  <c r="C704" i="12"/>
  <c r="B704" i="12"/>
  <c r="A704" i="12"/>
  <c r="F703" i="12"/>
  <c r="E703" i="12"/>
  <c r="G704" i="12" s="1"/>
  <c r="H704" i="12" s="1"/>
  <c r="D703" i="12"/>
  <c r="C703" i="12"/>
  <c r="B703" i="12"/>
  <c r="A703" i="12" s="1"/>
  <c r="G702" i="12"/>
  <c r="F702" i="12"/>
  <c r="E702" i="12"/>
  <c r="G703" i="12" s="1"/>
  <c r="H703" i="12" s="1"/>
  <c r="D702" i="12"/>
  <c r="C702" i="12"/>
  <c r="B702" i="12"/>
  <c r="A702" i="12"/>
  <c r="H701" i="12"/>
  <c r="G701" i="12"/>
  <c r="F701" i="12"/>
  <c r="E701" i="12"/>
  <c r="D701" i="12"/>
  <c r="C701" i="12"/>
  <c r="B701" i="12"/>
  <c r="A701" i="12"/>
  <c r="F700" i="12"/>
  <c r="E700" i="12"/>
  <c r="D700" i="12"/>
  <c r="C700" i="12"/>
  <c r="B700" i="12"/>
  <c r="G699" i="12"/>
  <c r="H699" i="12" s="1"/>
  <c r="F699" i="12"/>
  <c r="E699" i="12"/>
  <c r="G700" i="12" s="1"/>
  <c r="D699" i="12"/>
  <c r="C699" i="12"/>
  <c r="B699" i="12"/>
  <c r="A699" i="12"/>
  <c r="F698" i="12"/>
  <c r="E698" i="12"/>
  <c r="D698" i="12"/>
  <c r="C698" i="12"/>
  <c r="A698" i="12" s="1"/>
  <c r="B698" i="12"/>
  <c r="F697" i="12"/>
  <c r="E697" i="12"/>
  <c r="G698" i="12" s="1"/>
  <c r="H698" i="12" s="1"/>
  <c r="D697" i="12"/>
  <c r="C697" i="12"/>
  <c r="B697" i="12"/>
  <c r="A697" i="12" s="1"/>
  <c r="G696" i="12"/>
  <c r="F696" i="12"/>
  <c r="E696" i="12"/>
  <c r="G697" i="12" s="1"/>
  <c r="H697" i="12" s="1"/>
  <c r="D696" i="12"/>
  <c r="C696" i="12"/>
  <c r="B696" i="12"/>
  <c r="A696" i="12"/>
  <c r="F695" i="12"/>
  <c r="E695" i="12"/>
  <c r="D695" i="12"/>
  <c r="C695" i="12"/>
  <c r="B695" i="12"/>
  <c r="A695" i="12"/>
  <c r="F694" i="12"/>
  <c r="E694" i="12"/>
  <c r="G695" i="12" s="1"/>
  <c r="H695" i="12" s="1"/>
  <c r="D694" i="12"/>
  <c r="C694" i="12"/>
  <c r="B694" i="12"/>
  <c r="A694" i="12" s="1"/>
  <c r="G693" i="12"/>
  <c r="F693" i="12"/>
  <c r="E693" i="12"/>
  <c r="G694" i="12" s="1"/>
  <c r="H694" i="12" s="1"/>
  <c r="D693" i="12"/>
  <c r="C693" i="12"/>
  <c r="B693" i="12"/>
  <c r="A693" i="12"/>
  <c r="H692" i="12"/>
  <c r="G692" i="12"/>
  <c r="F692" i="12"/>
  <c r="E692" i="12"/>
  <c r="D692" i="12"/>
  <c r="C692" i="12"/>
  <c r="B692" i="12"/>
  <c r="A692" i="12"/>
  <c r="F691" i="12"/>
  <c r="E691" i="12"/>
  <c r="D691" i="12"/>
  <c r="C691" i="12"/>
  <c r="B691" i="12"/>
  <c r="G690" i="12"/>
  <c r="H690" i="12" s="1"/>
  <c r="F690" i="12"/>
  <c r="E690" i="12"/>
  <c r="G691" i="12" s="1"/>
  <c r="H691" i="12" s="1"/>
  <c r="D690" i="12"/>
  <c r="C690" i="12"/>
  <c r="B690" i="12"/>
  <c r="A690" i="12"/>
  <c r="F689" i="12"/>
  <c r="E689" i="12"/>
  <c r="D689" i="12"/>
  <c r="C689" i="12"/>
  <c r="A689" i="12" s="1"/>
  <c r="B689" i="12"/>
  <c r="F688" i="12"/>
  <c r="E688" i="12"/>
  <c r="G689" i="12" s="1"/>
  <c r="H689" i="12" s="1"/>
  <c r="D688" i="12"/>
  <c r="C688" i="12"/>
  <c r="B688" i="12"/>
  <c r="A688" i="12" s="1"/>
  <c r="G687" i="12"/>
  <c r="F687" i="12"/>
  <c r="E687" i="12"/>
  <c r="G688" i="12" s="1"/>
  <c r="H688" i="12" s="1"/>
  <c r="D687" i="12"/>
  <c r="C687" i="12"/>
  <c r="B687" i="12"/>
  <c r="A687" i="12"/>
  <c r="H686" i="12"/>
  <c r="G686" i="12"/>
  <c r="F686" i="12"/>
  <c r="E686" i="12"/>
  <c r="D686" i="12"/>
  <c r="C686" i="12"/>
  <c r="B686" i="12"/>
  <c r="A686" i="12"/>
  <c r="F685" i="12"/>
  <c r="E685" i="12"/>
  <c r="D685" i="12"/>
  <c r="C685" i="12"/>
  <c r="B685" i="12"/>
  <c r="A685" i="12" s="1"/>
  <c r="G684" i="12"/>
  <c r="F684" i="12"/>
  <c r="E684" i="12"/>
  <c r="G685" i="12" s="1"/>
  <c r="H685" i="12" s="1"/>
  <c r="D684" i="12"/>
  <c r="C684" i="12"/>
  <c r="B684" i="12"/>
  <c r="A684" i="12"/>
  <c r="H683" i="12"/>
  <c r="G683" i="12"/>
  <c r="F683" i="12"/>
  <c r="E683" i="12"/>
  <c r="D683" i="12"/>
  <c r="C683" i="12"/>
  <c r="B683" i="12"/>
  <c r="A683" i="12"/>
  <c r="F682" i="12"/>
  <c r="E682" i="12"/>
  <c r="D682" i="12"/>
  <c r="C682" i="12"/>
  <c r="B682" i="12"/>
  <c r="G681" i="12"/>
  <c r="H681" i="12" s="1"/>
  <c r="F681" i="12"/>
  <c r="E681" i="12"/>
  <c r="G682" i="12" s="1"/>
  <c r="H682" i="12" s="1"/>
  <c r="D681" i="12"/>
  <c r="C681" i="12"/>
  <c r="B681" i="12"/>
  <c r="A681" i="12"/>
  <c r="F680" i="12"/>
  <c r="E680" i="12"/>
  <c r="D680" i="12"/>
  <c r="C680" i="12"/>
  <c r="A680" i="12" s="1"/>
  <c r="B680" i="12"/>
  <c r="F679" i="12"/>
  <c r="E679" i="12"/>
  <c r="G680" i="12" s="1"/>
  <c r="H680" i="12" s="1"/>
  <c r="D679" i="12"/>
  <c r="C679" i="12"/>
  <c r="B679" i="12"/>
  <c r="A679" i="12" s="1"/>
  <c r="G678" i="12"/>
  <c r="F678" i="12"/>
  <c r="E678" i="12"/>
  <c r="G679" i="12" s="1"/>
  <c r="H679" i="12" s="1"/>
  <c r="D678" i="12"/>
  <c r="C678" i="12"/>
  <c r="B678" i="12"/>
  <c r="A678" i="12"/>
  <c r="F677" i="12"/>
  <c r="E677" i="12"/>
  <c r="D677" i="12"/>
  <c r="C677" i="12"/>
  <c r="B677" i="12"/>
  <c r="A677" i="12"/>
  <c r="F676" i="12"/>
  <c r="E676" i="12"/>
  <c r="G677" i="12" s="1"/>
  <c r="H677" i="12" s="1"/>
  <c r="D676" i="12"/>
  <c r="C676" i="12"/>
  <c r="B676" i="12"/>
  <c r="A676" i="12" s="1"/>
  <c r="G675" i="12"/>
  <c r="F675" i="12"/>
  <c r="E675" i="12"/>
  <c r="G676" i="12" s="1"/>
  <c r="H676" i="12" s="1"/>
  <c r="D675" i="12"/>
  <c r="C675" i="12"/>
  <c r="B675" i="12"/>
  <c r="A675" i="12"/>
  <c r="F674" i="12"/>
  <c r="E674" i="12"/>
  <c r="D674" i="12"/>
  <c r="C674" i="12"/>
  <c r="B674" i="12"/>
  <c r="A674" i="12"/>
  <c r="G673" i="12"/>
  <c r="F673" i="12"/>
  <c r="E673" i="12"/>
  <c r="G674" i="12" s="1"/>
  <c r="H674" i="12" s="1"/>
  <c r="D673" i="12"/>
  <c r="C673" i="12"/>
  <c r="B673" i="12"/>
  <c r="G672" i="12"/>
  <c r="F672" i="12"/>
  <c r="E672" i="12"/>
  <c r="D672" i="12"/>
  <c r="C672" i="12"/>
  <c r="A672" i="12" s="1"/>
  <c r="B672" i="12"/>
  <c r="G671" i="12"/>
  <c r="H671" i="12" s="1"/>
  <c r="AE63" i="12" s="1"/>
  <c r="F671" i="12"/>
  <c r="E671" i="12"/>
  <c r="D671" i="12"/>
  <c r="C671" i="12"/>
  <c r="B671" i="12"/>
  <c r="A671" i="12"/>
  <c r="F670" i="12"/>
  <c r="E670" i="12"/>
  <c r="D670" i="12"/>
  <c r="C670" i="12"/>
  <c r="B670" i="12"/>
  <c r="A670" i="12" s="1"/>
  <c r="G669" i="12"/>
  <c r="H669" i="12" s="1"/>
  <c r="AE61" i="12" s="1"/>
  <c r="F669" i="12"/>
  <c r="E669" i="12"/>
  <c r="G670" i="12" s="1"/>
  <c r="H670" i="12" s="1"/>
  <c r="D669" i="12"/>
  <c r="C669" i="12"/>
  <c r="B669" i="12"/>
  <c r="A669" i="12"/>
  <c r="H668" i="12"/>
  <c r="G668" i="12"/>
  <c r="F668" i="12"/>
  <c r="E668" i="12"/>
  <c r="D668" i="12"/>
  <c r="C668" i="12"/>
  <c r="A668" i="12" s="1"/>
  <c r="B668" i="12"/>
  <c r="F667" i="12"/>
  <c r="E667" i="12"/>
  <c r="D667" i="12"/>
  <c r="C667" i="12"/>
  <c r="B667" i="12"/>
  <c r="G666" i="12"/>
  <c r="F666" i="12"/>
  <c r="E666" i="12"/>
  <c r="G667" i="12" s="1"/>
  <c r="H667" i="12" s="1"/>
  <c r="D666" i="12"/>
  <c r="C666" i="12"/>
  <c r="A666" i="12" s="1"/>
  <c r="B666" i="12"/>
  <c r="G665" i="12"/>
  <c r="H665" i="12" s="1"/>
  <c r="F665" i="12"/>
  <c r="E665" i="12"/>
  <c r="D665" i="12"/>
  <c r="C665" i="12"/>
  <c r="B665" i="12"/>
  <c r="A665" i="12"/>
  <c r="G664" i="12"/>
  <c r="H664" i="12" s="1"/>
  <c r="F664" i="12"/>
  <c r="E664" i="12"/>
  <c r="D664" i="12"/>
  <c r="C664" i="12"/>
  <c r="B664" i="12"/>
  <c r="A664" i="12" s="1"/>
  <c r="G663" i="12"/>
  <c r="F663" i="12"/>
  <c r="E663" i="12"/>
  <c r="D663" i="12"/>
  <c r="C663" i="12"/>
  <c r="B663" i="12"/>
  <c r="A663" i="12"/>
  <c r="F662" i="12"/>
  <c r="E662" i="12"/>
  <c r="D662" i="12"/>
  <c r="C662" i="12"/>
  <c r="B662" i="12"/>
  <c r="A662" i="12"/>
  <c r="G661" i="12"/>
  <c r="F661" i="12"/>
  <c r="E661" i="12"/>
  <c r="G662" i="12" s="1"/>
  <c r="H662" i="12" s="1"/>
  <c r="D661" i="12"/>
  <c r="C661" i="12"/>
  <c r="B661" i="12"/>
  <c r="G660" i="12"/>
  <c r="F660" i="12"/>
  <c r="E660" i="12"/>
  <c r="D660" i="12"/>
  <c r="C660" i="12"/>
  <c r="A660" i="12" s="1"/>
  <c r="B660" i="12"/>
  <c r="G659" i="12"/>
  <c r="H659" i="12" s="1"/>
  <c r="F659" i="12"/>
  <c r="E659" i="12"/>
  <c r="D659" i="12"/>
  <c r="C659" i="12"/>
  <c r="B659" i="12"/>
  <c r="A659" i="12"/>
  <c r="G658" i="12"/>
  <c r="F658" i="12"/>
  <c r="E658" i="12"/>
  <c r="D658" i="12"/>
  <c r="C658" i="12"/>
  <c r="B658" i="12"/>
  <c r="A658" i="12" s="1"/>
  <c r="G657" i="12"/>
  <c r="H657" i="12" s="1"/>
  <c r="F657" i="12"/>
  <c r="E657" i="12"/>
  <c r="D657" i="12"/>
  <c r="C657" i="12"/>
  <c r="B657" i="12"/>
  <c r="A657" i="12"/>
  <c r="H656" i="12"/>
  <c r="G656" i="12"/>
  <c r="F656" i="12"/>
  <c r="E656" i="12"/>
  <c r="D656" i="12"/>
  <c r="C656" i="12"/>
  <c r="A656" i="12" s="1"/>
  <c r="B656" i="12"/>
  <c r="F655" i="12"/>
  <c r="E655" i="12"/>
  <c r="D655" i="12"/>
  <c r="C655" i="12"/>
  <c r="B655" i="12"/>
  <c r="G654" i="12"/>
  <c r="F654" i="12"/>
  <c r="E654" i="12"/>
  <c r="G655" i="12" s="1"/>
  <c r="H655" i="12" s="1"/>
  <c r="D654" i="12"/>
  <c r="C654" i="12"/>
  <c r="A654" i="12" s="1"/>
  <c r="B654" i="12"/>
  <c r="G653" i="12"/>
  <c r="H653" i="12" s="1"/>
  <c r="F653" i="12"/>
  <c r="E653" i="12"/>
  <c r="D653" i="12"/>
  <c r="C653" i="12"/>
  <c r="B653" i="12"/>
  <c r="A653" i="12"/>
  <c r="G652" i="12"/>
  <c r="H652" i="12" s="1"/>
  <c r="AE44" i="12" s="1"/>
  <c r="F652" i="12"/>
  <c r="E652" i="12"/>
  <c r="D652" i="12"/>
  <c r="C652" i="12"/>
  <c r="B652" i="12"/>
  <c r="A652" i="12" s="1"/>
  <c r="G651" i="12"/>
  <c r="F651" i="12"/>
  <c r="E651" i="12"/>
  <c r="D651" i="12"/>
  <c r="C651" i="12"/>
  <c r="B651" i="12"/>
  <c r="A651" i="12"/>
  <c r="F650" i="12"/>
  <c r="E650" i="12"/>
  <c r="D650" i="12"/>
  <c r="C650" i="12"/>
  <c r="B650" i="12"/>
  <c r="A650" i="12"/>
  <c r="G649" i="12"/>
  <c r="F649" i="12"/>
  <c r="E649" i="12"/>
  <c r="G650" i="12" s="1"/>
  <c r="H650" i="12" s="1"/>
  <c r="D649" i="12"/>
  <c r="C649" i="12"/>
  <c r="B649" i="12"/>
  <c r="G648" i="12"/>
  <c r="F648" i="12"/>
  <c r="E648" i="12"/>
  <c r="D648" i="12"/>
  <c r="C648" i="12"/>
  <c r="A648" i="12" s="1"/>
  <c r="B648" i="12"/>
  <c r="G647" i="12"/>
  <c r="H647" i="12" s="1"/>
  <c r="F647" i="12"/>
  <c r="E647" i="12"/>
  <c r="D647" i="12"/>
  <c r="C647" i="12"/>
  <c r="B647" i="12"/>
  <c r="A647" i="12"/>
  <c r="G646" i="12"/>
  <c r="F646" i="12"/>
  <c r="E646" i="12"/>
  <c r="D646" i="12"/>
  <c r="C646" i="12"/>
  <c r="B646" i="12"/>
  <c r="A646" i="12" s="1"/>
  <c r="G645" i="12"/>
  <c r="H645" i="12" s="1"/>
  <c r="F645" i="12"/>
  <c r="E645" i="12"/>
  <c r="D645" i="12"/>
  <c r="C645" i="12"/>
  <c r="B645" i="12"/>
  <c r="A645" i="12"/>
  <c r="F644" i="12"/>
  <c r="E644" i="12"/>
  <c r="D644" i="12"/>
  <c r="C644" i="12"/>
  <c r="A644" i="12" s="1"/>
  <c r="B644" i="12"/>
  <c r="F643" i="12"/>
  <c r="E643" i="12"/>
  <c r="G644" i="12" s="1"/>
  <c r="H644" i="12" s="1"/>
  <c r="D643" i="12"/>
  <c r="C643" i="12"/>
  <c r="B643" i="12"/>
  <c r="G642" i="12"/>
  <c r="F642" i="12"/>
  <c r="E642" i="12"/>
  <c r="G643" i="12" s="1"/>
  <c r="H643" i="12" s="1"/>
  <c r="D642" i="12"/>
  <c r="C642" i="12"/>
  <c r="A642" i="12" s="1"/>
  <c r="B642" i="12"/>
  <c r="G641" i="12"/>
  <c r="H641" i="12" s="1"/>
  <c r="F641" i="12"/>
  <c r="E641" i="12"/>
  <c r="D641" i="12"/>
  <c r="C641" i="12"/>
  <c r="B641" i="12"/>
  <c r="A641" i="12"/>
  <c r="G640" i="12"/>
  <c r="H640" i="12" s="1"/>
  <c r="F640" i="12"/>
  <c r="E640" i="12"/>
  <c r="D640" i="12"/>
  <c r="C640" i="12"/>
  <c r="B640" i="12"/>
  <c r="A640" i="12" s="1"/>
  <c r="G639" i="12"/>
  <c r="F639" i="12"/>
  <c r="E639" i="12"/>
  <c r="D639" i="12"/>
  <c r="C639" i="12"/>
  <c r="B639" i="12"/>
  <c r="A639" i="12"/>
  <c r="F638" i="12"/>
  <c r="E638" i="12"/>
  <c r="D638" i="12"/>
  <c r="C638" i="12"/>
  <c r="B638" i="12"/>
  <c r="A638" i="12"/>
  <c r="G637" i="12"/>
  <c r="F637" i="12"/>
  <c r="E637" i="12"/>
  <c r="G638" i="12" s="1"/>
  <c r="H638" i="12" s="1"/>
  <c r="AE30" i="12" s="1"/>
  <c r="D637" i="12"/>
  <c r="C637" i="12"/>
  <c r="B637" i="12"/>
  <c r="G636" i="12"/>
  <c r="F636" i="12"/>
  <c r="E636" i="12"/>
  <c r="D636" i="12"/>
  <c r="C636" i="12"/>
  <c r="A636" i="12" s="1"/>
  <c r="B636" i="12"/>
  <c r="G635" i="12"/>
  <c r="H635" i="12" s="1"/>
  <c r="F635" i="12"/>
  <c r="E635" i="12"/>
  <c r="D635" i="12"/>
  <c r="C635" i="12"/>
  <c r="B635" i="12"/>
  <c r="A635" i="12"/>
  <c r="G634" i="12"/>
  <c r="F634" i="12"/>
  <c r="E634" i="12"/>
  <c r="D634" i="12"/>
  <c r="C634" i="12"/>
  <c r="B634" i="12"/>
  <c r="A634" i="12" s="1"/>
  <c r="G633" i="12"/>
  <c r="H633" i="12" s="1"/>
  <c r="F633" i="12"/>
  <c r="E633" i="12"/>
  <c r="D633" i="12"/>
  <c r="C633" i="12"/>
  <c r="B633" i="12"/>
  <c r="A633" i="12"/>
  <c r="F632" i="12"/>
  <c r="E632" i="12"/>
  <c r="D632" i="12"/>
  <c r="C632" i="12"/>
  <c r="A632" i="12" s="1"/>
  <c r="B632" i="12"/>
  <c r="F631" i="12"/>
  <c r="E631" i="12"/>
  <c r="G632" i="12" s="1"/>
  <c r="H632" i="12" s="1"/>
  <c r="AE24" i="12" s="1"/>
  <c r="D631" i="12"/>
  <c r="C631" i="12"/>
  <c r="B631" i="12"/>
  <c r="G630" i="12"/>
  <c r="F630" i="12"/>
  <c r="E630" i="12"/>
  <c r="G631" i="12" s="1"/>
  <c r="H631" i="12" s="1"/>
  <c r="D630" i="12"/>
  <c r="C630" i="12"/>
  <c r="A630" i="12" s="1"/>
  <c r="B630" i="12"/>
  <c r="G629" i="12"/>
  <c r="H629" i="12" s="1"/>
  <c r="F629" i="12"/>
  <c r="E629" i="12"/>
  <c r="D629" i="12"/>
  <c r="C629" i="12"/>
  <c r="B629" i="12"/>
  <c r="A629" i="12"/>
  <c r="G628" i="12"/>
  <c r="H628" i="12" s="1"/>
  <c r="F628" i="12"/>
  <c r="E628" i="12"/>
  <c r="D628" i="12"/>
  <c r="C628" i="12"/>
  <c r="B628" i="12"/>
  <c r="A628" i="12" s="1"/>
  <c r="G627" i="12"/>
  <c r="F627" i="12"/>
  <c r="E627" i="12"/>
  <c r="D627" i="12"/>
  <c r="C627" i="12"/>
  <c r="B627" i="12"/>
  <c r="A627" i="12"/>
  <c r="F626" i="12"/>
  <c r="E626" i="12"/>
  <c r="D626" i="12"/>
  <c r="C626" i="12"/>
  <c r="B626" i="12"/>
  <c r="A626" i="12"/>
  <c r="G625" i="12"/>
  <c r="F625" i="12"/>
  <c r="E625" i="12"/>
  <c r="G626" i="12" s="1"/>
  <c r="H626" i="12" s="1"/>
  <c r="D625" i="12"/>
  <c r="C625" i="12"/>
  <c r="B625" i="12"/>
  <c r="G624" i="12"/>
  <c r="F624" i="12"/>
  <c r="E624" i="12"/>
  <c r="D624" i="12"/>
  <c r="C624" i="12"/>
  <c r="A624" i="12" s="1"/>
  <c r="B624" i="12"/>
  <c r="G623" i="12"/>
  <c r="H623" i="12" s="1"/>
  <c r="F623" i="12"/>
  <c r="E623" i="12"/>
  <c r="D623" i="12"/>
  <c r="C623" i="12"/>
  <c r="B623" i="12"/>
  <c r="A623" i="12"/>
  <c r="G622" i="12"/>
  <c r="F622" i="12"/>
  <c r="E622" i="12"/>
  <c r="D622" i="12"/>
  <c r="C622" i="12"/>
  <c r="B622" i="12"/>
  <c r="A622" i="12" s="1"/>
  <c r="G621" i="12"/>
  <c r="H621" i="12" s="1"/>
  <c r="AE13" i="12" s="1"/>
  <c r="F621" i="12"/>
  <c r="E621" i="12"/>
  <c r="D621" i="12"/>
  <c r="C621" i="12"/>
  <c r="B621" i="12"/>
  <c r="A621" i="12"/>
  <c r="F620" i="12"/>
  <c r="E620" i="12"/>
  <c r="D620" i="12"/>
  <c r="C620" i="12"/>
  <c r="A620" i="12" s="1"/>
  <c r="B620" i="12"/>
  <c r="F619" i="12"/>
  <c r="E619" i="12"/>
  <c r="G620" i="12" s="1"/>
  <c r="H620" i="12" s="1"/>
  <c r="D619" i="12"/>
  <c r="C619" i="12"/>
  <c r="B619" i="12"/>
  <c r="G618" i="12"/>
  <c r="F618" i="12"/>
  <c r="E618" i="12"/>
  <c r="G619" i="12" s="1"/>
  <c r="H619" i="12" s="1"/>
  <c r="D618" i="12"/>
  <c r="C618" i="12"/>
  <c r="A618" i="12" s="1"/>
  <c r="B618" i="12"/>
  <c r="G617" i="12"/>
  <c r="H617" i="12" s="1"/>
  <c r="F617" i="12"/>
  <c r="E617" i="12"/>
  <c r="D617" i="12"/>
  <c r="C617" i="12"/>
  <c r="B617" i="12"/>
  <c r="A617" i="12"/>
  <c r="G616" i="12"/>
  <c r="H616" i="12" s="1"/>
  <c r="F616" i="12"/>
  <c r="E616" i="12"/>
  <c r="D616" i="12"/>
  <c r="C616" i="12"/>
  <c r="B616" i="12"/>
  <c r="A616" i="12" s="1"/>
  <c r="G615" i="12"/>
  <c r="F615" i="12"/>
  <c r="E615" i="12"/>
  <c r="D615" i="12"/>
  <c r="C615" i="12"/>
  <c r="B615" i="12"/>
  <c r="A615" i="12"/>
  <c r="F614" i="12"/>
  <c r="E614" i="12"/>
  <c r="D614" i="12"/>
  <c r="C614" i="12"/>
  <c r="B614" i="12"/>
  <c r="A614" i="12"/>
  <c r="G613" i="12"/>
  <c r="F613" i="12"/>
  <c r="E613" i="12"/>
  <c r="G614" i="12" s="1"/>
  <c r="H614" i="12" s="1"/>
  <c r="D613" i="12"/>
  <c r="C613" i="12"/>
  <c r="B613" i="12"/>
  <c r="F612" i="12"/>
  <c r="E612" i="12"/>
  <c r="D612" i="12"/>
  <c r="C612" i="12"/>
  <c r="A612" i="12" s="1"/>
  <c r="B612" i="12"/>
  <c r="G611" i="12"/>
  <c r="H611" i="12" s="1"/>
  <c r="AE3" i="12" s="1"/>
  <c r="F611" i="12"/>
  <c r="G612" i="12" s="1"/>
  <c r="H612" i="12" s="1"/>
  <c r="E611" i="12"/>
  <c r="D611" i="12"/>
  <c r="C611" i="12"/>
  <c r="B611" i="12"/>
  <c r="A611" i="12"/>
  <c r="F610" i="12"/>
  <c r="E610" i="12"/>
  <c r="G610" i="12" s="1"/>
  <c r="H610" i="12" s="1"/>
  <c r="D610" i="12"/>
  <c r="C610" i="12"/>
  <c r="B610" i="12"/>
  <c r="A610" i="12" s="1"/>
  <c r="G609" i="12"/>
  <c r="H609" i="12" s="1"/>
  <c r="Y77" i="12" s="1"/>
  <c r="F609" i="12"/>
  <c r="E609" i="12"/>
  <c r="D609" i="12"/>
  <c r="C609" i="12"/>
  <c r="B609" i="12"/>
  <c r="A609" i="12"/>
  <c r="F608" i="12"/>
  <c r="E608" i="12"/>
  <c r="D608" i="12"/>
  <c r="C608" i="12"/>
  <c r="A608" i="12" s="1"/>
  <c r="B608" i="12"/>
  <c r="F607" i="12"/>
  <c r="E607" i="12"/>
  <c r="G608" i="12" s="1"/>
  <c r="H608" i="12" s="1"/>
  <c r="D607" i="12"/>
  <c r="C607" i="12"/>
  <c r="B607" i="12"/>
  <c r="G606" i="12"/>
  <c r="F606" i="12"/>
  <c r="E606" i="12"/>
  <c r="G607" i="12" s="1"/>
  <c r="H607" i="12" s="1"/>
  <c r="D606" i="12"/>
  <c r="C606" i="12"/>
  <c r="A606" i="12" s="1"/>
  <c r="B606" i="12"/>
  <c r="G605" i="12"/>
  <c r="H605" i="12" s="1"/>
  <c r="Y73" i="12" s="1"/>
  <c r="F605" i="12"/>
  <c r="E605" i="12"/>
  <c r="D605" i="12"/>
  <c r="C605" i="12"/>
  <c r="B605" i="12"/>
  <c r="A605" i="12"/>
  <c r="G604" i="12"/>
  <c r="H604" i="12" s="1"/>
  <c r="F604" i="12"/>
  <c r="E604" i="12"/>
  <c r="D604" i="12"/>
  <c r="C604" i="12"/>
  <c r="B604" i="12"/>
  <c r="A604" i="12" s="1"/>
  <c r="G603" i="12"/>
  <c r="F603" i="12"/>
  <c r="E603" i="12"/>
  <c r="D603" i="12"/>
  <c r="C603" i="12"/>
  <c r="B603" i="12"/>
  <c r="A603" i="12"/>
  <c r="F602" i="12"/>
  <c r="E602" i="12"/>
  <c r="D602" i="12"/>
  <c r="C602" i="12"/>
  <c r="B602" i="12"/>
  <c r="A602" i="12"/>
  <c r="G601" i="12"/>
  <c r="F601" i="12"/>
  <c r="E601" i="12"/>
  <c r="G602" i="12" s="1"/>
  <c r="H602" i="12" s="1"/>
  <c r="D601" i="12"/>
  <c r="C601" i="12"/>
  <c r="B601" i="12"/>
  <c r="F600" i="12"/>
  <c r="E600" i="12"/>
  <c r="D600" i="12"/>
  <c r="C600" i="12"/>
  <c r="A600" i="12" s="1"/>
  <c r="B600" i="12"/>
  <c r="G599" i="12"/>
  <c r="H599" i="12" s="1"/>
  <c r="Y67" i="12" s="1"/>
  <c r="F599" i="12"/>
  <c r="G600" i="12" s="1"/>
  <c r="H600" i="12" s="1"/>
  <c r="E599" i="12"/>
  <c r="D599" i="12"/>
  <c r="C599" i="12"/>
  <c r="B599" i="12"/>
  <c r="A599" i="12"/>
  <c r="G598" i="12"/>
  <c r="F598" i="12"/>
  <c r="E598" i="12"/>
  <c r="D598" i="12"/>
  <c r="C598" i="12"/>
  <c r="B598" i="12"/>
  <c r="A598" i="12" s="1"/>
  <c r="G597" i="12"/>
  <c r="H597" i="12" s="1"/>
  <c r="F597" i="12"/>
  <c r="E597" i="12"/>
  <c r="D597" i="12"/>
  <c r="C597" i="12"/>
  <c r="B597" i="12"/>
  <c r="A597" i="12"/>
  <c r="F596" i="12"/>
  <c r="E596" i="12"/>
  <c r="D596" i="12"/>
  <c r="C596" i="12"/>
  <c r="A596" i="12" s="1"/>
  <c r="B596" i="12"/>
  <c r="F595" i="12"/>
  <c r="E595" i="12"/>
  <c r="G596" i="12" s="1"/>
  <c r="H596" i="12" s="1"/>
  <c r="D595" i="12"/>
  <c r="C595" i="12"/>
  <c r="B595" i="12"/>
  <c r="G594" i="12"/>
  <c r="F594" i="12"/>
  <c r="E594" i="12"/>
  <c r="G595" i="12" s="1"/>
  <c r="H595" i="12" s="1"/>
  <c r="D594" i="12"/>
  <c r="C594" i="12"/>
  <c r="A594" i="12" s="1"/>
  <c r="B594" i="12"/>
  <c r="G593" i="12"/>
  <c r="H593" i="12" s="1"/>
  <c r="Y61" i="12" s="1"/>
  <c r="F593" i="12"/>
  <c r="E593" i="12"/>
  <c r="D593" i="12"/>
  <c r="C593" i="12"/>
  <c r="B593" i="12"/>
  <c r="A593" i="12"/>
  <c r="G592" i="12"/>
  <c r="H592" i="12" s="1"/>
  <c r="F592" i="12"/>
  <c r="E592" i="12"/>
  <c r="D592" i="12"/>
  <c r="C592" i="12"/>
  <c r="B592" i="12"/>
  <c r="A592" i="12" s="1"/>
  <c r="G591" i="12"/>
  <c r="F591" i="12"/>
  <c r="E591" i="12"/>
  <c r="D591" i="12"/>
  <c r="C591" i="12"/>
  <c r="B591" i="12"/>
  <c r="A591" i="12"/>
  <c r="F590" i="12"/>
  <c r="E590" i="12"/>
  <c r="D590" i="12"/>
  <c r="C590" i="12"/>
  <c r="B590" i="12"/>
  <c r="A590" i="12"/>
  <c r="G589" i="12"/>
  <c r="F589" i="12"/>
  <c r="E589" i="12"/>
  <c r="G590" i="12" s="1"/>
  <c r="H590" i="12" s="1"/>
  <c r="D589" i="12"/>
  <c r="C589" i="12"/>
  <c r="B589" i="12"/>
  <c r="F588" i="12"/>
  <c r="E588" i="12"/>
  <c r="D588" i="12"/>
  <c r="C588" i="12"/>
  <c r="B588" i="12"/>
  <c r="A588" i="12"/>
  <c r="G587" i="12"/>
  <c r="H587" i="12" s="1"/>
  <c r="F587" i="12"/>
  <c r="G588" i="12" s="1"/>
  <c r="H588" i="12" s="1"/>
  <c r="E587" i="12"/>
  <c r="D587" i="12"/>
  <c r="C587" i="12"/>
  <c r="B587" i="12"/>
  <c r="A587" i="12"/>
  <c r="G586" i="12"/>
  <c r="F586" i="12"/>
  <c r="E586" i="12"/>
  <c r="D586" i="12"/>
  <c r="C586" i="12"/>
  <c r="B586" i="12"/>
  <c r="A586" i="12" s="1"/>
  <c r="G585" i="12"/>
  <c r="H585" i="12" s="1"/>
  <c r="F585" i="12"/>
  <c r="E585" i="12"/>
  <c r="D585" i="12"/>
  <c r="C585" i="12"/>
  <c r="B585" i="12"/>
  <c r="A585" i="12"/>
  <c r="F584" i="12"/>
  <c r="E584" i="12"/>
  <c r="D584" i="12"/>
  <c r="C584" i="12"/>
  <c r="A584" i="12" s="1"/>
  <c r="B584" i="12"/>
  <c r="F583" i="12"/>
  <c r="E583" i="12"/>
  <c r="G584" i="12" s="1"/>
  <c r="H584" i="12" s="1"/>
  <c r="D583" i="12"/>
  <c r="C583" i="12"/>
  <c r="B583" i="12"/>
  <c r="G582" i="12"/>
  <c r="F582" i="12"/>
  <c r="E582" i="12"/>
  <c r="G583" i="12" s="1"/>
  <c r="H583" i="12" s="1"/>
  <c r="D582" i="12"/>
  <c r="C582" i="12"/>
  <c r="A582" i="12" s="1"/>
  <c r="B582" i="12"/>
  <c r="G581" i="12"/>
  <c r="H581" i="12" s="1"/>
  <c r="F581" i="12"/>
  <c r="E581" i="12"/>
  <c r="D581" i="12"/>
  <c r="C581" i="12"/>
  <c r="B581" i="12"/>
  <c r="A581" i="12"/>
  <c r="G580" i="12"/>
  <c r="H580" i="12" s="1"/>
  <c r="F580" i="12"/>
  <c r="E580" i="12"/>
  <c r="D580" i="12"/>
  <c r="C580" i="12"/>
  <c r="B580" i="12"/>
  <c r="A580" i="12" s="1"/>
  <c r="G579" i="12"/>
  <c r="F579" i="12"/>
  <c r="E579" i="12"/>
  <c r="D579" i="12"/>
  <c r="C579" i="12"/>
  <c r="B579" i="12"/>
  <c r="A579" i="12"/>
  <c r="F578" i="12"/>
  <c r="E578" i="12"/>
  <c r="D578" i="12"/>
  <c r="C578" i="12"/>
  <c r="B578" i="12"/>
  <c r="A578" i="12"/>
  <c r="G577" i="12"/>
  <c r="F577" i="12"/>
  <c r="E577" i="12"/>
  <c r="G578" i="12" s="1"/>
  <c r="H578" i="12" s="1"/>
  <c r="D577" i="12"/>
  <c r="C577" i="12"/>
  <c r="B577" i="12"/>
  <c r="F576" i="12"/>
  <c r="E576" i="12"/>
  <c r="D576" i="12"/>
  <c r="C576" i="12"/>
  <c r="B576" i="12"/>
  <c r="A576" i="12"/>
  <c r="G575" i="12"/>
  <c r="H575" i="12" s="1"/>
  <c r="F575" i="12"/>
  <c r="G576" i="12" s="1"/>
  <c r="H576" i="12" s="1"/>
  <c r="E575" i="12"/>
  <c r="D575" i="12"/>
  <c r="C575" i="12"/>
  <c r="B575" i="12"/>
  <c r="A575" i="12"/>
  <c r="G574" i="12"/>
  <c r="F574" i="12"/>
  <c r="E574" i="12"/>
  <c r="D574" i="12"/>
  <c r="C574" i="12"/>
  <c r="B574" i="12"/>
  <c r="A574" i="12" s="1"/>
  <c r="G573" i="12"/>
  <c r="H573" i="12" s="1"/>
  <c r="F573" i="12"/>
  <c r="E573" i="12"/>
  <c r="D573" i="12"/>
  <c r="C573" i="12"/>
  <c r="B573" i="12"/>
  <c r="A573" i="12"/>
  <c r="F572" i="12"/>
  <c r="E572" i="12"/>
  <c r="D572" i="12"/>
  <c r="C572" i="12"/>
  <c r="B572" i="12"/>
  <c r="F571" i="12"/>
  <c r="E571" i="12"/>
  <c r="G572" i="12" s="1"/>
  <c r="H572" i="12" s="1"/>
  <c r="D571" i="12"/>
  <c r="C571" i="12"/>
  <c r="B571" i="12"/>
  <c r="G570" i="12"/>
  <c r="F570" i="12"/>
  <c r="E570" i="12"/>
  <c r="G571" i="12" s="1"/>
  <c r="H571" i="12" s="1"/>
  <c r="Y39" i="12" s="1"/>
  <c r="D570" i="12"/>
  <c r="C570" i="12"/>
  <c r="A570" i="12" s="1"/>
  <c r="B570" i="12"/>
  <c r="G569" i="12"/>
  <c r="H569" i="12" s="1"/>
  <c r="F569" i="12"/>
  <c r="E569" i="12"/>
  <c r="D569" i="12"/>
  <c r="C569" i="12"/>
  <c r="B569" i="12"/>
  <c r="A569" i="12"/>
  <c r="H568" i="12"/>
  <c r="F568" i="12"/>
  <c r="E568" i="12"/>
  <c r="D568" i="12"/>
  <c r="C568" i="12"/>
  <c r="A568" i="12" s="1"/>
  <c r="B568" i="12"/>
  <c r="G567" i="12"/>
  <c r="F567" i="12"/>
  <c r="E567" i="12"/>
  <c r="G568" i="12" s="1"/>
  <c r="D567" i="12"/>
  <c r="C567" i="12"/>
  <c r="B567" i="12"/>
  <c r="A567" i="12" s="1"/>
  <c r="G566" i="12"/>
  <c r="H566" i="12" s="1"/>
  <c r="Y34" i="12" s="1"/>
  <c r="F566" i="12"/>
  <c r="E566" i="12"/>
  <c r="D566" i="12"/>
  <c r="C566" i="12"/>
  <c r="B566" i="12"/>
  <c r="A566" i="12"/>
  <c r="F565" i="12"/>
  <c r="E565" i="12"/>
  <c r="D565" i="12"/>
  <c r="C565" i="12"/>
  <c r="A565" i="12" s="1"/>
  <c r="B565" i="12"/>
  <c r="G564" i="12"/>
  <c r="H564" i="12" s="1"/>
  <c r="Y32" i="12" s="1"/>
  <c r="F564" i="12"/>
  <c r="E564" i="12"/>
  <c r="G565" i="12" s="1"/>
  <c r="H565" i="12" s="1"/>
  <c r="D564" i="12"/>
  <c r="C564" i="12"/>
  <c r="B564" i="12"/>
  <c r="A564" i="12" s="1"/>
  <c r="G563" i="12"/>
  <c r="H563" i="12" s="1"/>
  <c r="F563" i="12"/>
  <c r="E563" i="12"/>
  <c r="D563" i="12"/>
  <c r="C563" i="12"/>
  <c r="B563" i="12"/>
  <c r="A563" i="12"/>
  <c r="G562" i="12"/>
  <c r="H562" i="12" s="1"/>
  <c r="Y30" i="12" s="1"/>
  <c r="F562" i="12"/>
  <c r="E562" i="12"/>
  <c r="D562" i="12"/>
  <c r="C562" i="12"/>
  <c r="A562" i="12" s="1"/>
  <c r="B562" i="12"/>
  <c r="G561" i="12"/>
  <c r="F561" i="12"/>
  <c r="E561" i="12"/>
  <c r="D561" i="12"/>
  <c r="C561" i="12"/>
  <c r="B561" i="12"/>
  <c r="G560" i="12"/>
  <c r="H560" i="12" s="1"/>
  <c r="F560" i="12"/>
  <c r="E560" i="12"/>
  <c r="D560" i="12"/>
  <c r="C560" i="12"/>
  <c r="B560" i="12"/>
  <c r="A560" i="12"/>
  <c r="H559" i="12"/>
  <c r="G559" i="12"/>
  <c r="F559" i="12"/>
  <c r="E559" i="12"/>
  <c r="D559" i="12"/>
  <c r="C559" i="12"/>
  <c r="A559" i="12" s="1"/>
  <c r="B559" i="12"/>
  <c r="G558" i="12"/>
  <c r="F558" i="12"/>
  <c r="E558" i="12"/>
  <c r="D558" i="12"/>
  <c r="C558" i="12"/>
  <c r="B558" i="12"/>
  <c r="A558" i="12" s="1"/>
  <c r="G557" i="12"/>
  <c r="H557" i="12" s="1"/>
  <c r="F557" i="12"/>
  <c r="E557" i="12"/>
  <c r="D557" i="12"/>
  <c r="C557" i="12"/>
  <c r="B557" i="12"/>
  <c r="A557" i="12"/>
  <c r="F556" i="12"/>
  <c r="E556" i="12"/>
  <c r="D556" i="12"/>
  <c r="C556" i="12"/>
  <c r="A556" i="12" s="1"/>
  <c r="B556" i="12"/>
  <c r="G555" i="12"/>
  <c r="H555" i="12" s="1"/>
  <c r="F555" i="12"/>
  <c r="E555" i="12"/>
  <c r="G556" i="12" s="1"/>
  <c r="H556" i="12" s="1"/>
  <c r="D555" i="12"/>
  <c r="C555" i="12"/>
  <c r="B555" i="12"/>
  <c r="A555" i="12" s="1"/>
  <c r="G554" i="12"/>
  <c r="H554" i="12" s="1"/>
  <c r="F554" i="12"/>
  <c r="E554" i="12"/>
  <c r="D554" i="12"/>
  <c r="C554" i="12"/>
  <c r="B554" i="12"/>
  <c r="A554" i="12"/>
  <c r="G553" i="12"/>
  <c r="H553" i="12" s="1"/>
  <c r="F553" i="12"/>
  <c r="E553" i="12"/>
  <c r="D553" i="12"/>
  <c r="C553" i="12"/>
  <c r="A553" i="12" s="1"/>
  <c r="B553" i="12"/>
  <c r="G552" i="12"/>
  <c r="F552" i="12"/>
  <c r="E552" i="12"/>
  <c r="D552" i="12"/>
  <c r="C552" i="12"/>
  <c r="B552" i="12"/>
  <c r="G551" i="12"/>
  <c r="H551" i="12" s="1"/>
  <c r="F551" i="12"/>
  <c r="E551" i="12"/>
  <c r="D551" i="12"/>
  <c r="C551" i="12"/>
  <c r="B551" i="12"/>
  <c r="A551" i="12"/>
  <c r="H550" i="12"/>
  <c r="G550" i="12"/>
  <c r="F550" i="12"/>
  <c r="E550" i="12"/>
  <c r="D550" i="12"/>
  <c r="C550" i="12"/>
  <c r="A550" i="12" s="1"/>
  <c r="B550" i="12"/>
  <c r="G549" i="12"/>
  <c r="F549" i="12"/>
  <c r="E549" i="12"/>
  <c r="D549" i="12"/>
  <c r="C549" i="12"/>
  <c r="B549" i="12"/>
  <c r="A549" i="12" s="1"/>
  <c r="G548" i="12"/>
  <c r="H548" i="12" s="1"/>
  <c r="F548" i="12"/>
  <c r="E548" i="12"/>
  <c r="D548" i="12"/>
  <c r="C548" i="12"/>
  <c r="B548" i="12"/>
  <c r="A548" i="12"/>
  <c r="F547" i="12"/>
  <c r="E547" i="12"/>
  <c r="D547" i="12"/>
  <c r="C547" i="12"/>
  <c r="A547" i="12" s="1"/>
  <c r="B547" i="12"/>
  <c r="G546" i="12"/>
  <c r="H546" i="12" s="1"/>
  <c r="F546" i="12"/>
  <c r="E546" i="12"/>
  <c r="G547" i="12" s="1"/>
  <c r="H547" i="12" s="1"/>
  <c r="D546" i="12"/>
  <c r="C546" i="12"/>
  <c r="B546" i="12"/>
  <c r="A546" i="12" s="1"/>
  <c r="G545" i="12"/>
  <c r="H545" i="12" s="1"/>
  <c r="F545" i="12"/>
  <c r="E545" i="12"/>
  <c r="D545" i="12"/>
  <c r="C545" i="12"/>
  <c r="B545" i="12"/>
  <c r="A545" i="12"/>
  <c r="G544" i="12"/>
  <c r="H544" i="12" s="1"/>
  <c r="F544" i="12"/>
  <c r="E544" i="12"/>
  <c r="D544" i="12"/>
  <c r="C544" i="12"/>
  <c r="A544" i="12" s="1"/>
  <c r="B544" i="12"/>
  <c r="G543" i="12"/>
  <c r="F543" i="12"/>
  <c r="E543" i="12"/>
  <c r="D543" i="12"/>
  <c r="C543" i="12"/>
  <c r="B543" i="12"/>
  <c r="G542" i="12"/>
  <c r="H542" i="12" s="1"/>
  <c r="F542" i="12"/>
  <c r="E542" i="12"/>
  <c r="D542" i="12"/>
  <c r="C542" i="12"/>
  <c r="B542" i="12"/>
  <c r="A542" i="12"/>
  <c r="H541" i="12"/>
  <c r="G541" i="12"/>
  <c r="F541" i="12"/>
  <c r="E541" i="12"/>
  <c r="D541" i="12"/>
  <c r="C541" i="12"/>
  <c r="A541" i="12" s="1"/>
  <c r="B541" i="12"/>
  <c r="G540" i="12"/>
  <c r="F540" i="12"/>
  <c r="E540" i="12"/>
  <c r="D540" i="12"/>
  <c r="C540" i="12"/>
  <c r="B540" i="12"/>
  <c r="A540" i="12" s="1"/>
  <c r="G539" i="12"/>
  <c r="H539" i="12" s="1"/>
  <c r="F539" i="12"/>
  <c r="E539" i="12"/>
  <c r="D539" i="12"/>
  <c r="C539" i="12"/>
  <c r="A539" i="12" s="1"/>
  <c r="B539" i="12"/>
  <c r="F538" i="12"/>
  <c r="E538" i="12"/>
  <c r="D538" i="12"/>
  <c r="C538" i="12"/>
  <c r="A538" i="12" s="1"/>
  <c r="B538" i="12"/>
  <c r="G537" i="12"/>
  <c r="H537" i="12" s="1"/>
  <c r="F537" i="12"/>
  <c r="E537" i="12"/>
  <c r="G538" i="12" s="1"/>
  <c r="H538" i="12" s="1"/>
  <c r="D537" i="12"/>
  <c r="C537" i="12"/>
  <c r="B537" i="12"/>
  <c r="A537" i="12" s="1"/>
  <c r="G536" i="12"/>
  <c r="H536" i="12" s="1"/>
  <c r="F536" i="12"/>
  <c r="E536" i="12"/>
  <c r="D536" i="12"/>
  <c r="C536" i="12"/>
  <c r="B536" i="12"/>
  <c r="A536" i="12"/>
  <c r="G535" i="12"/>
  <c r="H535" i="12" s="1"/>
  <c r="F535" i="12"/>
  <c r="E535" i="12"/>
  <c r="D535" i="12"/>
  <c r="C535" i="12"/>
  <c r="A535" i="12" s="1"/>
  <c r="B535" i="12"/>
  <c r="F534" i="12"/>
  <c r="E534" i="12"/>
  <c r="G534" i="12" s="1"/>
  <c r="H534" i="12" s="1"/>
  <c r="D534" i="12"/>
  <c r="C534" i="12"/>
  <c r="B534" i="12"/>
  <c r="G533" i="12"/>
  <c r="H533" i="12" s="1"/>
  <c r="F533" i="12"/>
  <c r="E533" i="12"/>
  <c r="D533" i="12"/>
  <c r="C533" i="12"/>
  <c r="A533" i="12" s="1"/>
  <c r="B533" i="12"/>
  <c r="H532" i="12"/>
  <c r="G532" i="12"/>
  <c r="F532" i="12"/>
  <c r="E532" i="12"/>
  <c r="D532" i="12"/>
  <c r="C532" i="12"/>
  <c r="A532" i="12" s="1"/>
  <c r="B532" i="12"/>
  <c r="G531" i="12"/>
  <c r="F531" i="12"/>
  <c r="E531" i="12"/>
  <c r="D531" i="12"/>
  <c r="C531" i="12"/>
  <c r="B531" i="12"/>
  <c r="A531" i="12" s="1"/>
  <c r="G530" i="12"/>
  <c r="H530" i="12" s="1"/>
  <c r="F530" i="12"/>
  <c r="E530" i="12"/>
  <c r="D530" i="12"/>
  <c r="C530" i="12"/>
  <c r="A530" i="12" s="1"/>
  <c r="B530" i="12"/>
  <c r="G529" i="12"/>
  <c r="H529" i="12" s="1"/>
  <c r="F529" i="12"/>
  <c r="E529" i="12"/>
  <c r="D529" i="12"/>
  <c r="C529" i="12"/>
  <c r="B529" i="12"/>
  <c r="A529" i="12"/>
  <c r="F528" i="12"/>
  <c r="E528" i="12"/>
  <c r="D528" i="12"/>
  <c r="C528" i="12"/>
  <c r="B528" i="12"/>
  <c r="A528" i="12" s="1"/>
  <c r="G527" i="12"/>
  <c r="F527" i="12"/>
  <c r="E527" i="12"/>
  <c r="G528" i="12" s="1"/>
  <c r="H528" i="12" s="1"/>
  <c r="D527" i="12"/>
  <c r="C527" i="12"/>
  <c r="A527" i="12" s="1"/>
  <c r="B527" i="12"/>
  <c r="F526" i="12"/>
  <c r="E526" i="12"/>
  <c r="D526" i="12"/>
  <c r="C526" i="12"/>
  <c r="B526" i="12"/>
  <c r="A526" i="12"/>
  <c r="F525" i="12"/>
  <c r="E525" i="12"/>
  <c r="G526" i="12" s="1"/>
  <c r="H526" i="12" s="1"/>
  <c r="D525" i="12"/>
  <c r="C525" i="12"/>
  <c r="B525" i="12"/>
  <c r="G524" i="12"/>
  <c r="F524" i="12"/>
  <c r="E524" i="12"/>
  <c r="G525" i="12" s="1"/>
  <c r="H525" i="12" s="1"/>
  <c r="D524" i="12"/>
  <c r="C524" i="12"/>
  <c r="B524" i="12"/>
  <c r="A524" i="12"/>
  <c r="H523" i="12"/>
  <c r="G523" i="12"/>
  <c r="F523" i="12"/>
  <c r="E523" i="12"/>
  <c r="D523" i="12"/>
  <c r="C523" i="12"/>
  <c r="B523" i="12"/>
  <c r="A523" i="12"/>
  <c r="G522" i="12"/>
  <c r="F522" i="12"/>
  <c r="E522" i="12"/>
  <c r="D522" i="12"/>
  <c r="C522" i="12"/>
  <c r="B522" i="12"/>
  <c r="G521" i="12"/>
  <c r="H521" i="12" s="1"/>
  <c r="F521" i="12"/>
  <c r="E521" i="12"/>
  <c r="D521" i="12"/>
  <c r="C521" i="12"/>
  <c r="B521" i="12"/>
  <c r="A521" i="12"/>
  <c r="G520" i="12"/>
  <c r="H520" i="12" s="1"/>
  <c r="X64" i="12" s="1"/>
  <c r="F520" i="12"/>
  <c r="E520" i="12"/>
  <c r="D520" i="12"/>
  <c r="C520" i="12"/>
  <c r="B520" i="12"/>
  <c r="A520" i="12" s="1"/>
  <c r="F519" i="12"/>
  <c r="E519" i="12"/>
  <c r="D519" i="12"/>
  <c r="C519" i="12"/>
  <c r="B519" i="12"/>
  <c r="A519" i="12" s="1"/>
  <c r="G518" i="12"/>
  <c r="F518" i="12"/>
  <c r="E518" i="12"/>
  <c r="G519" i="12" s="1"/>
  <c r="H519" i="12" s="1"/>
  <c r="X63" i="12" s="1"/>
  <c r="D518" i="12"/>
  <c r="C518" i="12"/>
  <c r="A518" i="12" s="1"/>
  <c r="B518" i="12"/>
  <c r="G517" i="12"/>
  <c r="H517" i="12" s="1"/>
  <c r="F517" i="12"/>
  <c r="E517" i="12"/>
  <c r="D517" i="12"/>
  <c r="C517" i="12"/>
  <c r="B517" i="12"/>
  <c r="A517" i="12" s="1"/>
  <c r="G516" i="12"/>
  <c r="H516" i="12" s="1"/>
  <c r="F516" i="12"/>
  <c r="E516" i="12"/>
  <c r="D516" i="12"/>
  <c r="C516" i="12"/>
  <c r="B516" i="12"/>
  <c r="A516" i="12" s="1"/>
  <c r="G515" i="12"/>
  <c r="F515" i="12"/>
  <c r="E515" i="12"/>
  <c r="D515" i="12"/>
  <c r="C515" i="12"/>
  <c r="A515" i="12" s="1"/>
  <c r="B515" i="12"/>
  <c r="F514" i="12"/>
  <c r="E514" i="12"/>
  <c r="D514" i="12"/>
  <c r="C514" i="12"/>
  <c r="B514" i="12"/>
  <c r="A514" i="12" s="1"/>
  <c r="G513" i="12"/>
  <c r="H513" i="12" s="1"/>
  <c r="F513" i="12"/>
  <c r="E513" i="12"/>
  <c r="G514" i="12" s="1"/>
  <c r="H514" i="12" s="1"/>
  <c r="D513" i="12"/>
  <c r="C513" i="12"/>
  <c r="B513" i="12"/>
  <c r="A513" i="12" s="1"/>
  <c r="G512" i="12"/>
  <c r="H512" i="12" s="1"/>
  <c r="F512" i="12"/>
  <c r="E512" i="12"/>
  <c r="D512" i="12"/>
  <c r="C512" i="12"/>
  <c r="B512" i="12"/>
  <c r="A512" i="12"/>
  <c r="F511" i="12"/>
  <c r="E511" i="12"/>
  <c r="D511" i="12"/>
  <c r="C511" i="12"/>
  <c r="B511" i="12"/>
  <c r="A511" i="12" s="1"/>
  <c r="F510" i="12"/>
  <c r="E510" i="12"/>
  <c r="G511" i="12" s="1"/>
  <c r="H511" i="12" s="1"/>
  <c r="D510" i="12"/>
  <c r="C510" i="12"/>
  <c r="B510" i="12"/>
  <c r="G509" i="12"/>
  <c r="F509" i="12"/>
  <c r="E509" i="12"/>
  <c r="G510" i="12" s="1"/>
  <c r="D509" i="12"/>
  <c r="C509" i="12"/>
  <c r="B509" i="12"/>
  <c r="A509" i="12"/>
  <c r="H508" i="12"/>
  <c r="G508" i="12"/>
  <c r="F508" i="12"/>
  <c r="E508" i="12"/>
  <c r="D508" i="12"/>
  <c r="C508" i="12"/>
  <c r="B508" i="12"/>
  <c r="A508" i="12"/>
  <c r="F507" i="12"/>
  <c r="E507" i="12"/>
  <c r="D507" i="12"/>
  <c r="C507" i="12"/>
  <c r="B507" i="12"/>
  <c r="G506" i="12"/>
  <c r="H506" i="12" s="1"/>
  <c r="F506" i="12"/>
  <c r="E506" i="12"/>
  <c r="G507" i="12" s="1"/>
  <c r="H507" i="12" s="1"/>
  <c r="D506" i="12"/>
  <c r="C506" i="12"/>
  <c r="A506" i="12" s="1"/>
  <c r="B506" i="12"/>
  <c r="H505" i="12"/>
  <c r="G505" i="12"/>
  <c r="F505" i="12"/>
  <c r="E505" i="12"/>
  <c r="D505" i="12"/>
  <c r="C505" i="12"/>
  <c r="A505" i="12" s="1"/>
  <c r="B505" i="12"/>
  <c r="F504" i="12"/>
  <c r="E504" i="12"/>
  <c r="D504" i="12"/>
  <c r="C504" i="12"/>
  <c r="B504" i="12"/>
  <c r="A504" i="12" s="1"/>
  <c r="G503" i="12"/>
  <c r="H503" i="12" s="1"/>
  <c r="F503" i="12"/>
  <c r="E503" i="12"/>
  <c r="G504" i="12" s="1"/>
  <c r="H504" i="12" s="1"/>
  <c r="D503" i="12"/>
  <c r="C503" i="12"/>
  <c r="B503" i="12"/>
  <c r="A503" i="12"/>
  <c r="F502" i="12"/>
  <c r="E502" i="12"/>
  <c r="D502" i="12"/>
  <c r="C502" i="12"/>
  <c r="A502" i="12" s="1"/>
  <c r="B502" i="12"/>
  <c r="F501" i="12"/>
  <c r="E501" i="12"/>
  <c r="G502" i="12" s="1"/>
  <c r="H502" i="12" s="1"/>
  <c r="D501" i="12"/>
  <c r="C501" i="12"/>
  <c r="B501" i="12"/>
  <c r="A501" i="12" s="1"/>
  <c r="G500" i="12"/>
  <c r="F500" i="12"/>
  <c r="E500" i="12"/>
  <c r="D500" i="12"/>
  <c r="C500" i="12"/>
  <c r="A500" i="12" s="1"/>
  <c r="B500" i="12"/>
  <c r="G499" i="12"/>
  <c r="H499" i="12" s="1"/>
  <c r="F499" i="12"/>
  <c r="E499" i="12"/>
  <c r="D499" i="12"/>
  <c r="C499" i="12"/>
  <c r="B499" i="12"/>
  <c r="A499" i="12"/>
  <c r="G498" i="12"/>
  <c r="H498" i="12" s="1"/>
  <c r="F498" i="12"/>
  <c r="E498" i="12"/>
  <c r="D498" i="12"/>
  <c r="C498" i="12"/>
  <c r="B498" i="12"/>
  <c r="G497" i="12"/>
  <c r="F497" i="12"/>
  <c r="E497" i="12"/>
  <c r="D497" i="12"/>
  <c r="C497" i="12"/>
  <c r="A497" i="12" s="1"/>
  <c r="B497" i="12"/>
  <c r="F496" i="12"/>
  <c r="E496" i="12"/>
  <c r="D496" i="12"/>
  <c r="C496" i="12"/>
  <c r="B496" i="12"/>
  <c r="A496" i="12" s="1"/>
  <c r="H495" i="12"/>
  <c r="G495" i="12"/>
  <c r="F495" i="12"/>
  <c r="E495" i="12"/>
  <c r="G496" i="12" s="1"/>
  <c r="H496" i="12" s="1"/>
  <c r="D495" i="12"/>
  <c r="C495" i="12"/>
  <c r="B495" i="12"/>
  <c r="A495" i="12" s="1"/>
  <c r="G494" i="12"/>
  <c r="H494" i="12" s="1"/>
  <c r="F494" i="12"/>
  <c r="E494" i="12"/>
  <c r="D494" i="12"/>
  <c r="C494" i="12"/>
  <c r="B494" i="12"/>
  <c r="A494" i="12"/>
  <c r="F493" i="12"/>
  <c r="E493" i="12"/>
  <c r="D493" i="12"/>
  <c r="C493" i="12"/>
  <c r="B493" i="12"/>
  <c r="A493" i="12" s="1"/>
  <c r="F492" i="12"/>
  <c r="E492" i="12"/>
  <c r="G493" i="12" s="1"/>
  <c r="H493" i="12" s="1"/>
  <c r="D492" i="12"/>
  <c r="C492" i="12"/>
  <c r="B492" i="12"/>
  <c r="G491" i="12"/>
  <c r="F491" i="12"/>
  <c r="E491" i="12"/>
  <c r="G492" i="12" s="1"/>
  <c r="D491" i="12"/>
  <c r="C491" i="12"/>
  <c r="B491" i="12"/>
  <c r="A491" i="12"/>
  <c r="H490" i="12"/>
  <c r="G490" i="12"/>
  <c r="F490" i="12"/>
  <c r="E490" i="12"/>
  <c r="D490" i="12"/>
  <c r="C490" i="12"/>
  <c r="B490" i="12"/>
  <c r="A490" i="12"/>
  <c r="F489" i="12"/>
  <c r="E489" i="12"/>
  <c r="D489" i="12"/>
  <c r="C489" i="12"/>
  <c r="A489" i="12" s="1"/>
  <c r="B489" i="12"/>
  <c r="G488" i="12"/>
  <c r="H488" i="12" s="1"/>
  <c r="F488" i="12"/>
  <c r="E488" i="12"/>
  <c r="G489" i="12" s="1"/>
  <c r="H489" i="12" s="1"/>
  <c r="D488" i="12"/>
  <c r="C488" i="12"/>
  <c r="A488" i="12" s="1"/>
  <c r="B488" i="12"/>
  <c r="H487" i="12"/>
  <c r="G487" i="12"/>
  <c r="F487" i="12"/>
  <c r="E487" i="12"/>
  <c r="D487" i="12"/>
  <c r="C487" i="12"/>
  <c r="A487" i="12" s="1"/>
  <c r="B487" i="12"/>
  <c r="F486" i="12"/>
  <c r="E486" i="12"/>
  <c r="D486" i="12"/>
  <c r="C486" i="12"/>
  <c r="A486" i="12" s="1"/>
  <c r="B486" i="12"/>
  <c r="G485" i="12"/>
  <c r="H485" i="12" s="1"/>
  <c r="F485" i="12"/>
  <c r="E485" i="12"/>
  <c r="G486" i="12" s="1"/>
  <c r="H486" i="12" s="1"/>
  <c r="D485" i="12"/>
  <c r="C485" i="12"/>
  <c r="B485" i="12"/>
  <c r="A485" i="12"/>
  <c r="F484" i="12"/>
  <c r="E484" i="12"/>
  <c r="D484" i="12"/>
  <c r="C484" i="12"/>
  <c r="A484" i="12" s="1"/>
  <c r="B484" i="12"/>
  <c r="F483" i="12"/>
  <c r="E483" i="12"/>
  <c r="G484" i="12" s="1"/>
  <c r="H484" i="12" s="1"/>
  <c r="D483" i="12"/>
  <c r="C483" i="12"/>
  <c r="A483" i="12" s="1"/>
  <c r="B483" i="12"/>
  <c r="G482" i="12"/>
  <c r="F482" i="12"/>
  <c r="E482" i="12"/>
  <c r="G483" i="12" s="1"/>
  <c r="H483" i="12" s="1"/>
  <c r="D482" i="12"/>
  <c r="C482" i="12"/>
  <c r="A482" i="12" s="1"/>
  <c r="B482" i="12"/>
  <c r="G481" i="12"/>
  <c r="H481" i="12" s="1"/>
  <c r="F481" i="12"/>
  <c r="E481" i="12"/>
  <c r="D481" i="12"/>
  <c r="C481" i="12"/>
  <c r="B481" i="12"/>
  <c r="A481" i="12" s="1"/>
  <c r="G480" i="12"/>
  <c r="H480" i="12" s="1"/>
  <c r="F480" i="12"/>
  <c r="E480" i="12"/>
  <c r="D480" i="12"/>
  <c r="C480" i="12"/>
  <c r="A480" i="12" s="1"/>
  <c r="B480" i="12"/>
  <c r="G479" i="12"/>
  <c r="F479" i="12"/>
  <c r="E479" i="12"/>
  <c r="D479" i="12"/>
  <c r="C479" i="12"/>
  <c r="A479" i="12" s="1"/>
  <c r="B479" i="12"/>
  <c r="F478" i="12"/>
  <c r="E478" i="12"/>
  <c r="D478" i="12"/>
  <c r="C478" i="12"/>
  <c r="B478" i="12"/>
  <c r="A478" i="12" s="1"/>
  <c r="H477" i="12"/>
  <c r="G477" i="12"/>
  <c r="F477" i="12"/>
  <c r="E477" i="12"/>
  <c r="G478" i="12" s="1"/>
  <c r="H478" i="12" s="1"/>
  <c r="D477" i="12"/>
  <c r="C477" i="12"/>
  <c r="A477" i="12" s="1"/>
  <c r="B477" i="12"/>
  <c r="G476" i="12"/>
  <c r="H476" i="12" s="1"/>
  <c r="F476" i="12"/>
  <c r="E476" i="12"/>
  <c r="D476" i="12"/>
  <c r="C476" i="12"/>
  <c r="B476" i="12"/>
  <c r="A476" i="12"/>
  <c r="F475" i="12"/>
  <c r="E475" i="12"/>
  <c r="D475" i="12"/>
  <c r="C475" i="12"/>
  <c r="B475" i="12"/>
  <c r="A475" i="12" s="1"/>
  <c r="F474" i="12"/>
  <c r="E474" i="12"/>
  <c r="G475" i="12" s="1"/>
  <c r="H475" i="12" s="1"/>
  <c r="D474" i="12"/>
  <c r="C474" i="12"/>
  <c r="A474" i="12" s="1"/>
  <c r="B474" i="12"/>
  <c r="G473" i="12"/>
  <c r="F473" i="12"/>
  <c r="E473" i="12"/>
  <c r="G474" i="12" s="1"/>
  <c r="D473" i="12"/>
  <c r="C473" i="12"/>
  <c r="B473" i="12"/>
  <c r="A473" i="12"/>
  <c r="G472" i="12"/>
  <c r="H472" i="12" s="1"/>
  <c r="X16" i="12" s="1"/>
  <c r="F472" i="12"/>
  <c r="E472" i="12"/>
  <c r="D472" i="12"/>
  <c r="C472" i="12"/>
  <c r="B472" i="12"/>
  <c r="A472" i="12"/>
  <c r="F471" i="12"/>
  <c r="E471" i="12"/>
  <c r="D471" i="12"/>
  <c r="C471" i="12"/>
  <c r="A471" i="12" s="1"/>
  <c r="B471" i="12"/>
  <c r="G470" i="12"/>
  <c r="H470" i="12" s="1"/>
  <c r="F470" i="12"/>
  <c r="E470" i="12"/>
  <c r="G471" i="12" s="1"/>
  <c r="H471" i="12" s="1"/>
  <c r="D470" i="12"/>
  <c r="C470" i="12"/>
  <c r="A470" i="12" s="1"/>
  <c r="B470" i="12"/>
  <c r="H469" i="12"/>
  <c r="G469" i="12"/>
  <c r="F469" i="12"/>
  <c r="E469" i="12"/>
  <c r="D469" i="12"/>
  <c r="C469" i="12"/>
  <c r="A469" i="12" s="1"/>
  <c r="B469" i="12"/>
  <c r="F468" i="12"/>
  <c r="E468" i="12"/>
  <c r="D468" i="12"/>
  <c r="C468" i="12"/>
  <c r="A468" i="12" s="1"/>
  <c r="B468" i="12"/>
  <c r="G467" i="12"/>
  <c r="H467" i="12" s="1"/>
  <c r="F467" i="12"/>
  <c r="E467" i="12"/>
  <c r="G468" i="12" s="1"/>
  <c r="H468" i="12" s="1"/>
  <c r="D467" i="12"/>
  <c r="C467" i="12"/>
  <c r="B467" i="12"/>
  <c r="A467" i="12"/>
  <c r="F466" i="12"/>
  <c r="E466" i="12"/>
  <c r="D466" i="12"/>
  <c r="C466" i="12"/>
  <c r="A466" i="12" s="1"/>
  <c r="B466" i="12"/>
  <c r="F465" i="12"/>
  <c r="E465" i="12"/>
  <c r="G466" i="12" s="1"/>
  <c r="H466" i="12" s="1"/>
  <c r="D465" i="12"/>
  <c r="C465" i="12"/>
  <c r="A465" i="12" s="1"/>
  <c r="B465" i="12"/>
  <c r="G464" i="12"/>
  <c r="F464" i="12"/>
  <c r="E464" i="12"/>
  <c r="D464" i="12"/>
  <c r="C464" i="12"/>
  <c r="A464" i="12" s="1"/>
  <c r="B464" i="12"/>
  <c r="G463" i="12"/>
  <c r="H463" i="12" s="1"/>
  <c r="F463" i="12"/>
  <c r="E463" i="12"/>
  <c r="D463" i="12"/>
  <c r="C463" i="12"/>
  <c r="B463" i="12"/>
  <c r="A463" i="12" s="1"/>
  <c r="G462" i="12"/>
  <c r="H462" i="12" s="1"/>
  <c r="F462" i="12"/>
  <c r="E462" i="12"/>
  <c r="D462" i="12"/>
  <c r="C462" i="12"/>
  <c r="A462" i="12" s="1"/>
  <c r="B462" i="12"/>
  <c r="G461" i="12"/>
  <c r="F461" i="12"/>
  <c r="E461" i="12"/>
  <c r="D461" i="12"/>
  <c r="C461" i="12"/>
  <c r="A461" i="12" s="1"/>
  <c r="B461" i="12"/>
  <c r="F460" i="12"/>
  <c r="E460" i="12"/>
  <c r="D460" i="12"/>
  <c r="C460" i="12"/>
  <c r="B460" i="12"/>
  <c r="A460" i="12" s="1"/>
  <c r="G459" i="12"/>
  <c r="H459" i="12" s="1"/>
  <c r="F459" i="12"/>
  <c r="E459" i="12"/>
  <c r="G460" i="12" s="1"/>
  <c r="H460" i="12" s="1"/>
  <c r="D459" i="12"/>
  <c r="C459" i="12"/>
  <c r="A459" i="12" s="1"/>
  <c r="B459" i="12"/>
  <c r="G458" i="12"/>
  <c r="H458" i="12" s="1"/>
  <c r="F458" i="12"/>
  <c r="E458" i="12"/>
  <c r="D458" i="12"/>
  <c r="C458" i="12"/>
  <c r="B458" i="12"/>
  <c r="A458" i="12"/>
  <c r="F457" i="12"/>
  <c r="E457" i="12"/>
  <c r="D457" i="12"/>
  <c r="C457" i="12"/>
  <c r="B457" i="12"/>
  <c r="A457" i="12" s="1"/>
  <c r="F456" i="12"/>
  <c r="E456" i="12"/>
  <c r="G457" i="12" s="1"/>
  <c r="H457" i="12" s="1"/>
  <c r="D456" i="12"/>
  <c r="C456" i="12"/>
  <c r="A456" i="12" s="1"/>
  <c r="B456" i="12"/>
  <c r="G455" i="12"/>
  <c r="F455" i="12"/>
  <c r="E455" i="12"/>
  <c r="G456" i="12" s="1"/>
  <c r="H456" i="12" s="1"/>
  <c r="D455" i="12"/>
  <c r="C455" i="12"/>
  <c r="B455" i="12"/>
  <c r="A455" i="12"/>
  <c r="H454" i="12"/>
  <c r="G454" i="12"/>
  <c r="F454" i="12"/>
  <c r="E454" i="12"/>
  <c r="D454" i="12"/>
  <c r="C454" i="12"/>
  <c r="B454" i="12"/>
  <c r="A454" i="12"/>
  <c r="F453" i="12"/>
  <c r="E453" i="12"/>
  <c r="D453" i="12"/>
  <c r="C453" i="12"/>
  <c r="A453" i="12" s="1"/>
  <c r="B453" i="12"/>
  <c r="G452" i="12"/>
  <c r="H452" i="12" s="1"/>
  <c r="F452" i="12"/>
  <c r="E452" i="12"/>
  <c r="G453" i="12" s="1"/>
  <c r="H453" i="12" s="1"/>
  <c r="D452" i="12"/>
  <c r="C452" i="12"/>
  <c r="A452" i="12" s="1"/>
  <c r="B452" i="12"/>
  <c r="H451" i="12"/>
  <c r="G451" i="12"/>
  <c r="F451" i="12"/>
  <c r="E451" i="12"/>
  <c r="D451" i="12"/>
  <c r="C451" i="12"/>
  <c r="A451" i="12" s="1"/>
  <c r="B451" i="12"/>
  <c r="F450" i="12"/>
  <c r="E450" i="12"/>
  <c r="D450" i="12"/>
  <c r="C450" i="12"/>
  <c r="A450" i="12" s="1"/>
  <c r="B450" i="12"/>
  <c r="G449" i="12"/>
  <c r="H449" i="12" s="1"/>
  <c r="F449" i="12"/>
  <c r="E449" i="12"/>
  <c r="G450" i="12" s="1"/>
  <c r="H450" i="12" s="1"/>
  <c r="D449" i="12"/>
  <c r="C449" i="12"/>
  <c r="B449" i="12"/>
  <c r="A449" i="12"/>
  <c r="F448" i="12"/>
  <c r="E448" i="12"/>
  <c r="D448" i="12"/>
  <c r="C448" i="12"/>
  <c r="A448" i="12" s="1"/>
  <c r="B448" i="12"/>
  <c r="F447" i="12"/>
  <c r="E447" i="12"/>
  <c r="G448" i="12" s="1"/>
  <c r="H448" i="12" s="1"/>
  <c r="D447" i="12"/>
  <c r="C447" i="12"/>
  <c r="A447" i="12" s="1"/>
  <c r="B447" i="12"/>
  <c r="G446" i="12"/>
  <c r="F446" i="12"/>
  <c r="E446" i="12"/>
  <c r="D446" i="12"/>
  <c r="C446" i="12"/>
  <c r="A446" i="12" s="1"/>
  <c r="B446" i="12"/>
  <c r="G445" i="12"/>
  <c r="H445" i="12" s="1"/>
  <c r="F445" i="12"/>
  <c r="E445" i="12"/>
  <c r="D445" i="12"/>
  <c r="C445" i="12"/>
  <c r="B445" i="12"/>
  <c r="A445" i="12"/>
  <c r="G444" i="12"/>
  <c r="H444" i="12" s="1"/>
  <c r="F444" i="12"/>
  <c r="E444" i="12"/>
  <c r="D444" i="12"/>
  <c r="C444" i="12"/>
  <c r="A444" i="12" s="1"/>
  <c r="B444" i="12"/>
  <c r="G443" i="12"/>
  <c r="F443" i="12"/>
  <c r="E443" i="12"/>
  <c r="D443" i="12"/>
  <c r="C443" i="12"/>
  <c r="A443" i="12" s="1"/>
  <c r="B443" i="12"/>
  <c r="F442" i="12"/>
  <c r="E442" i="12"/>
  <c r="D442" i="12"/>
  <c r="C442" i="12"/>
  <c r="B442" i="12"/>
  <c r="A442" i="12" s="1"/>
  <c r="G441" i="12"/>
  <c r="H441" i="12" s="1"/>
  <c r="F441" i="12"/>
  <c r="E441" i="12"/>
  <c r="G442" i="12" s="1"/>
  <c r="H442" i="12" s="1"/>
  <c r="D441" i="12"/>
  <c r="C441" i="12"/>
  <c r="A441" i="12" s="1"/>
  <c r="B441" i="12"/>
  <c r="G440" i="12"/>
  <c r="H440" i="12" s="1"/>
  <c r="F440" i="12"/>
  <c r="E440" i="12"/>
  <c r="D440" i="12"/>
  <c r="C440" i="12"/>
  <c r="B440" i="12"/>
  <c r="A440" i="12"/>
  <c r="F439" i="12"/>
  <c r="E439" i="12"/>
  <c r="D439" i="12"/>
  <c r="C439" i="12"/>
  <c r="B439" i="12"/>
  <c r="A439" i="12" s="1"/>
  <c r="F438" i="12"/>
  <c r="E438" i="12"/>
  <c r="G439" i="12" s="1"/>
  <c r="H439" i="12" s="1"/>
  <c r="D438" i="12"/>
  <c r="C438" i="12"/>
  <c r="A438" i="12" s="1"/>
  <c r="B438" i="12"/>
  <c r="G437" i="12"/>
  <c r="F437" i="12"/>
  <c r="E437" i="12"/>
  <c r="G438" i="12" s="1"/>
  <c r="H438" i="12" s="1"/>
  <c r="D437" i="12"/>
  <c r="C437" i="12"/>
  <c r="B437" i="12"/>
  <c r="A437" i="12"/>
  <c r="H436" i="12"/>
  <c r="G436" i="12"/>
  <c r="F436" i="12"/>
  <c r="E436" i="12"/>
  <c r="D436" i="12"/>
  <c r="C436" i="12"/>
  <c r="B436" i="12"/>
  <c r="A436" i="12"/>
  <c r="F435" i="12"/>
  <c r="E435" i="12"/>
  <c r="D435" i="12"/>
  <c r="C435" i="12"/>
  <c r="A435" i="12" s="1"/>
  <c r="B435" i="12"/>
  <c r="G434" i="12"/>
  <c r="H434" i="12" s="1"/>
  <c r="F434" i="12"/>
  <c r="E434" i="12"/>
  <c r="G435" i="12" s="1"/>
  <c r="H435" i="12" s="1"/>
  <c r="D434" i="12"/>
  <c r="C434" i="12"/>
  <c r="A434" i="12" s="1"/>
  <c r="B434" i="12"/>
  <c r="H433" i="12"/>
  <c r="G433" i="12"/>
  <c r="F433" i="12"/>
  <c r="E433" i="12"/>
  <c r="D433" i="12"/>
  <c r="C433" i="12"/>
  <c r="A433" i="12" s="1"/>
  <c r="B433" i="12"/>
  <c r="F432" i="12"/>
  <c r="E432" i="12"/>
  <c r="D432" i="12"/>
  <c r="C432" i="12"/>
  <c r="A432" i="12" s="1"/>
  <c r="B432" i="12"/>
  <c r="G431" i="12"/>
  <c r="H431" i="12" s="1"/>
  <c r="F431" i="12"/>
  <c r="E431" i="12"/>
  <c r="G432" i="12" s="1"/>
  <c r="H432" i="12" s="1"/>
  <c r="D431" i="12"/>
  <c r="C431" i="12"/>
  <c r="B431" i="12"/>
  <c r="A431" i="12"/>
  <c r="F430" i="12"/>
  <c r="E430" i="12"/>
  <c r="D430" i="12"/>
  <c r="C430" i="12"/>
  <c r="A430" i="12" s="1"/>
  <c r="B430" i="12"/>
  <c r="F429" i="12"/>
  <c r="E429" i="12"/>
  <c r="G430" i="12" s="1"/>
  <c r="H430" i="12" s="1"/>
  <c r="D429" i="12"/>
  <c r="C429" i="12"/>
  <c r="A429" i="12" s="1"/>
  <c r="B429" i="12"/>
  <c r="G428" i="12"/>
  <c r="F428" i="12"/>
  <c r="E428" i="12"/>
  <c r="G429" i="12" s="1"/>
  <c r="H429" i="12" s="1"/>
  <c r="D428" i="12"/>
  <c r="C428" i="12"/>
  <c r="A428" i="12" s="1"/>
  <c r="B428" i="12"/>
  <c r="G427" i="12"/>
  <c r="H427" i="12" s="1"/>
  <c r="F427" i="12"/>
  <c r="E427" i="12"/>
  <c r="D427" i="12"/>
  <c r="C427" i="12"/>
  <c r="B427" i="12"/>
  <c r="A427" i="12"/>
  <c r="G426" i="12"/>
  <c r="H426" i="12" s="1"/>
  <c r="F426" i="12"/>
  <c r="E426" i="12"/>
  <c r="D426" i="12"/>
  <c r="C426" i="12"/>
  <c r="A426" i="12" s="1"/>
  <c r="B426" i="12"/>
  <c r="G425" i="12"/>
  <c r="F425" i="12"/>
  <c r="E425" i="12"/>
  <c r="D425" i="12"/>
  <c r="C425" i="12"/>
  <c r="A425" i="12" s="1"/>
  <c r="B425" i="12"/>
  <c r="F424" i="12"/>
  <c r="E424" i="12"/>
  <c r="D424" i="12"/>
  <c r="C424" i="12"/>
  <c r="B424" i="12"/>
  <c r="A424" i="12" s="1"/>
  <c r="G423" i="12"/>
  <c r="F423" i="12"/>
  <c r="E423" i="12"/>
  <c r="D423" i="12"/>
  <c r="C423" i="12"/>
  <c r="A423" i="12" s="1"/>
  <c r="B423" i="12"/>
  <c r="G422" i="12"/>
  <c r="H422" i="12" s="1"/>
  <c r="F422" i="12"/>
  <c r="E422" i="12"/>
  <c r="D422" i="12"/>
  <c r="C422" i="12"/>
  <c r="B422" i="12"/>
  <c r="A422" i="12"/>
  <c r="G421" i="12"/>
  <c r="H421" i="12" s="1"/>
  <c r="F421" i="12"/>
  <c r="E421" i="12"/>
  <c r="D421" i="12"/>
  <c r="C421" i="12"/>
  <c r="B421" i="12"/>
  <c r="A421" i="12" s="1"/>
  <c r="F420" i="12"/>
  <c r="E420" i="12"/>
  <c r="D420" i="12"/>
  <c r="C420" i="12"/>
  <c r="A420" i="12" s="1"/>
  <c r="B420" i="12"/>
  <c r="G419" i="12"/>
  <c r="F419" i="12"/>
  <c r="E419" i="12"/>
  <c r="G420" i="12" s="1"/>
  <c r="H420" i="12" s="1"/>
  <c r="D419" i="12"/>
  <c r="C419" i="12"/>
  <c r="B419" i="12"/>
  <c r="A419" i="12"/>
  <c r="H418" i="12"/>
  <c r="G418" i="12"/>
  <c r="F418" i="12"/>
  <c r="E418" i="12"/>
  <c r="D418" i="12"/>
  <c r="C418" i="12"/>
  <c r="B418" i="12"/>
  <c r="A418" i="12"/>
  <c r="F417" i="12"/>
  <c r="E417" i="12"/>
  <c r="D417" i="12"/>
  <c r="C417" i="12"/>
  <c r="A417" i="12" s="1"/>
  <c r="B417" i="12"/>
  <c r="F416" i="12"/>
  <c r="E416" i="12"/>
  <c r="G417" i="12" s="1"/>
  <c r="H417" i="12" s="1"/>
  <c r="D416" i="12"/>
  <c r="C416" i="12"/>
  <c r="A416" i="12" s="1"/>
  <c r="B416" i="12"/>
  <c r="G415" i="12"/>
  <c r="F415" i="12"/>
  <c r="E415" i="12"/>
  <c r="H415" i="12" s="1"/>
  <c r="D415" i="12"/>
  <c r="C415" i="12"/>
  <c r="A415" i="12" s="1"/>
  <c r="B415" i="12"/>
  <c r="F414" i="12"/>
  <c r="E414" i="12"/>
  <c r="D414" i="12"/>
  <c r="C414" i="12"/>
  <c r="B414" i="12"/>
  <c r="A414" i="12"/>
  <c r="F413" i="12"/>
  <c r="G414" i="12" s="1"/>
  <c r="H414" i="12" s="1"/>
  <c r="E413" i="12"/>
  <c r="D413" i="12"/>
  <c r="C413" i="12"/>
  <c r="B413" i="12"/>
  <c r="A413" i="12"/>
  <c r="G412" i="12"/>
  <c r="F412" i="12"/>
  <c r="E412" i="12"/>
  <c r="G413" i="12" s="1"/>
  <c r="H413" i="12" s="1"/>
  <c r="D412" i="12"/>
  <c r="C412" i="12"/>
  <c r="B412" i="12"/>
  <c r="A412" i="12" s="1"/>
  <c r="F411" i="12"/>
  <c r="E411" i="12"/>
  <c r="D411" i="12"/>
  <c r="C411" i="12"/>
  <c r="B411" i="12"/>
  <c r="A411" i="12"/>
  <c r="G410" i="12"/>
  <c r="F410" i="12"/>
  <c r="E410" i="12"/>
  <c r="G411" i="12" s="1"/>
  <c r="H411" i="12" s="1"/>
  <c r="D410" i="12"/>
  <c r="C410" i="12"/>
  <c r="B410" i="12"/>
  <c r="A410" i="12"/>
  <c r="F409" i="12"/>
  <c r="E409" i="12"/>
  <c r="D409" i="12"/>
  <c r="C409" i="12"/>
  <c r="B409" i="12"/>
  <c r="A409" i="12"/>
  <c r="F408" i="12"/>
  <c r="E408" i="12"/>
  <c r="G409" i="12" s="1"/>
  <c r="H409" i="12" s="1"/>
  <c r="D408" i="12"/>
  <c r="C408" i="12"/>
  <c r="B408" i="12"/>
  <c r="A408" i="12"/>
  <c r="G407" i="12"/>
  <c r="H407" i="12" s="1"/>
  <c r="F407" i="12"/>
  <c r="G408" i="12" s="1"/>
  <c r="H408" i="12" s="1"/>
  <c r="E407" i="12"/>
  <c r="D407" i="12"/>
  <c r="C407" i="12"/>
  <c r="B407" i="12"/>
  <c r="A407" i="12"/>
  <c r="H406" i="12"/>
  <c r="G406" i="12"/>
  <c r="F406" i="12"/>
  <c r="E406" i="12"/>
  <c r="D406" i="12"/>
  <c r="C406" i="12"/>
  <c r="B406" i="12"/>
  <c r="A406" i="12" s="1"/>
  <c r="F405" i="12"/>
  <c r="E405" i="12"/>
  <c r="D405" i="12"/>
  <c r="C405" i="12"/>
  <c r="B405" i="12"/>
  <c r="A405" i="12"/>
  <c r="G404" i="12"/>
  <c r="F404" i="12"/>
  <c r="E404" i="12"/>
  <c r="D404" i="12"/>
  <c r="C404" i="12"/>
  <c r="A404" i="12" s="1"/>
  <c r="B404" i="12"/>
  <c r="G403" i="12"/>
  <c r="H403" i="12" s="1"/>
  <c r="F403" i="12"/>
  <c r="E403" i="12"/>
  <c r="D403" i="12"/>
  <c r="C403" i="12"/>
  <c r="B403" i="12"/>
  <c r="A403" i="12" s="1"/>
  <c r="G402" i="12"/>
  <c r="H402" i="12" s="1"/>
  <c r="F402" i="12"/>
  <c r="E402" i="12"/>
  <c r="D402" i="12"/>
  <c r="C402" i="12"/>
  <c r="A402" i="12" s="1"/>
  <c r="B402" i="12"/>
  <c r="G401" i="12"/>
  <c r="F401" i="12"/>
  <c r="E401" i="12"/>
  <c r="D401" i="12"/>
  <c r="C401" i="12"/>
  <c r="A401" i="12" s="1"/>
  <c r="B401" i="12"/>
  <c r="G400" i="12"/>
  <c r="F400" i="12"/>
  <c r="E400" i="12"/>
  <c r="H400" i="12" s="1"/>
  <c r="D400" i="12"/>
  <c r="C400" i="12"/>
  <c r="B400" i="12"/>
  <c r="A400" i="12"/>
  <c r="F399" i="12"/>
  <c r="E399" i="12"/>
  <c r="D399" i="12"/>
  <c r="C399" i="12"/>
  <c r="B399" i="12"/>
  <c r="A399" i="12"/>
  <c r="F398" i="12"/>
  <c r="E398" i="12"/>
  <c r="G399" i="12" s="1"/>
  <c r="H399" i="12" s="1"/>
  <c r="D398" i="12"/>
  <c r="C398" i="12"/>
  <c r="B398" i="12"/>
  <c r="A398" i="12"/>
  <c r="F397" i="12"/>
  <c r="E397" i="12"/>
  <c r="G398" i="12" s="1"/>
  <c r="H398" i="12" s="1"/>
  <c r="D397" i="12"/>
  <c r="C397" i="12"/>
  <c r="B397" i="12"/>
  <c r="A397" i="12" s="1"/>
  <c r="H396" i="12"/>
  <c r="G396" i="12"/>
  <c r="F396" i="12"/>
  <c r="E396" i="12"/>
  <c r="G397" i="12" s="1"/>
  <c r="H397" i="12" s="1"/>
  <c r="D396" i="12"/>
  <c r="C396" i="12"/>
  <c r="B396" i="12"/>
  <c r="A396" i="12"/>
  <c r="G395" i="12"/>
  <c r="F395" i="12"/>
  <c r="E395" i="12"/>
  <c r="D395" i="12"/>
  <c r="C395" i="12"/>
  <c r="A395" i="12" s="1"/>
  <c r="B395" i="12"/>
  <c r="F394" i="12"/>
  <c r="E394" i="12"/>
  <c r="D394" i="12"/>
  <c r="C394" i="12"/>
  <c r="B394" i="12"/>
  <c r="A394" i="12"/>
  <c r="G393" i="12"/>
  <c r="H393" i="12" s="1"/>
  <c r="F393" i="12"/>
  <c r="E393" i="12"/>
  <c r="G394" i="12" s="1"/>
  <c r="H394" i="12" s="1"/>
  <c r="W14" i="12" s="1"/>
  <c r="D393" i="12"/>
  <c r="C393" i="12"/>
  <c r="B393" i="12"/>
  <c r="A393" i="12" s="1"/>
  <c r="G392" i="12"/>
  <c r="H392" i="12" s="1"/>
  <c r="F392" i="12"/>
  <c r="E392" i="12"/>
  <c r="D392" i="12"/>
  <c r="C392" i="12"/>
  <c r="B392" i="12"/>
  <c r="A392" i="12"/>
  <c r="F391" i="12"/>
  <c r="E391" i="12"/>
  <c r="D391" i="12"/>
  <c r="C391" i="12"/>
  <c r="B391" i="12"/>
  <c r="A391" i="12" s="1"/>
  <c r="F390" i="12"/>
  <c r="E390" i="12"/>
  <c r="G391" i="12" s="1"/>
  <c r="H391" i="12" s="1"/>
  <c r="D390" i="12"/>
  <c r="C390" i="12"/>
  <c r="A390" i="12" s="1"/>
  <c r="B390" i="12"/>
  <c r="F389" i="12"/>
  <c r="E389" i="12"/>
  <c r="G390" i="12" s="1"/>
  <c r="D389" i="12"/>
  <c r="C389" i="12"/>
  <c r="B389" i="12"/>
  <c r="A389" i="12"/>
  <c r="H388" i="12"/>
  <c r="F388" i="12"/>
  <c r="G389" i="12" s="1"/>
  <c r="H389" i="12" s="1"/>
  <c r="E388" i="12"/>
  <c r="D388" i="12"/>
  <c r="C388" i="12"/>
  <c r="B388" i="12"/>
  <c r="A388" i="12" s="1"/>
  <c r="F387" i="12"/>
  <c r="E387" i="12"/>
  <c r="G388" i="12" s="1"/>
  <c r="D387" i="12"/>
  <c r="C387" i="12"/>
  <c r="B387" i="12"/>
  <c r="A387" i="12" s="1"/>
  <c r="F386" i="12"/>
  <c r="E386" i="12"/>
  <c r="G387" i="12" s="1"/>
  <c r="H387" i="12" s="1"/>
  <c r="D386" i="12"/>
  <c r="C386" i="12"/>
  <c r="B386" i="12"/>
  <c r="A386" i="12"/>
  <c r="G385" i="12"/>
  <c r="F385" i="12"/>
  <c r="E385" i="12"/>
  <c r="D385" i="12"/>
  <c r="C385" i="12"/>
  <c r="B385" i="12"/>
  <c r="A385" i="12"/>
  <c r="F384" i="12"/>
  <c r="E384" i="12"/>
  <c r="D384" i="12"/>
  <c r="C384" i="12"/>
  <c r="B384" i="12"/>
  <c r="A384" i="12"/>
  <c r="F383" i="12"/>
  <c r="E383" i="12"/>
  <c r="G384" i="12" s="1"/>
  <c r="H384" i="12" s="1"/>
  <c r="D383" i="12"/>
  <c r="C383" i="12"/>
  <c r="B383" i="12"/>
  <c r="A383" i="12" s="1"/>
  <c r="F382" i="12"/>
  <c r="E382" i="12"/>
  <c r="G383" i="12" s="1"/>
  <c r="H383" i="12" s="1"/>
  <c r="D382" i="12"/>
  <c r="C382" i="12"/>
  <c r="B382" i="12"/>
  <c r="A382" i="12"/>
  <c r="F381" i="12"/>
  <c r="E381" i="12"/>
  <c r="D381" i="12"/>
  <c r="C381" i="12"/>
  <c r="A381" i="12" s="1"/>
  <c r="B381" i="12"/>
  <c r="F380" i="12"/>
  <c r="E380" i="12"/>
  <c r="G381" i="12" s="1"/>
  <c r="H381" i="12" s="1"/>
  <c r="D380" i="12"/>
  <c r="C380" i="12"/>
  <c r="B380" i="12"/>
  <c r="A380" i="12" s="1"/>
  <c r="G379" i="12"/>
  <c r="H379" i="12" s="1"/>
  <c r="V75" i="12" s="1"/>
  <c r="F379" i="12"/>
  <c r="E379" i="12"/>
  <c r="G380" i="12" s="1"/>
  <c r="H380" i="12" s="1"/>
  <c r="D379" i="12"/>
  <c r="C379" i="12"/>
  <c r="B379" i="12"/>
  <c r="A379" i="12"/>
  <c r="F378" i="12"/>
  <c r="E378" i="12"/>
  <c r="D378" i="12"/>
  <c r="C378" i="12"/>
  <c r="B378" i="12"/>
  <c r="A378" i="12"/>
  <c r="F377" i="12"/>
  <c r="E377" i="12"/>
  <c r="G378" i="12" s="1"/>
  <c r="H378" i="12" s="1"/>
  <c r="D377" i="12"/>
  <c r="C377" i="12"/>
  <c r="B377" i="12"/>
  <c r="A377" i="12" s="1"/>
  <c r="G376" i="12"/>
  <c r="F376" i="12"/>
  <c r="E376" i="12"/>
  <c r="G377" i="12" s="1"/>
  <c r="H377" i="12" s="1"/>
  <c r="D376" i="12"/>
  <c r="C376" i="12"/>
  <c r="B376" i="12"/>
  <c r="A376" i="12"/>
  <c r="F375" i="12"/>
  <c r="E375" i="12"/>
  <c r="D375" i="12"/>
  <c r="C375" i="12"/>
  <c r="B375" i="12"/>
  <c r="A375" i="12"/>
  <c r="F374" i="12"/>
  <c r="E374" i="12"/>
  <c r="G375" i="12" s="1"/>
  <c r="H375" i="12" s="1"/>
  <c r="D374" i="12"/>
  <c r="C374" i="12"/>
  <c r="B374" i="12"/>
  <c r="A374" i="12" s="1"/>
  <c r="H373" i="12"/>
  <c r="V69" i="12" s="1"/>
  <c r="G373" i="12"/>
  <c r="F373" i="12"/>
  <c r="E373" i="12"/>
  <c r="G374" i="12" s="1"/>
  <c r="H374" i="12" s="1"/>
  <c r="D373" i="12"/>
  <c r="C373" i="12"/>
  <c r="B373" i="12"/>
  <c r="A373" i="12"/>
  <c r="F372" i="12"/>
  <c r="E372" i="12"/>
  <c r="D372" i="12"/>
  <c r="C372" i="12"/>
  <c r="A372" i="12" s="1"/>
  <c r="B372" i="12"/>
  <c r="F371" i="12"/>
  <c r="E371" i="12"/>
  <c r="G372" i="12" s="1"/>
  <c r="H372" i="12" s="1"/>
  <c r="D371" i="12"/>
  <c r="C371" i="12"/>
  <c r="B371" i="12"/>
  <c r="A371" i="12" s="1"/>
  <c r="G370" i="12"/>
  <c r="H370" i="12" s="1"/>
  <c r="V66" i="12" s="1"/>
  <c r="F370" i="12"/>
  <c r="E370" i="12"/>
  <c r="G371" i="12" s="1"/>
  <c r="H371" i="12" s="1"/>
  <c r="D370" i="12"/>
  <c r="C370" i="12"/>
  <c r="B370" i="12"/>
  <c r="A370" i="12"/>
  <c r="F369" i="12"/>
  <c r="E369" i="12"/>
  <c r="D369" i="12"/>
  <c r="C369" i="12"/>
  <c r="B369" i="12"/>
  <c r="A369" i="12"/>
  <c r="F368" i="12"/>
  <c r="E368" i="12"/>
  <c r="G369" i="12" s="1"/>
  <c r="H369" i="12" s="1"/>
  <c r="D368" i="12"/>
  <c r="C368" i="12"/>
  <c r="B368" i="12"/>
  <c r="A368" i="12" s="1"/>
  <c r="G367" i="12"/>
  <c r="H367" i="12" s="1"/>
  <c r="V63" i="12" s="1"/>
  <c r="F367" i="12"/>
  <c r="E367" i="12"/>
  <c r="G368" i="12" s="1"/>
  <c r="H368" i="12" s="1"/>
  <c r="D367" i="12"/>
  <c r="C367" i="12"/>
  <c r="B367" i="12"/>
  <c r="A367" i="12"/>
  <c r="F366" i="12"/>
  <c r="E366" i="12"/>
  <c r="D366" i="12"/>
  <c r="C366" i="12"/>
  <c r="B366" i="12"/>
  <c r="A366" i="12"/>
  <c r="F365" i="12"/>
  <c r="E365" i="12"/>
  <c r="G366" i="12" s="1"/>
  <c r="H366" i="12" s="1"/>
  <c r="D365" i="12"/>
  <c r="C365" i="12"/>
  <c r="B365" i="12"/>
  <c r="A365" i="12" s="1"/>
  <c r="G364" i="12"/>
  <c r="F364" i="12"/>
  <c r="E364" i="12"/>
  <c r="D364" i="12"/>
  <c r="C364" i="12"/>
  <c r="B364" i="12"/>
  <c r="A364" i="12"/>
  <c r="F363" i="12"/>
  <c r="E363" i="12"/>
  <c r="D363" i="12"/>
  <c r="C363" i="12"/>
  <c r="A363" i="12" s="1"/>
  <c r="B363" i="12"/>
  <c r="F362" i="12"/>
  <c r="E362" i="12"/>
  <c r="G363" i="12" s="1"/>
  <c r="H363" i="12" s="1"/>
  <c r="V59" i="12" s="1"/>
  <c r="D362" i="12"/>
  <c r="C362" i="12"/>
  <c r="B362" i="12"/>
  <c r="A362" i="12" s="1"/>
  <c r="G361" i="12"/>
  <c r="H361" i="12" s="1"/>
  <c r="F361" i="12"/>
  <c r="E361" i="12"/>
  <c r="G362" i="12" s="1"/>
  <c r="H362" i="12" s="1"/>
  <c r="D361" i="12"/>
  <c r="C361" i="12"/>
  <c r="B361" i="12"/>
  <c r="A361" i="12"/>
  <c r="F360" i="12"/>
  <c r="E360" i="12"/>
  <c r="D360" i="12"/>
  <c r="C360" i="12"/>
  <c r="A360" i="12" s="1"/>
  <c r="B360" i="12"/>
  <c r="F359" i="12"/>
  <c r="E359" i="12"/>
  <c r="G360" i="12" s="1"/>
  <c r="H360" i="12" s="1"/>
  <c r="D359" i="12"/>
  <c r="C359" i="12"/>
  <c r="B359" i="12"/>
  <c r="A359" i="12" s="1"/>
  <c r="H358" i="12"/>
  <c r="G358" i="12"/>
  <c r="F358" i="12"/>
  <c r="E358" i="12"/>
  <c r="G359" i="12" s="1"/>
  <c r="H359" i="12" s="1"/>
  <c r="D358" i="12"/>
  <c r="C358" i="12"/>
  <c r="B358" i="12"/>
  <c r="A358" i="12"/>
  <c r="F357" i="12"/>
  <c r="E357" i="12"/>
  <c r="D357" i="12"/>
  <c r="C357" i="12"/>
  <c r="B357" i="12"/>
  <c r="A357" i="12"/>
  <c r="F356" i="12"/>
  <c r="E356" i="12"/>
  <c r="G357" i="12" s="1"/>
  <c r="H357" i="12" s="1"/>
  <c r="D356" i="12"/>
  <c r="C356" i="12"/>
  <c r="B356" i="12"/>
  <c r="A356" i="12" s="1"/>
  <c r="G355" i="12"/>
  <c r="F355" i="12"/>
  <c r="E355" i="12"/>
  <c r="G356" i="12" s="1"/>
  <c r="D355" i="12"/>
  <c r="C355" i="12"/>
  <c r="B355" i="12"/>
  <c r="A355" i="12"/>
  <c r="F354" i="12"/>
  <c r="E354" i="12"/>
  <c r="D354" i="12"/>
  <c r="C354" i="12"/>
  <c r="A354" i="12" s="1"/>
  <c r="B354" i="12"/>
  <c r="F353" i="12"/>
  <c r="E353" i="12"/>
  <c r="G354" i="12" s="1"/>
  <c r="H354" i="12" s="1"/>
  <c r="D353" i="12"/>
  <c r="C353" i="12"/>
  <c r="B353" i="12"/>
  <c r="A353" i="12" s="1"/>
  <c r="G352" i="12"/>
  <c r="H352" i="12" s="1"/>
  <c r="F352" i="12"/>
  <c r="E352" i="12"/>
  <c r="G353" i="12" s="1"/>
  <c r="D352" i="12"/>
  <c r="C352" i="12"/>
  <c r="B352" i="12"/>
  <c r="A352" i="12"/>
  <c r="F351" i="12"/>
  <c r="E351" i="12"/>
  <c r="D351" i="12"/>
  <c r="C351" i="12"/>
  <c r="A351" i="12" s="1"/>
  <c r="B351" i="12"/>
  <c r="F350" i="12"/>
  <c r="E350" i="12"/>
  <c r="G351" i="12" s="1"/>
  <c r="H351" i="12" s="1"/>
  <c r="D350" i="12"/>
  <c r="C350" i="12"/>
  <c r="B350" i="12"/>
  <c r="A350" i="12" s="1"/>
  <c r="G349" i="12"/>
  <c r="F349" i="12"/>
  <c r="E349" i="12"/>
  <c r="D349" i="12"/>
  <c r="C349" i="12"/>
  <c r="B349" i="12"/>
  <c r="A349" i="12"/>
  <c r="F348" i="12"/>
  <c r="E348" i="12"/>
  <c r="D348" i="12"/>
  <c r="C348" i="12"/>
  <c r="B348" i="12"/>
  <c r="A348" i="12"/>
  <c r="F347" i="12"/>
  <c r="E347" i="12"/>
  <c r="G348" i="12" s="1"/>
  <c r="H348" i="12" s="1"/>
  <c r="D347" i="12"/>
  <c r="C347" i="12"/>
  <c r="B347" i="12"/>
  <c r="A347" i="12" s="1"/>
  <c r="H346" i="12"/>
  <c r="G346" i="12"/>
  <c r="F346" i="12"/>
  <c r="E346" i="12"/>
  <c r="G347" i="12" s="1"/>
  <c r="D346" i="12"/>
  <c r="C346" i="12"/>
  <c r="B346" i="12"/>
  <c r="A346" i="12"/>
  <c r="F345" i="12"/>
  <c r="E345" i="12"/>
  <c r="D345" i="12"/>
  <c r="C345" i="12"/>
  <c r="A345" i="12" s="1"/>
  <c r="B345" i="12"/>
  <c r="F344" i="12"/>
  <c r="E344" i="12"/>
  <c r="G345" i="12" s="1"/>
  <c r="H345" i="12" s="1"/>
  <c r="D344" i="12"/>
  <c r="C344" i="12"/>
  <c r="B344" i="12"/>
  <c r="A344" i="12" s="1"/>
  <c r="G343" i="12"/>
  <c r="H343" i="12" s="1"/>
  <c r="V39" i="12" s="1"/>
  <c r="F343" i="12"/>
  <c r="E343" i="12"/>
  <c r="G344" i="12" s="1"/>
  <c r="D343" i="12"/>
  <c r="C343" i="12"/>
  <c r="B343" i="12"/>
  <c r="A343" i="12"/>
  <c r="F342" i="12"/>
  <c r="E342" i="12"/>
  <c r="D342" i="12"/>
  <c r="C342" i="12"/>
  <c r="B342" i="12"/>
  <c r="A342" i="12"/>
  <c r="F341" i="12"/>
  <c r="E341" i="12"/>
  <c r="G342" i="12" s="1"/>
  <c r="H342" i="12" s="1"/>
  <c r="D341" i="12"/>
  <c r="C341" i="12"/>
  <c r="B341" i="12"/>
  <c r="A341" i="12" s="1"/>
  <c r="G340" i="12"/>
  <c r="F340" i="12"/>
  <c r="E340" i="12"/>
  <c r="G341" i="12" s="1"/>
  <c r="H341" i="12" s="1"/>
  <c r="D340" i="12"/>
  <c r="C340" i="12"/>
  <c r="B340" i="12"/>
  <c r="A340" i="12"/>
  <c r="F339" i="12"/>
  <c r="E339" i="12"/>
  <c r="D339" i="12"/>
  <c r="C339" i="12"/>
  <c r="B339" i="12"/>
  <c r="A339" i="12"/>
  <c r="F338" i="12"/>
  <c r="E338" i="12"/>
  <c r="G339" i="12" s="1"/>
  <c r="H339" i="12" s="1"/>
  <c r="D338" i="12"/>
  <c r="C338" i="12"/>
  <c r="B338" i="12"/>
  <c r="A338" i="12" s="1"/>
  <c r="H337" i="12"/>
  <c r="V33" i="12" s="1"/>
  <c r="G337" i="12"/>
  <c r="F337" i="12"/>
  <c r="E337" i="12"/>
  <c r="G338" i="12" s="1"/>
  <c r="H338" i="12" s="1"/>
  <c r="D337" i="12"/>
  <c r="C337" i="12"/>
  <c r="B337" i="12"/>
  <c r="A337" i="12"/>
  <c r="F336" i="12"/>
  <c r="E336" i="12"/>
  <c r="D336" i="12"/>
  <c r="C336" i="12"/>
  <c r="A336" i="12" s="1"/>
  <c r="B336" i="12"/>
  <c r="F335" i="12"/>
  <c r="E335" i="12"/>
  <c r="G336" i="12" s="1"/>
  <c r="H336" i="12" s="1"/>
  <c r="D335" i="12"/>
  <c r="C335" i="12"/>
  <c r="B335" i="12"/>
  <c r="A335" i="12" s="1"/>
  <c r="G334" i="12"/>
  <c r="H334" i="12" s="1"/>
  <c r="F334" i="12"/>
  <c r="E334" i="12"/>
  <c r="G335" i="12" s="1"/>
  <c r="D334" i="12"/>
  <c r="C334" i="12"/>
  <c r="B334" i="12"/>
  <c r="A334" i="12"/>
  <c r="F333" i="12"/>
  <c r="E333" i="12"/>
  <c r="D333" i="12"/>
  <c r="C333" i="12"/>
  <c r="B333" i="12"/>
  <c r="A333" i="12"/>
  <c r="F332" i="12"/>
  <c r="E332" i="12"/>
  <c r="G333" i="12" s="1"/>
  <c r="H333" i="12" s="1"/>
  <c r="D332" i="12"/>
  <c r="C332" i="12"/>
  <c r="B332" i="12"/>
  <c r="A332" i="12" s="1"/>
  <c r="G331" i="12"/>
  <c r="H331" i="12" s="1"/>
  <c r="V27" i="12" s="1"/>
  <c r="F331" i="12"/>
  <c r="E331" i="12"/>
  <c r="G332" i="12" s="1"/>
  <c r="H332" i="12" s="1"/>
  <c r="D331" i="12"/>
  <c r="C331" i="12"/>
  <c r="B331" i="12"/>
  <c r="A331" i="12"/>
  <c r="F330" i="12"/>
  <c r="E330" i="12"/>
  <c r="D330" i="12"/>
  <c r="C330" i="12"/>
  <c r="B330" i="12"/>
  <c r="A330" i="12"/>
  <c r="F329" i="12"/>
  <c r="E329" i="12"/>
  <c r="G330" i="12" s="1"/>
  <c r="H330" i="12" s="1"/>
  <c r="D329" i="12"/>
  <c r="C329" i="12"/>
  <c r="B329" i="12"/>
  <c r="A329" i="12" s="1"/>
  <c r="G328" i="12"/>
  <c r="F328" i="12"/>
  <c r="E328" i="12"/>
  <c r="D328" i="12"/>
  <c r="C328" i="12"/>
  <c r="B328" i="12"/>
  <c r="A328" i="12"/>
  <c r="F327" i="12"/>
  <c r="E327" i="12"/>
  <c r="D327" i="12"/>
  <c r="C327" i="12"/>
  <c r="A327" i="12" s="1"/>
  <c r="B327" i="12"/>
  <c r="F326" i="12"/>
  <c r="E326" i="12"/>
  <c r="G327" i="12" s="1"/>
  <c r="H327" i="12" s="1"/>
  <c r="D326" i="12"/>
  <c r="C326" i="12"/>
  <c r="B326" i="12"/>
  <c r="A326" i="12" s="1"/>
  <c r="G325" i="12"/>
  <c r="H325" i="12" s="1"/>
  <c r="F325" i="12"/>
  <c r="E325" i="12"/>
  <c r="G326" i="12" s="1"/>
  <c r="D325" i="12"/>
  <c r="C325" i="12"/>
  <c r="B325" i="12"/>
  <c r="A325" i="12"/>
  <c r="F324" i="12"/>
  <c r="E324" i="12"/>
  <c r="D324" i="12"/>
  <c r="C324" i="12"/>
  <c r="A324" i="12" s="1"/>
  <c r="B324" i="12"/>
  <c r="F323" i="12"/>
  <c r="E323" i="12"/>
  <c r="G324" i="12" s="1"/>
  <c r="H324" i="12" s="1"/>
  <c r="D323" i="12"/>
  <c r="C323" i="12"/>
  <c r="B323" i="12"/>
  <c r="A323" i="12" s="1"/>
  <c r="G322" i="12"/>
  <c r="H322" i="12" s="1"/>
  <c r="V18" i="12" s="1"/>
  <c r="F322" i="12"/>
  <c r="E322" i="12"/>
  <c r="G323" i="12" s="1"/>
  <c r="H323" i="12" s="1"/>
  <c r="D322" i="12"/>
  <c r="C322" i="12"/>
  <c r="B322" i="12"/>
  <c r="A322" i="12"/>
  <c r="F321" i="12"/>
  <c r="E321" i="12"/>
  <c r="D321" i="12"/>
  <c r="C321" i="12"/>
  <c r="B321" i="12"/>
  <c r="A321" i="12"/>
  <c r="F320" i="12"/>
  <c r="E320" i="12"/>
  <c r="G321" i="12" s="1"/>
  <c r="H321" i="12" s="1"/>
  <c r="D320" i="12"/>
  <c r="C320" i="12"/>
  <c r="B320" i="12"/>
  <c r="A320" i="12" s="1"/>
  <c r="G319" i="12"/>
  <c r="F319" i="12"/>
  <c r="E319" i="12"/>
  <c r="G320" i="12" s="1"/>
  <c r="D319" i="12"/>
  <c r="C319" i="12"/>
  <c r="B319" i="12"/>
  <c r="A319" i="12"/>
  <c r="F318" i="12"/>
  <c r="E318" i="12"/>
  <c r="D318" i="12"/>
  <c r="C318" i="12"/>
  <c r="A318" i="12" s="1"/>
  <c r="B318" i="12"/>
  <c r="F317" i="12"/>
  <c r="E317" i="12"/>
  <c r="G318" i="12" s="1"/>
  <c r="H318" i="12" s="1"/>
  <c r="D317" i="12"/>
  <c r="C317" i="12"/>
  <c r="B317" i="12"/>
  <c r="A317" i="12" s="1"/>
  <c r="G316" i="12"/>
  <c r="H316" i="12" s="1"/>
  <c r="F316" i="12"/>
  <c r="E316" i="12"/>
  <c r="G317" i="12" s="1"/>
  <c r="D316" i="12"/>
  <c r="C316" i="12"/>
  <c r="B316" i="12"/>
  <c r="A316" i="12"/>
  <c r="F315" i="12"/>
  <c r="E315" i="12"/>
  <c r="D315" i="12"/>
  <c r="C315" i="12"/>
  <c r="A315" i="12" s="1"/>
  <c r="B315" i="12"/>
  <c r="F314" i="12"/>
  <c r="E314" i="12"/>
  <c r="G315" i="12" s="1"/>
  <c r="H315" i="12" s="1"/>
  <c r="D314" i="12"/>
  <c r="C314" i="12"/>
  <c r="B314" i="12"/>
  <c r="A314" i="12" s="1"/>
  <c r="G313" i="12"/>
  <c r="F313" i="12"/>
  <c r="E313" i="12"/>
  <c r="D313" i="12"/>
  <c r="C313" i="12"/>
  <c r="B313" i="12"/>
  <c r="A313" i="12"/>
  <c r="F312" i="12"/>
  <c r="E312" i="12"/>
  <c r="D312" i="12"/>
  <c r="C312" i="12"/>
  <c r="B312" i="12"/>
  <c r="A312" i="12"/>
  <c r="F311" i="12"/>
  <c r="E311" i="12"/>
  <c r="G312" i="12" s="1"/>
  <c r="H312" i="12" s="1"/>
  <c r="D311" i="12"/>
  <c r="C311" i="12"/>
  <c r="B311" i="12"/>
  <c r="A311" i="12" s="1"/>
  <c r="F310" i="12"/>
  <c r="E310" i="12"/>
  <c r="G311" i="12" s="1"/>
  <c r="D310" i="12"/>
  <c r="C310" i="12"/>
  <c r="B310" i="12"/>
  <c r="A310" i="12"/>
  <c r="F309" i="12"/>
  <c r="G310" i="12" s="1"/>
  <c r="H310" i="12" s="1"/>
  <c r="E309" i="12"/>
  <c r="D309" i="12"/>
  <c r="C309" i="12"/>
  <c r="A309" i="12" s="1"/>
  <c r="B309" i="12"/>
  <c r="F308" i="12"/>
  <c r="E308" i="12"/>
  <c r="G309" i="12" s="1"/>
  <c r="H309" i="12" s="1"/>
  <c r="D308" i="12"/>
  <c r="C308" i="12"/>
  <c r="B308" i="12"/>
  <c r="A308" i="12" s="1"/>
  <c r="G307" i="12"/>
  <c r="H307" i="12" s="1"/>
  <c r="F307" i="12"/>
  <c r="E307" i="12"/>
  <c r="G308" i="12" s="1"/>
  <c r="D307" i="12"/>
  <c r="C307" i="12"/>
  <c r="B307" i="12"/>
  <c r="A307" i="12"/>
  <c r="F306" i="12"/>
  <c r="E306" i="12"/>
  <c r="G306" i="12" s="1"/>
  <c r="H306" i="12" s="1"/>
  <c r="D306" i="12"/>
  <c r="C306" i="12"/>
  <c r="B306" i="12"/>
  <c r="A306" i="12"/>
  <c r="F305" i="12"/>
  <c r="E305" i="12"/>
  <c r="D305" i="12"/>
  <c r="C305" i="12"/>
  <c r="B305" i="12"/>
  <c r="A305" i="12" s="1"/>
  <c r="G304" i="12"/>
  <c r="F304" i="12"/>
  <c r="E304" i="12"/>
  <c r="G305" i="12" s="1"/>
  <c r="H305" i="12" s="1"/>
  <c r="D304" i="12"/>
  <c r="C304" i="12"/>
  <c r="B304" i="12"/>
  <c r="A304" i="12"/>
  <c r="F303" i="12"/>
  <c r="E303" i="12"/>
  <c r="D303" i="12"/>
  <c r="C303" i="12"/>
  <c r="B303" i="12"/>
  <c r="A303" i="12"/>
  <c r="F302" i="12"/>
  <c r="E302" i="12"/>
  <c r="G303" i="12" s="1"/>
  <c r="H303" i="12" s="1"/>
  <c r="D302" i="12"/>
  <c r="C302" i="12"/>
  <c r="B302" i="12"/>
  <c r="A302" i="12" s="1"/>
  <c r="H301" i="12"/>
  <c r="Z73" i="12" s="1"/>
  <c r="F301" i="12"/>
  <c r="E301" i="12"/>
  <c r="G302" i="12" s="1"/>
  <c r="H302" i="12" s="1"/>
  <c r="D301" i="12"/>
  <c r="C301" i="12"/>
  <c r="B301" i="12"/>
  <c r="A301" i="12"/>
  <c r="F300" i="12"/>
  <c r="G301" i="12" s="1"/>
  <c r="E300" i="12"/>
  <c r="D300" i="12"/>
  <c r="C300" i="12"/>
  <c r="A300" i="12" s="1"/>
  <c r="B300" i="12"/>
  <c r="F299" i="12"/>
  <c r="E299" i="12"/>
  <c r="G300" i="12" s="1"/>
  <c r="H300" i="12" s="1"/>
  <c r="D299" i="12"/>
  <c r="C299" i="12"/>
  <c r="B299" i="12"/>
  <c r="A299" i="12" s="1"/>
  <c r="F298" i="12"/>
  <c r="E298" i="12"/>
  <c r="G299" i="12" s="1"/>
  <c r="D298" i="12"/>
  <c r="C298" i="12"/>
  <c r="B298" i="12"/>
  <c r="A298" i="12"/>
  <c r="F297" i="12"/>
  <c r="G298" i="12" s="1"/>
  <c r="H298" i="12" s="1"/>
  <c r="E297" i="12"/>
  <c r="D297" i="12"/>
  <c r="C297" i="12"/>
  <c r="B297" i="12"/>
  <c r="A297" i="12"/>
  <c r="F296" i="12"/>
  <c r="E296" i="12"/>
  <c r="G297" i="12" s="1"/>
  <c r="H297" i="12" s="1"/>
  <c r="D296" i="12"/>
  <c r="C296" i="12"/>
  <c r="B296" i="12"/>
  <c r="A296" i="12"/>
  <c r="F295" i="12"/>
  <c r="E295" i="12"/>
  <c r="G296" i="12" s="1"/>
  <c r="H296" i="12" s="1"/>
  <c r="D295" i="12"/>
  <c r="C295" i="12"/>
  <c r="B295" i="12"/>
  <c r="A295" i="12"/>
  <c r="F294" i="12"/>
  <c r="E294" i="12"/>
  <c r="D294" i="12"/>
  <c r="C294" i="12"/>
  <c r="A294" i="12" s="1"/>
  <c r="B294" i="12"/>
  <c r="F293" i="12"/>
  <c r="E293" i="12"/>
  <c r="G294" i="12" s="1"/>
  <c r="D293" i="12"/>
  <c r="C293" i="12"/>
  <c r="B293" i="12"/>
  <c r="A293" i="12" s="1"/>
  <c r="H292" i="12"/>
  <c r="Z64" i="12" s="1"/>
  <c r="G292" i="12"/>
  <c r="F292" i="12"/>
  <c r="E292" i="12"/>
  <c r="G293" i="12" s="1"/>
  <c r="H293" i="12" s="1"/>
  <c r="D292" i="12"/>
  <c r="C292" i="12"/>
  <c r="B292" i="12"/>
  <c r="A292" i="12"/>
  <c r="F291" i="12"/>
  <c r="E291" i="12"/>
  <c r="D291" i="12"/>
  <c r="C291" i="12"/>
  <c r="B291" i="12"/>
  <c r="A291" i="12"/>
  <c r="F290" i="12"/>
  <c r="E290" i="12"/>
  <c r="G291" i="12" s="1"/>
  <c r="D290" i="12"/>
  <c r="C290" i="12"/>
  <c r="B290" i="12"/>
  <c r="A290" i="12"/>
  <c r="F289" i="12"/>
  <c r="E289" i="12"/>
  <c r="G290" i="12" s="1"/>
  <c r="D289" i="12"/>
  <c r="C289" i="12"/>
  <c r="B289" i="12"/>
  <c r="A289" i="12"/>
  <c r="F288" i="12"/>
  <c r="G289" i="12" s="1"/>
  <c r="H289" i="12" s="1"/>
  <c r="Z61" i="12" s="1"/>
  <c r="E288" i="12"/>
  <c r="D288" i="12"/>
  <c r="C288" i="12"/>
  <c r="B288" i="12"/>
  <c r="A288" i="12"/>
  <c r="F287" i="12"/>
  <c r="E287" i="12"/>
  <c r="G288" i="12" s="1"/>
  <c r="H288" i="12" s="1"/>
  <c r="D287" i="12"/>
  <c r="C287" i="12"/>
  <c r="B287" i="12"/>
  <c r="A287" i="12"/>
  <c r="F286" i="12"/>
  <c r="E286" i="12"/>
  <c r="G287" i="12" s="1"/>
  <c r="H287" i="12" s="1"/>
  <c r="D286" i="12"/>
  <c r="C286" i="12"/>
  <c r="B286" i="12"/>
  <c r="A286" i="12"/>
  <c r="H285" i="12"/>
  <c r="F285" i="12"/>
  <c r="E285" i="12"/>
  <c r="D285" i="12"/>
  <c r="C285" i="12"/>
  <c r="A285" i="12" s="1"/>
  <c r="B285" i="12"/>
  <c r="F284" i="12"/>
  <c r="E284" i="12"/>
  <c r="G285" i="12" s="1"/>
  <c r="D284" i="12"/>
  <c r="C284" i="12"/>
  <c r="B284" i="12"/>
  <c r="A284" i="12"/>
  <c r="F283" i="12"/>
  <c r="E283" i="12"/>
  <c r="G284" i="12" s="1"/>
  <c r="H284" i="12" s="1"/>
  <c r="D283" i="12"/>
  <c r="C283" i="12"/>
  <c r="B283" i="12"/>
  <c r="A283" i="12"/>
  <c r="H282" i="12"/>
  <c r="F282" i="12"/>
  <c r="E282" i="12"/>
  <c r="G283" i="12" s="1"/>
  <c r="H283" i="12" s="1"/>
  <c r="Z55" i="12" s="1"/>
  <c r="D282" i="12"/>
  <c r="C282" i="12"/>
  <c r="A282" i="12" s="1"/>
  <c r="B282" i="12"/>
  <c r="F281" i="12"/>
  <c r="E281" i="12"/>
  <c r="G282" i="12" s="1"/>
  <c r="D281" i="12"/>
  <c r="C281" i="12"/>
  <c r="B281" i="12"/>
  <c r="A281" i="12"/>
  <c r="F280" i="12"/>
  <c r="E280" i="12"/>
  <c r="G281" i="12" s="1"/>
  <c r="H281" i="12" s="1"/>
  <c r="D280" i="12"/>
  <c r="C280" i="12"/>
  <c r="B280" i="12"/>
  <c r="A280" i="12"/>
  <c r="H279" i="12"/>
  <c r="F279" i="12"/>
  <c r="G280" i="12" s="1"/>
  <c r="H280" i="12" s="1"/>
  <c r="E279" i="12"/>
  <c r="D279" i="12"/>
  <c r="C279" i="12"/>
  <c r="B279" i="12"/>
  <c r="A279" i="12"/>
  <c r="F278" i="12"/>
  <c r="E278" i="12"/>
  <c r="G279" i="12" s="1"/>
  <c r="D278" i="12"/>
  <c r="C278" i="12"/>
  <c r="B278" i="12"/>
  <c r="A278" i="12"/>
  <c r="F277" i="12"/>
  <c r="E277" i="12"/>
  <c r="G278" i="12" s="1"/>
  <c r="H278" i="12" s="1"/>
  <c r="D277" i="12"/>
  <c r="C277" i="12"/>
  <c r="B277" i="12"/>
  <c r="A277" i="12"/>
  <c r="H276" i="12"/>
  <c r="F276" i="12"/>
  <c r="G277" i="12" s="1"/>
  <c r="H277" i="12" s="1"/>
  <c r="E276" i="12"/>
  <c r="D276" i="12"/>
  <c r="C276" i="12"/>
  <c r="B276" i="12"/>
  <c r="A276" i="12"/>
  <c r="F275" i="12"/>
  <c r="E275" i="12"/>
  <c r="G276" i="12" s="1"/>
  <c r="D275" i="12"/>
  <c r="C275" i="12"/>
  <c r="B275" i="12"/>
  <c r="A275" i="12"/>
  <c r="F274" i="12"/>
  <c r="E274" i="12"/>
  <c r="G275" i="12" s="1"/>
  <c r="H275" i="12" s="1"/>
  <c r="D274" i="12"/>
  <c r="C274" i="12"/>
  <c r="B274" i="12"/>
  <c r="A274" i="12"/>
  <c r="H273" i="12"/>
  <c r="Z45" i="12" s="1"/>
  <c r="F273" i="12"/>
  <c r="E273" i="12"/>
  <c r="D273" i="12"/>
  <c r="C273" i="12"/>
  <c r="A273" i="12" s="1"/>
  <c r="B273" i="12"/>
  <c r="F272" i="12"/>
  <c r="E272" i="12"/>
  <c r="G273" i="12" s="1"/>
  <c r="D272" i="12"/>
  <c r="C272" i="12"/>
  <c r="B272" i="12"/>
  <c r="A272" i="12"/>
  <c r="H271" i="12"/>
  <c r="F271" i="12"/>
  <c r="E271" i="12"/>
  <c r="G272" i="12" s="1"/>
  <c r="H272" i="12" s="1"/>
  <c r="D271" i="12"/>
  <c r="C271" i="12"/>
  <c r="B271" i="12"/>
  <c r="A271" i="12"/>
  <c r="H270" i="12"/>
  <c r="F270" i="12"/>
  <c r="E270" i="12"/>
  <c r="G271" i="12" s="1"/>
  <c r="D270" i="12"/>
  <c r="C270" i="12"/>
  <c r="A270" i="12" s="1"/>
  <c r="B270" i="12"/>
  <c r="F269" i="12"/>
  <c r="E269" i="12"/>
  <c r="G270" i="12" s="1"/>
  <c r="D269" i="12"/>
  <c r="C269" i="12"/>
  <c r="B269" i="12"/>
  <c r="A269" i="12"/>
  <c r="F268" i="12"/>
  <c r="E268" i="12"/>
  <c r="G269" i="12" s="1"/>
  <c r="H269" i="12" s="1"/>
  <c r="D268" i="12"/>
  <c r="C268" i="12"/>
  <c r="B268" i="12"/>
  <c r="A268" i="12"/>
  <c r="H267" i="12"/>
  <c r="F267" i="12"/>
  <c r="G268" i="12" s="1"/>
  <c r="H268" i="12" s="1"/>
  <c r="E267" i="12"/>
  <c r="D267" i="12"/>
  <c r="C267" i="12"/>
  <c r="B267" i="12"/>
  <c r="A267" i="12"/>
  <c r="F266" i="12"/>
  <c r="E266" i="12"/>
  <c r="G267" i="12" s="1"/>
  <c r="D266" i="12"/>
  <c r="C266" i="12"/>
  <c r="B266" i="12"/>
  <c r="A266" i="12"/>
  <c r="F265" i="12"/>
  <c r="E265" i="12"/>
  <c r="G266" i="12" s="1"/>
  <c r="H266" i="12" s="1"/>
  <c r="D265" i="12"/>
  <c r="C265" i="12"/>
  <c r="B265" i="12"/>
  <c r="A265" i="12"/>
  <c r="H264" i="12"/>
  <c r="F264" i="12"/>
  <c r="G265" i="12" s="1"/>
  <c r="H265" i="12" s="1"/>
  <c r="E264" i="12"/>
  <c r="D264" i="12"/>
  <c r="C264" i="12"/>
  <c r="B264" i="12"/>
  <c r="A264" i="12"/>
  <c r="F263" i="12"/>
  <c r="E263" i="12"/>
  <c r="G264" i="12" s="1"/>
  <c r="D263" i="12"/>
  <c r="C263" i="12"/>
  <c r="B263" i="12"/>
  <c r="A263" i="12"/>
  <c r="F262" i="12"/>
  <c r="E262" i="12"/>
  <c r="G263" i="12" s="1"/>
  <c r="H263" i="12" s="1"/>
  <c r="D262" i="12"/>
  <c r="C262" i="12"/>
  <c r="B262" i="12"/>
  <c r="A262" i="12"/>
  <c r="H261" i="12"/>
  <c r="Z33" i="12" s="1"/>
  <c r="F261" i="12"/>
  <c r="E261" i="12"/>
  <c r="D261" i="12"/>
  <c r="C261" i="12"/>
  <c r="A261" i="12" s="1"/>
  <c r="B261" i="12"/>
  <c r="F260" i="12"/>
  <c r="E260" i="12"/>
  <c r="G261" i="12" s="1"/>
  <c r="D260" i="12"/>
  <c r="C260" i="12"/>
  <c r="B260" i="12"/>
  <c r="A260" i="12"/>
  <c r="H259" i="12"/>
  <c r="F259" i="12"/>
  <c r="E259" i="12"/>
  <c r="G260" i="12" s="1"/>
  <c r="H260" i="12" s="1"/>
  <c r="D259" i="12"/>
  <c r="C259" i="12"/>
  <c r="B259" i="12"/>
  <c r="A259" i="12"/>
  <c r="H258" i="12"/>
  <c r="F258" i="12"/>
  <c r="E258" i="12"/>
  <c r="G259" i="12" s="1"/>
  <c r="D258" i="12"/>
  <c r="C258" i="12"/>
  <c r="A258" i="12" s="1"/>
  <c r="B258" i="12"/>
  <c r="F257" i="12"/>
  <c r="E257" i="12"/>
  <c r="G258" i="12" s="1"/>
  <c r="D257" i="12"/>
  <c r="C257" i="12"/>
  <c r="B257" i="12"/>
  <c r="A257" i="12"/>
  <c r="F256" i="12"/>
  <c r="E256" i="12"/>
  <c r="G257" i="12" s="1"/>
  <c r="H257" i="12" s="1"/>
  <c r="D256" i="12"/>
  <c r="C256" i="12"/>
  <c r="B256" i="12"/>
  <c r="A256" i="12"/>
  <c r="H255" i="12"/>
  <c r="F255" i="12"/>
  <c r="G256" i="12" s="1"/>
  <c r="E255" i="12"/>
  <c r="D255" i="12"/>
  <c r="C255" i="12"/>
  <c r="B255" i="12"/>
  <c r="A255" i="12"/>
  <c r="F254" i="12"/>
  <c r="E254" i="12"/>
  <c r="G255" i="12" s="1"/>
  <c r="D254" i="12"/>
  <c r="C254" i="12"/>
  <c r="A254" i="12" s="1"/>
  <c r="B254" i="12"/>
  <c r="F253" i="12"/>
  <c r="E253" i="12"/>
  <c r="G254" i="12" s="1"/>
  <c r="H254" i="12" s="1"/>
  <c r="D253" i="12"/>
  <c r="C253" i="12"/>
  <c r="B253" i="12"/>
  <c r="A253" i="12"/>
  <c r="F252" i="12"/>
  <c r="E252" i="12"/>
  <c r="G253" i="12" s="1"/>
  <c r="H253" i="12" s="1"/>
  <c r="D252" i="12"/>
  <c r="C252" i="12"/>
  <c r="B252" i="12"/>
  <c r="A252" i="12"/>
  <c r="F251" i="12"/>
  <c r="E251" i="12"/>
  <c r="G252" i="12" s="1"/>
  <c r="H252" i="12" s="1"/>
  <c r="D251" i="12"/>
  <c r="C251" i="12"/>
  <c r="B251" i="12"/>
  <c r="A251" i="12"/>
  <c r="F250" i="12"/>
  <c r="E250" i="12"/>
  <c r="G251" i="12" s="1"/>
  <c r="D250" i="12"/>
  <c r="C250" i="12"/>
  <c r="B250" i="12"/>
  <c r="A250" i="12"/>
  <c r="F249" i="12"/>
  <c r="E249" i="12"/>
  <c r="G250" i="12" s="1"/>
  <c r="H250" i="12" s="1"/>
  <c r="D249" i="12"/>
  <c r="C249" i="12"/>
  <c r="B249" i="12"/>
  <c r="A249" i="12" s="1"/>
  <c r="G248" i="12"/>
  <c r="F248" i="12"/>
  <c r="E248" i="12"/>
  <c r="D248" i="12"/>
  <c r="C248" i="12"/>
  <c r="B248" i="12"/>
  <c r="A248" i="12"/>
  <c r="F247" i="12"/>
  <c r="E247" i="12"/>
  <c r="D247" i="12"/>
  <c r="C247" i="12"/>
  <c r="B247" i="12"/>
  <c r="A247" i="12"/>
  <c r="F246" i="12"/>
  <c r="E246" i="12"/>
  <c r="G247" i="12" s="1"/>
  <c r="H247" i="12" s="1"/>
  <c r="D246" i="12"/>
  <c r="C246" i="12"/>
  <c r="B246" i="12"/>
  <c r="A246" i="12" s="1"/>
  <c r="G245" i="12"/>
  <c r="F245" i="12"/>
  <c r="E245" i="12"/>
  <c r="D245" i="12"/>
  <c r="C245" i="12"/>
  <c r="B245" i="12"/>
  <c r="A245" i="12"/>
  <c r="F244" i="12"/>
  <c r="E244" i="12"/>
  <c r="D244" i="12"/>
  <c r="C244" i="12"/>
  <c r="B244" i="12"/>
  <c r="A244" i="12"/>
  <c r="F243" i="12"/>
  <c r="E243" i="12"/>
  <c r="G244" i="12" s="1"/>
  <c r="H244" i="12" s="1"/>
  <c r="D243" i="12"/>
  <c r="C243" i="12"/>
  <c r="B243" i="12"/>
  <c r="A243" i="12" s="1"/>
  <c r="G242" i="12"/>
  <c r="F242" i="12"/>
  <c r="E242" i="12"/>
  <c r="D242" i="12"/>
  <c r="C242" i="12"/>
  <c r="B242" i="12"/>
  <c r="A242" i="12"/>
  <c r="F241" i="12"/>
  <c r="E241" i="12"/>
  <c r="D241" i="12"/>
  <c r="C241" i="12"/>
  <c r="B241" i="12"/>
  <c r="A241" i="12"/>
  <c r="F240" i="12"/>
  <c r="E240" i="12"/>
  <c r="G241" i="12" s="1"/>
  <c r="H241" i="12" s="1"/>
  <c r="D240" i="12"/>
  <c r="C240" i="12"/>
  <c r="B240" i="12"/>
  <c r="A240" i="12" s="1"/>
  <c r="G239" i="12"/>
  <c r="F239" i="12"/>
  <c r="E239" i="12"/>
  <c r="D239" i="12"/>
  <c r="C239" i="12"/>
  <c r="B239" i="12"/>
  <c r="A239" i="12"/>
  <c r="F238" i="12"/>
  <c r="E238" i="12"/>
  <c r="D238" i="12"/>
  <c r="C238" i="12"/>
  <c r="B238" i="12"/>
  <c r="A238" i="12"/>
  <c r="F237" i="12"/>
  <c r="E237" i="12"/>
  <c r="G238" i="12" s="1"/>
  <c r="H238" i="12" s="1"/>
  <c r="D237" i="12"/>
  <c r="C237" i="12"/>
  <c r="B237" i="12"/>
  <c r="A237" i="12" s="1"/>
  <c r="G236" i="12"/>
  <c r="F236" i="12"/>
  <c r="E236" i="12"/>
  <c r="D236" i="12"/>
  <c r="C236" i="12"/>
  <c r="B236" i="12"/>
  <c r="A236" i="12"/>
  <c r="F235" i="12"/>
  <c r="E235" i="12"/>
  <c r="D235" i="12"/>
  <c r="C235" i="12"/>
  <c r="B235" i="12"/>
  <c r="A235" i="12"/>
  <c r="F234" i="12"/>
  <c r="E234" i="12"/>
  <c r="G235" i="12" s="1"/>
  <c r="H235" i="12" s="1"/>
  <c r="D234" i="12"/>
  <c r="C234" i="12"/>
  <c r="B234" i="12"/>
  <c r="A234" i="12" s="1"/>
  <c r="G233" i="12"/>
  <c r="F233" i="12"/>
  <c r="E233" i="12"/>
  <c r="D233" i="12"/>
  <c r="C233" i="12"/>
  <c r="B233" i="12"/>
  <c r="A233" i="12"/>
  <c r="F232" i="12"/>
  <c r="E232" i="12"/>
  <c r="D232" i="12"/>
  <c r="C232" i="12"/>
  <c r="B232" i="12"/>
  <c r="A232" i="12"/>
  <c r="F231" i="12"/>
  <c r="E231" i="12"/>
  <c r="G232" i="12" s="1"/>
  <c r="H232" i="12" s="1"/>
  <c r="Z4" i="12" s="1"/>
  <c r="D231" i="12"/>
  <c r="C231" i="12"/>
  <c r="B231" i="12"/>
  <c r="A231" i="12" s="1"/>
  <c r="F230" i="12"/>
  <c r="E230" i="12"/>
  <c r="D230" i="12"/>
  <c r="C230" i="12"/>
  <c r="B230" i="12"/>
  <c r="A230" i="12"/>
  <c r="F229" i="12"/>
  <c r="E229" i="12"/>
  <c r="D229" i="12"/>
  <c r="C229" i="12"/>
  <c r="B229" i="12"/>
  <c r="A229" i="12"/>
  <c r="F228" i="12"/>
  <c r="E228" i="12"/>
  <c r="G229" i="12" s="1"/>
  <c r="H229" i="12" s="1"/>
  <c r="U77" i="12" s="1"/>
  <c r="D228" i="12"/>
  <c r="C228" i="12"/>
  <c r="B228" i="12"/>
  <c r="A228" i="12" s="1"/>
  <c r="G227" i="12"/>
  <c r="F227" i="12"/>
  <c r="E227" i="12"/>
  <c r="D227" i="12"/>
  <c r="C227" i="12"/>
  <c r="B227" i="12"/>
  <c r="A227" i="12"/>
  <c r="F226" i="12"/>
  <c r="E226" i="12"/>
  <c r="D226" i="12"/>
  <c r="C226" i="12"/>
  <c r="B226" i="12"/>
  <c r="A226" i="12"/>
  <c r="F225" i="12"/>
  <c r="E225" i="12"/>
  <c r="G226" i="12" s="1"/>
  <c r="H226" i="12" s="1"/>
  <c r="U74" i="12" s="1"/>
  <c r="D225" i="12"/>
  <c r="C225" i="12"/>
  <c r="B225" i="12"/>
  <c r="A225" i="12" s="1"/>
  <c r="G224" i="12"/>
  <c r="F224" i="12"/>
  <c r="E224" i="12"/>
  <c r="D224" i="12"/>
  <c r="C224" i="12"/>
  <c r="B224" i="12"/>
  <c r="A224" i="12"/>
  <c r="F223" i="12"/>
  <c r="E223" i="12"/>
  <c r="D223" i="12"/>
  <c r="C223" i="12"/>
  <c r="B223" i="12"/>
  <c r="A223" i="12"/>
  <c r="F222" i="12"/>
  <c r="E222" i="12"/>
  <c r="G223" i="12" s="1"/>
  <c r="H223" i="12" s="1"/>
  <c r="U71" i="12" s="1"/>
  <c r="D222" i="12"/>
  <c r="C222" i="12"/>
  <c r="B222" i="12"/>
  <c r="A222" i="12" s="1"/>
  <c r="G221" i="12"/>
  <c r="F221" i="12"/>
  <c r="E221" i="12"/>
  <c r="D221" i="12"/>
  <c r="C221" i="12"/>
  <c r="B221" i="12"/>
  <c r="A221" i="12"/>
  <c r="F220" i="12"/>
  <c r="E220" i="12"/>
  <c r="D220" i="12"/>
  <c r="C220" i="12"/>
  <c r="B220" i="12"/>
  <c r="A220" i="12"/>
  <c r="F219" i="12"/>
  <c r="E219" i="12"/>
  <c r="G220" i="12" s="1"/>
  <c r="H220" i="12" s="1"/>
  <c r="U68" i="12" s="1"/>
  <c r="D219" i="12"/>
  <c r="C219" i="12"/>
  <c r="B219" i="12"/>
  <c r="A219" i="12" s="1"/>
  <c r="G218" i="12"/>
  <c r="F218" i="12"/>
  <c r="E218" i="12"/>
  <c r="D218" i="12"/>
  <c r="C218" i="12"/>
  <c r="B218" i="12"/>
  <c r="A218" i="12"/>
  <c r="F217" i="12"/>
  <c r="E217" i="12"/>
  <c r="D217" i="12"/>
  <c r="C217" i="12"/>
  <c r="B217" i="12"/>
  <c r="A217" i="12"/>
  <c r="F216" i="12"/>
  <c r="E216" i="12"/>
  <c r="G217" i="12" s="1"/>
  <c r="H217" i="12" s="1"/>
  <c r="U65" i="12" s="1"/>
  <c r="D216" i="12"/>
  <c r="C216" i="12"/>
  <c r="B216" i="12"/>
  <c r="A216" i="12" s="1"/>
  <c r="G215" i="12"/>
  <c r="F215" i="12"/>
  <c r="E215" i="12"/>
  <c r="D215" i="12"/>
  <c r="C215" i="12"/>
  <c r="B215" i="12"/>
  <c r="A215" i="12"/>
  <c r="F214" i="12"/>
  <c r="E214" i="12"/>
  <c r="D214" i="12"/>
  <c r="C214" i="12"/>
  <c r="B214" i="12"/>
  <c r="A214" i="12"/>
  <c r="F213" i="12"/>
  <c r="E213" i="12"/>
  <c r="G214" i="12" s="1"/>
  <c r="H214" i="12" s="1"/>
  <c r="U62" i="12" s="1"/>
  <c r="D213" i="12"/>
  <c r="C213" i="12"/>
  <c r="B213" i="12"/>
  <c r="A213" i="12" s="1"/>
  <c r="G212" i="12"/>
  <c r="F212" i="12"/>
  <c r="E212" i="12"/>
  <c r="D212" i="12"/>
  <c r="C212" i="12"/>
  <c r="B212" i="12"/>
  <c r="A212" i="12"/>
  <c r="F211" i="12"/>
  <c r="E211" i="12"/>
  <c r="D211" i="12"/>
  <c r="C211" i="12"/>
  <c r="B211" i="12"/>
  <c r="A211" i="12"/>
  <c r="F210" i="12"/>
  <c r="E210" i="12"/>
  <c r="G211" i="12" s="1"/>
  <c r="H211" i="12" s="1"/>
  <c r="U59" i="12" s="1"/>
  <c r="D210" i="12"/>
  <c r="C210" i="12"/>
  <c r="B210" i="12"/>
  <c r="A210" i="12" s="1"/>
  <c r="G209" i="12"/>
  <c r="F209" i="12"/>
  <c r="E209" i="12"/>
  <c r="D209" i="12"/>
  <c r="C209" i="12"/>
  <c r="B209" i="12"/>
  <c r="A209" i="12"/>
  <c r="F208" i="12"/>
  <c r="E208" i="12"/>
  <c r="D208" i="12"/>
  <c r="C208" i="12"/>
  <c r="B208" i="12"/>
  <c r="A208" i="12"/>
  <c r="F207" i="12"/>
  <c r="E207" i="12"/>
  <c r="G208" i="12" s="1"/>
  <c r="H208" i="12" s="1"/>
  <c r="D207" i="12"/>
  <c r="C207" i="12"/>
  <c r="B207" i="12"/>
  <c r="A207" i="12" s="1"/>
  <c r="G206" i="12"/>
  <c r="F206" i="12"/>
  <c r="E206" i="12"/>
  <c r="D206" i="12"/>
  <c r="C206" i="12"/>
  <c r="B206" i="12"/>
  <c r="A206" i="12"/>
  <c r="F205" i="12"/>
  <c r="E205" i="12"/>
  <c r="D205" i="12"/>
  <c r="C205" i="12"/>
  <c r="B205" i="12"/>
  <c r="A205" i="12"/>
  <c r="F204" i="12"/>
  <c r="E204" i="12"/>
  <c r="G205" i="12" s="1"/>
  <c r="H205" i="12" s="1"/>
  <c r="D204" i="12"/>
  <c r="C204" i="12"/>
  <c r="B204" i="12"/>
  <c r="A204" i="12" s="1"/>
  <c r="G203" i="12"/>
  <c r="F203" i="12"/>
  <c r="E203" i="12"/>
  <c r="D203" i="12"/>
  <c r="C203" i="12"/>
  <c r="B203" i="12"/>
  <c r="A203" i="12"/>
  <c r="F202" i="12"/>
  <c r="E202" i="12"/>
  <c r="D202" i="12"/>
  <c r="C202" i="12"/>
  <c r="B202" i="12"/>
  <c r="A202" i="12"/>
  <c r="F201" i="12"/>
  <c r="E201" i="12"/>
  <c r="G202" i="12" s="1"/>
  <c r="H202" i="12" s="1"/>
  <c r="D201" i="12"/>
  <c r="C201" i="12"/>
  <c r="B201" i="12"/>
  <c r="A201" i="12" s="1"/>
  <c r="G200" i="12"/>
  <c r="F200" i="12"/>
  <c r="E200" i="12"/>
  <c r="D200" i="12"/>
  <c r="C200" i="12"/>
  <c r="B200" i="12"/>
  <c r="A200" i="12"/>
  <c r="F199" i="12"/>
  <c r="E199" i="12"/>
  <c r="D199" i="12"/>
  <c r="C199" i="12"/>
  <c r="B199" i="12"/>
  <c r="A199" i="12"/>
  <c r="F198" i="12"/>
  <c r="E198" i="12"/>
  <c r="G199" i="12" s="1"/>
  <c r="H199" i="12" s="1"/>
  <c r="D198" i="12"/>
  <c r="C198" i="12"/>
  <c r="B198" i="12"/>
  <c r="A198" i="12" s="1"/>
  <c r="G197" i="12"/>
  <c r="F197" i="12"/>
  <c r="E197" i="12"/>
  <c r="D197" i="12"/>
  <c r="C197" i="12"/>
  <c r="B197" i="12"/>
  <c r="A197" i="12"/>
  <c r="F196" i="12"/>
  <c r="E196" i="12"/>
  <c r="D196" i="12"/>
  <c r="C196" i="12"/>
  <c r="B196" i="12"/>
  <c r="A196" i="12"/>
  <c r="F195" i="12"/>
  <c r="E195" i="12"/>
  <c r="G196" i="12" s="1"/>
  <c r="H196" i="12" s="1"/>
  <c r="D195" i="12"/>
  <c r="C195" i="12"/>
  <c r="B195" i="12"/>
  <c r="A195" i="12" s="1"/>
  <c r="G194" i="12"/>
  <c r="F194" i="12"/>
  <c r="E194" i="12"/>
  <c r="D194" i="12"/>
  <c r="C194" i="12"/>
  <c r="B194" i="12"/>
  <c r="A194" i="12"/>
  <c r="F193" i="12"/>
  <c r="E193" i="12"/>
  <c r="D193" i="12"/>
  <c r="C193" i="12"/>
  <c r="B193" i="12"/>
  <c r="A193" i="12"/>
  <c r="F192" i="12"/>
  <c r="E192" i="12"/>
  <c r="G193" i="12" s="1"/>
  <c r="H193" i="12" s="1"/>
  <c r="D192" i="12"/>
  <c r="C192" i="12"/>
  <c r="B192" i="12"/>
  <c r="A192" i="12" s="1"/>
  <c r="G191" i="12"/>
  <c r="F191" i="12"/>
  <c r="E191" i="12"/>
  <c r="D191" i="12"/>
  <c r="C191" i="12"/>
  <c r="B191" i="12"/>
  <c r="A191" i="12"/>
  <c r="F190" i="12"/>
  <c r="E190" i="12"/>
  <c r="D190" i="12"/>
  <c r="C190" i="12"/>
  <c r="B190" i="12"/>
  <c r="A190" i="12"/>
  <c r="F189" i="12"/>
  <c r="E189" i="12"/>
  <c r="G190" i="12" s="1"/>
  <c r="H190" i="12" s="1"/>
  <c r="U38" i="12" s="1"/>
  <c r="D189" i="12"/>
  <c r="C189" i="12"/>
  <c r="B189" i="12"/>
  <c r="A189" i="12" s="1"/>
  <c r="G188" i="12"/>
  <c r="F188" i="12"/>
  <c r="E188" i="12"/>
  <c r="D188" i="12"/>
  <c r="C188" i="12"/>
  <c r="B188" i="12"/>
  <c r="A188" i="12"/>
  <c r="F187" i="12"/>
  <c r="E187" i="12"/>
  <c r="D187" i="12"/>
  <c r="C187" i="12"/>
  <c r="B187" i="12"/>
  <c r="A187" i="12"/>
  <c r="F186" i="12"/>
  <c r="E186" i="12"/>
  <c r="G187" i="12" s="1"/>
  <c r="H187" i="12" s="1"/>
  <c r="D186" i="12"/>
  <c r="C186" i="12"/>
  <c r="B186" i="12"/>
  <c r="A186" i="12" s="1"/>
  <c r="G185" i="12"/>
  <c r="F185" i="12"/>
  <c r="E185" i="12"/>
  <c r="D185" i="12"/>
  <c r="C185" i="12"/>
  <c r="B185" i="12"/>
  <c r="A185" i="12"/>
  <c r="F184" i="12"/>
  <c r="E184" i="12"/>
  <c r="D184" i="12"/>
  <c r="C184" i="12"/>
  <c r="B184" i="12"/>
  <c r="A184" i="12"/>
  <c r="F183" i="12"/>
  <c r="E183" i="12"/>
  <c r="G184" i="12" s="1"/>
  <c r="H184" i="12" s="1"/>
  <c r="U32" i="12" s="1"/>
  <c r="D183" i="12"/>
  <c r="C183" i="12"/>
  <c r="B183" i="12"/>
  <c r="A183" i="12" s="1"/>
  <c r="G182" i="12"/>
  <c r="F182" i="12"/>
  <c r="E182" i="12"/>
  <c r="D182" i="12"/>
  <c r="C182" i="12"/>
  <c r="B182" i="12"/>
  <c r="A182" i="12"/>
  <c r="F181" i="12"/>
  <c r="E181" i="12"/>
  <c r="D181" i="12"/>
  <c r="C181" i="12"/>
  <c r="B181" i="12"/>
  <c r="A181" i="12"/>
  <c r="F180" i="12"/>
  <c r="E180" i="12"/>
  <c r="G181" i="12" s="1"/>
  <c r="H181" i="12" s="1"/>
  <c r="U29" i="12" s="1"/>
  <c r="D180" i="12"/>
  <c r="C180" i="12"/>
  <c r="B180" i="12"/>
  <c r="A180" i="12" s="1"/>
  <c r="G179" i="12"/>
  <c r="F179" i="12"/>
  <c r="E179" i="12"/>
  <c r="D179" i="12"/>
  <c r="C179" i="12"/>
  <c r="B179" i="12"/>
  <c r="A179" i="12"/>
  <c r="F178" i="12"/>
  <c r="E178" i="12"/>
  <c r="D178" i="12"/>
  <c r="C178" i="12"/>
  <c r="B178" i="12"/>
  <c r="A178" i="12"/>
  <c r="F177" i="12"/>
  <c r="E177" i="12"/>
  <c r="G178" i="12" s="1"/>
  <c r="H178" i="12" s="1"/>
  <c r="D177" i="12"/>
  <c r="C177" i="12"/>
  <c r="B177" i="12"/>
  <c r="A177" i="12" s="1"/>
  <c r="G176" i="12"/>
  <c r="F176" i="12"/>
  <c r="E176" i="12"/>
  <c r="D176" i="12"/>
  <c r="C176" i="12"/>
  <c r="B176" i="12"/>
  <c r="A176" i="12"/>
  <c r="F175" i="12"/>
  <c r="E175" i="12"/>
  <c r="D175" i="12"/>
  <c r="C175" i="12"/>
  <c r="B175" i="12"/>
  <c r="A175" i="12"/>
  <c r="F174" i="12"/>
  <c r="E174" i="12"/>
  <c r="G175" i="12" s="1"/>
  <c r="H175" i="12" s="1"/>
  <c r="U23" i="12" s="1"/>
  <c r="D174" i="12"/>
  <c r="C174" i="12"/>
  <c r="B174" i="12"/>
  <c r="A174" i="12" s="1"/>
  <c r="G173" i="12"/>
  <c r="F173" i="12"/>
  <c r="E173" i="12"/>
  <c r="D173" i="12"/>
  <c r="C173" i="12"/>
  <c r="B173" i="12"/>
  <c r="A173" i="12"/>
  <c r="F172" i="12"/>
  <c r="E172" i="12"/>
  <c r="D172" i="12"/>
  <c r="C172" i="12"/>
  <c r="B172" i="12"/>
  <c r="A172" i="12"/>
  <c r="F171" i="12"/>
  <c r="E171" i="12"/>
  <c r="G172" i="12" s="1"/>
  <c r="H172" i="12" s="1"/>
  <c r="D171" i="12"/>
  <c r="C171" i="12"/>
  <c r="B171" i="12"/>
  <c r="A171" i="12" s="1"/>
  <c r="G170" i="12"/>
  <c r="F170" i="12"/>
  <c r="E170" i="12"/>
  <c r="D170" i="12"/>
  <c r="C170" i="12"/>
  <c r="B170" i="12"/>
  <c r="A170" i="12"/>
  <c r="F169" i="12"/>
  <c r="E169" i="12"/>
  <c r="D169" i="12"/>
  <c r="C169" i="12"/>
  <c r="B169" i="12"/>
  <c r="A169" i="12"/>
  <c r="F168" i="12"/>
  <c r="E168" i="12"/>
  <c r="G169" i="12" s="1"/>
  <c r="H169" i="12" s="1"/>
  <c r="D168" i="12"/>
  <c r="C168" i="12"/>
  <c r="B168" i="12"/>
  <c r="A168" i="12" s="1"/>
  <c r="G167" i="12"/>
  <c r="F167" i="12"/>
  <c r="E167" i="12"/>
  <c r="D167" i="12"/>
  <c r="C167" i="12"/>
  <c r="B167" i="12"/>
  <c r="A167" i="12"/>
  <c r="F166" i="12"/>
  <c r="E166" i="12"/>
  <c r="D166" i="12"/>
  <c r="C166" i="12"/>
  <c r="B166" i="12"/>
  <c r="A166" i="12"/>
  <c r="F165" i="12"/>
  <c r="E165" i="12"/>
  <c r="G166" i="12" s="1"/>
  <c r="H166" i="12" s="1"/>
  <c r="D165" i="12"/>
  <c r="C165" i="12"/>
  <c r="B165" i="12"/>
  <c r="A165" i="12" s="1"/>
  <c r="G164" i="12"/>
  <c r="F164" i="12"/>
  <c r="E164" i="12"/>
  <c r="D164" i="12"/>
  <c r="C164" i="12"/>
  <c r="B164" i="12"/>
  <c r="A164" i="12"/>
  <c r="F163" i="12"/>
  <c r="E163" i="12"/>
  <c r="D163" i="12"/>
  <c r="C163" i="12"/>
  <c r="B163" i="12"/>
  <c r="A163" i="12"/>
  <c r="F162" i="12"/>
  <c r="E162" i="12"/>
  <c r="G163" i="12" s="1"/>
  <c r="H163" i="12" s="1"/>
  <c r="D162" i="12"/>
  <c r="C162" i="12"/>
  <c r="B162" i="12"/>
  <c r="A162" i="12" s="1"/>
  <c r="G161" i="12"/>
  <c r="F161" i="12"/>
  <c r="E161" i="12"/>
  <c r="D161" i="12"/>
  <c r="C161" i="12"/>
  <c r="B161" i="12"/>
  <c r="A161" i="12"/>
  <c r="F160" i="12"/>
  <c r="E160" i="12"/>
  <c r="D160" i="12"/>
  <c r="C160" i="12"/>
  <c r="B160" i="12"/>
  <c r="A160" i="12"/>
  <c r="F159" i="12"/>
  <c r="E159" i="12"/>
  <c r="G160" i="12" s="1"/>
  <c r="H160" i="12" s="1"/>
  <c r="D159" i="12"/>
  <c r="C159" i="12"/>
  <c r="B159" i="12"/>
  <c r="A159" i="12" s="1"/>
  <c r="G158" i="12"/>
  <c r="F158" i="12"/>
  <c r="E158" i="12"/>
  <c r="D158" i="12"/>
  <c r="C158" i="12"/>
  <c r="B158" i="12"/>
  <c r="A158" i="12"/>
  <c r="F157" i="12"/>
  <c r="E157" i="12"/>
  <c r="D157" i="12"/>
  <c r="C157" i="12"/>
  <c r="B157" i="12"/>
  <c r="A157" i="12"/>
  <c r="F156" i="12"/>
  <c r="E156" i="12"/>
  <c r="G157" i="12" s="1"/>
  <c r="H157" i="12" s="1"/>
  <c r="D156" i="12"/>
  <c r="C156" i="12"/>
  <c r="B156" i="12"/>
  <c r="A156" i="12" s="1"/>
  <c r="G155" i="12"/>
  <c r="F155" i="12"/>
  <c r="E155" i="12"/>
  <c r="D155" i="12"/>
  <c r="C155" i="12"/>
  <c r="B155" i="12"/>
  <c r="A155" i="12"/>
  <c r="G154" i="12"/>
  <c r="H154" i="12" s="1"/>
  <c r="F154" i="12"/>
  <c r="E154" i="12"/>
  <c r="D154" i="12"/>
  <c r="C154" i="12"/>
  <c r="B154" i="12"/>
  <c r="A154" i="12"/>
  <c r="F153" i="12"/>
  <c r="E153" i="12"/>
  <c r="D153" i="12"/>
  <c r="C153" i="12"/>
  <c r="B153" i="12"/>
  <c r="A153" i="12" s="1"/>
  <c r="G152" i="12"/>
  <c r="F152" i="12"/>
  <c r="E152" i="12"/>
  <c r="D152" i="12"/>
  <c r="C152" i="12"/>
  <c r="B152" i="12"/>
  <c r="A152" i="12"/>
  <c r="F151" i="12"/>
  <c r="E151" i="12"/>
  <c r="D151" i="12"/>
  <c r="C151" i="12"/>
  <c r="B151" i="12"/>
  <c r="A151" i="12"/>
  <c r="F150" i="12"/>
  <c r="E150" i="12"/>
  <c r="G151" i="12" s="1"/>
  <c r="H151" i="12" s="1"/>
  <c r="T75" i="12" s="1"/>
  <c r="D150" i="12"/>
  <c r="C150" i="12"/>
  <c r="B150" i="12"/>
  <c r="A150" i="12" s="1"/>
  <c r="G149" i="12"/>
  <c r="F149" i="12"/>
  <c r="E149" i="12"/>
  <c r="D149" i="12"/>
  <c r="C149" i="12"/>
  <c r="B149" i="12"/>
  <c r="A149" i="12"/>
  <c r="F148" i="12"/>
  <c r="E148" i="12"/>
  <c r="D148" i="12"/>
  <c r="C148" i="12"/>
  <c r="B148" i="12"/>
  <c r="A148" i="12"/>
  <c r="F147" i="12"/>
  <c r="E147" i="12"/>
  <c r="G148" i="12" s="1"/>
  <c r="H148" i="12" s="1"/>
  <c r="T72" i="12" s="1"/>
  <c r="D147" i="12"/>
  <c r="C147" i="12"/>
  <c r="B147" i="12"/>
  <c r="A147" i="12" s="1"/>
  <c r="G146" i="12"/>
  <c r="F146" i="12"/>
  <c r="E146" i="12"/>
  <c r="D146" i="12"/>
  <c r="C146" i="12"/>
  <c r="B146" i="12"/>
  <c r="A146" i="12"/>
  <c r="F145" i="12"/>
  <c r="E145" i="12"/>
  <c r="D145" i="12"/>
  <c r="C145" i="12"/>
  <c r="B145" i="12"/>
  <c r="A145" i="12"/>
  <c r="F144" i="12"/>
  <c r="E144" i="12"/>
  <c r="G145" i="12" s="1"/>
  <c r="H145" i="12" s="1"/>
  <c r="T69" i="12" s="1"/>
  <c r="D144" i="12"/>
  <c r="C144" i="12"/>
  <c r="B144" i="12"/>
  <c r="A144" i="12" s="1"/>
  <c r="G143" i="12"/>
  <c r="F143" i="12"/>
  <c r="E143" i="12"/>
  <c r="D143" i="12"/>
  <c r="C143" i="12"/>
  <c r="B143" i="12"/>
  <c r="A143" i="12"/>
  <c r="F142" i="12"/>
  <c r="E142" i="12"/>
  <c r="D142" i="12"/>
  <c r="C142" i="12"/>
  <c r="B142" i="12"/>
  <c r="A142" i="12"/>
  <c r="F141" i="12"/>
  <c r="E141" i="12"/>
  <c r="G142" i="12" s="1"/>
  <c r="H142" i="12" s="1"/>
  <c r="T66" i="12" s="1"/>
  <c r="D141" i="12"/>
  <c r="C141" i="12"/>
  <c r="B141" i="12"/>
  <c r="A141" i="12" s="1"/>
  <c r="G140" i="12"/>
  <c r="F140" i="12"/>
  <c r="E140" i="12"/>
  <c r="D140" i="12"/>
  <c r="C140" i="12"/>
  <c r="B140" i="12"/>
  <c r="A140" i="12"/>
  <c r="F139" i="12"/>
  <c r="E139" i="12"/>
  <c r="D139" i="12"/>
  <c r="C139" i="12"/>
  <c r="B139" i="12"/>
  <c r="A139" i="12"/>
  <c r="F138" i="12"/>
  <c r="E138" i="12"/>
  <c r="G139" i="12" s="1"/>
  <c r="H139" i="12" s="1"/>
  <c r="T63" i="12" s="1"/>
  <c r="D138" i="12"/>
  <c r="C138" i="12"/>
  <c r="B138" i="12"/>
  <c r="A138" i="12" s="1"/>
  <c r="G137" i="12"/>
  <c r="F137" i="12"/>
  <c r="E137" i="12"/>
  <c r="D137" i="12"/>
  <c r="C137" i="12"/>
  <c r="B137" i="12"/>
  <c r="A137" i="12"/>
  <c r="F136" i="12"/>
  <c r="E136" i="12"/>
  <c r="D136" i="12"/>
  <c r="C136" i="12"/>
  <c r="B136" i="12"/>
  <c r="A136" i="12"/>
  <c r="F135" i="12"/>
  <c r="E135" i="12"/>
  <c r="G136" i="12" s="1"/>
  <c r="H136" i="12" s="1"/>
  <c r="T60" i="12" s="1"/>
  <c r="D135" i="12"/>
  <c r="C135" i="12"/>
  <c r="B135" i="12"/>
  <c r="A135" i="12" s="1"/>
  <c r="G134" i="12"/>
  <c r="F134" i="12"/>
  <c r="E134" i="12"/>
  <c r="D134" i="12"/>
  <c r="C134" i="12"/>
  <c r="B134" i="12"/>
  <c r="A134" i="12"/>
  <c r="F133" i="12"/>
  <c r="E133" i="12"/>
  <c r="D133" i="12"/>
  <c r="C133" i="12"/>
  <c r="B133" i="12"/>
  <c r="A133" i="12"/>
  <c r="F132" i="12"/>
  <c r="E132" i="12"/>
  <c r="G133" i="12" s="1"/>
  <c r="H133" i="12" s="1"/>
  <c r="T57" i="12" s="1"/>
  <c r="D132" i="12"/>
  <c r="C132" i="12"/>
  <c r="B132" i="12"/>
  <c r="A132" i="12" s="1"/>
  <c r="G131" i="12"/>
  <c r="F131" i="12"/>
  <c r="E131" i="12"/>
  <c r="D131" i="12"/>
  <c r="C131" i="12"/>
  <c r="B131" i="12"/>
  <c r="A131" i="12"/>
  <c r="F130" i="12"/>
  <c r="E130" i="12"/>
  <c r="D130" i="12"/>
  <c r="C130" i="12"/>
  <c r="B130" i="12"/>
  <c r="A130" i="12"/>
  <c r="F129" i="12"/>
  <c r="E129" i="12"/>
  <c r="G130" i="12" s="1"/>
  <c r="H130" i="12" s="1"/>
  <c r="T54" i="12" s="1"/>
  <c r="D129" i="12"/>
  <c r="C129" i="12"/>
  <c r="B129" i="12"/>
  <c r="A129" i="12" s="1"/>
  <c r="G128" i="12"/>
  <c r="F128" i="12"/>
  <c r="E128" i="12"/>
  <c r="D128" i="12"/>
  <c r="C128" i="12"/>
  <c r="B128" i="12"/>
  <c r="A128" i="12"/>
  <c r="F127" i="12"/>
  <c r="E127" i="12"/>
  <c r="D127" i="12"/>
  <c r="C127" i="12"/>
  <c r="B127" i="12"/>
  <c r="A127" i="12"/>
  <c r="F126" i="12"/>
  <c r="E126" i="12"/>
  <c r="G127" i="12" s="1"/>
  <c r="H127" i="12" s="1"/>
  <c r="D126" i="12"/>
  <c r="C126" i="12"/>
  <c r="B126" i="12"/>
  <c r="A126" i="12" s="1"/>
  <c r="G125" i="12"/>
  <c r="F125" i="12"/>
  <c r="E125" i="12"/>
  <c r="D125" i="12"/>
  <c r="C125" i="12"/>
  <c r="B125" i="12"/>
  <c r="A125" i="12"/>
  <c r="F124" i="12"/>
  <c r="E124" i="12"/>
  <c r="D124" i="12"/>
  <c r="C124" i="12"/>
  <c r="B124" i="12"/>
  <c r="A124" i="12"/>
  <c r="F123" i="12"/>
  <c r="E123" i="12"/>
  <c r="G124" i="12" s="1"/>
  <c r="H124" i="12" s="1"/>
  <c r="T48" i="12" s="1"/>
  <c r="D123" i="12"/>
  <c r="C123" i="12"/>
  <c r="B123" i="12"/>
  <c r="A123" i="12" s="1"/>
  <c r="G122" i="12"/>
  <c r="F122" i="12"/>
  <c r="E122" i="12"/>
  <c r="D122" i="12"/>
  <c r="C122" i="12"/>
  <c r="B122" i="12"/>
  <c r="A122" i="12"/>
  <c r="F121" i="12"/>
  <c r="E121" i="12"/>
  <c r="D121" i="12"/>
  <c r="C121" i="12"/>
  <c r="B121" i="12"/>
  <c r="A121" i="12"/>
  <c r="F120" i="12"/>
  <c r="E120" i="12"/>
  <c r="G121" i="12" s="1"/>
  <c r="H121" i="12" s="1"/>
  <c r="D120" i="12"/>
  <c r="C120" i="12"/>
  <c r="B120" i="12"/>
  <c r="A120" i="12" s="1"/>
  <c r="G119" i="12"/>
  <c r="F119" i="12"/>
  <c r="E119" i="12"/>
  <c r="D119" i="12"/>
  <c r="C119" i="12"/>
  <c r="B119" i="12"/>
  <c r="A119" i="12"/>
  <c r="F118" i="12"/>
  <c r="E118" i="12"/>
  <c r="D118" i="12"/>
  <c r="C118" i="12"/>
  <c r="B118" i="12"/>
  <c r="A118" i="12"/>
  <c r="F117" i="12"/>
  <c r="E117" i="12"/>
  <c r="G118" i="12" s="1"/>
  <c r="H118" i="12" s="1"/>
  <c r="D117" i="12"/>
  <c r="C117" i="12"/>
  <c r="B117" i="12"/>
  <c r="A117" i="12" s="1"/>
  <c r="G116" i="12"/>
  <c r="F116" i="12"/>
  <c r="E116" i="12"/>
  <c r="D116" i="12"/>
  <c r="C116" i="12"/>
  <c r="B116" i="12"/>
  <c r="A116" i="12"/>
  <c r="F115" i="12"/>
  <c r="E115" i="12"/>
  <c r="D115" i="12"/>
  <c r="C115" i="12"/>
  <c r="B115" i="12"/>
  <c r="A115" i="12"/>
  <c r="F114" i="12"/>
  <c r="E114" i="12"/>
  <c r="G115" i="12" s="1"/>
  <c r="H115" i="12" s="1"/>
  <c r="D114" i="12"/>
  <c r="C114" i="12"/>
  <c r="B114" i="12"/>
  <c r="A114" i="12" s="1"/>
  <c r="G113" i="12"/>
  <c r="F113" i="12"/>
  <c r="E113" i="12"/>
  <c r="D113" i="12"/>
  <c r="C113" i="12"/>
  <c r="B113" i="12"/>
  <c r="A113" i="12"/>
  <c r="F112" i="12"/>
  <c r="E112" i="12"/>
  <c r="D112" i="12"/>
  <c r="C112" i="12"/>
  <c r="B112" i="12"/>
  <c r="A112" i="12"/>
  <c r="F111" i="12"/>
  <c r="E111" i="12"/>
  <c r="G112" i="12" s="1"/>
  <c r="H112" i="12" s="1"/>
  <c r="T36" i="12" s="1"/>
  <c r="D111" i="12"/>
  <c r="C111" i="12"/>
  <c r="B111" i="12"/>
  <c r="A111" i="12" s="1"/>
  <c r="G110" i="12"/>
  <c r="F110" i="12"/>
  <c r="E110" i="12"/>
  <c r="D110" i="12"/>
  <c r="C110" i="12"/>
  <c r="B110" i="12"/>
  <c r="A110" i="12"/>
  <c r="F109" i="12"/>
  <c r="E109" i="12"/>
  <c r="D109" i="12"/>
  <c r="C109" i="12"/>
  <c r="B109" i="12"/>
  <c r="A109" i="12"/>
  <c r="F108" i="12"/>
  <c r="E108" i="12"/>
  <c r="G109" i="12" s="1"/>
  <c r="H109" i="12" s="1"/>
  <c r="D108" i="12"/>
  <c r="C108" i="12"/>
  <c r="B108" i="12"/>
  <c r="A108" i="12" s="1"/>
  <c r="G107" i="12"/>
  <c r="F107" i="12"/>
  <c r="E107" i="12"/>
  <c r="D107" i="12"/>
  <c r="C107" i="12"/>
  <c r="B107" i="12"/>
  <c r="A107" i="12"/>
  <c r="F106" i="12"/>
  <c r="E106" i="12"/>
  <c r="D106" i="12"/>
  <c r="C106" i="12"/>
  <c r="B106" i="12"/>
  <c r="A106" i="12"/>
  <c r="F105" i="12"/>
  <c r="E105" i="12"/>
  <c r="G106" i="12" s="1"/>
  <c r="H106" i="12" s="1"/>
  <c r="T30" i="12" s="1"/>
  <c r="D105" i="12"/>
  <c r="C105" i="12"/>
  <c r="B105" i="12"/>
  <c r="A105" i="12"/>
  <c r="F104" i="12"/>
  <c r="E104" i="12"/>
  <c r="G105" i="12" s="1"/>
  <c r="H105" i="12" s="1"/>
  <c r="T29" i="12" s="1"/>
  <c r="D104" i="12"/>
  <c r="C104" i="12"/>
  <c r="B104" i="12"/>
  <c r="A104" i="12"/>
  <c r="F103" i="12"/>
  <c r="E103" i="12"/>
  <c r="G104" i="12" s="1"/>
  <c r="D103" i="12"/>
  <c r="C103" i="12"/>
  <c r="B103" i="12"/>
  <c r="A103" i="12"/>
  <c r="F102" i="12"/>
  <c r="E102" i="12"/>
  <c r="G103" i="12" s="1"/>
  <c r="H103" i="12" s="1"/>
  <c r="T27" i="12" s="1"/>
  <c r="D102" i="12"/>
  <c r="C102" i="12"/>
  <c r="B102" i="12"/>
  <c r="A102" i="12"/>
  <c r="F101" i="12"/>
  <c r="E101" i="12"/>
  <c r="G102" i="12" s="1"/>
  <c r="D101" i="12"/>
  <c r="C101" i="12"/>
  <c r="B101" i="12"/>
  <c r="A101" i="12"/>
  <c r="F100" i="12"/>
  <c r="E100" i="12"/>
  <c r="G101" i="12" s="1"/>
  <c r="H101" i="12" s="1"/>
  <c r="T25" i="12" s="1"/>
  <c r="D100" i="12"/>
  <c r="C100" i="12"/>
  <c r="B100" i="12"/>
  <c r="A100" i="12"/>
  <c r="H99" i="12"/>
  <c r="F99" i="12"/>
  <c r="E99" i="12"/>
  <c r="G100" i="12" s="1"/>
  <c r="H100" i="12" s="1"/>
  <c r="D99" i="12"/>
  <c r="C99" i="12"/>
  <c r="B99" i="12"/>
  <c r="A99" i="12"/>
  <c r="F98" i="12"/>
  <c r="E98" i="12"/>
  <c r="G99" i="12" s="1"/>
  <c r="D98" i="12"/>
  <c r="C98" i="12"/>
  <c r="B98" i="12"/>
  <c r="A98" i="12"/>
  <c r="F97" i="12"/>
  <c r="E97" i="12"/>
  <c r="G98" i="12" s="1"/>
  <c r="H98" i="12" s="1"/>
  <c r="D97" i="12"/>
  <c r="C97" i="12"/>
  <c r="B97" i="12"/>
  <c r="A97" i="12"/>
  <c r="H96" i="12"/>
  <c r="T20" i="12" s="1"/>
  <c r="F96" i="12"/>
  <c r="E96" i="12"/>
  <c r="G97" i="12" s="1"/>
  <c r="H97" i="12" s="1"/>
  <c r="T21" i="12" s="1"/>
  <c r="D96" i="12"/>
  <c r="C96" i="12"/>
  <c r="B96" i="12"/>
  <c r="A96" i="12"/>
  <c r="F95" i="12"/>
  <c r="E95" i="12"/>
  <c r="G96" i="12" s="1"/>
  <c r="D95" i="12"/>
  <c r="C95" i="12"/>
  <c r="B95" i="12"/>
  <c r="A95" i="12"/>
  <c r="F94" i="12"/>
  <c r="E94" i="12"/>
  <c r="G95" i="12" s="1"/>
  <c r="H95" i="12" s="1"/>
  <c r="T19" i="12" s="1"/>
  <c r="D94" i="12"/>
  <c r="C94" i="12"/>
  <c r="B94" i="12"/>
  <c r="A94" i="12"/>
  <c r="F93" i="12"/>
  <c r="E93" i="12"/>
  <c r="G94" i="12" s="1"/>
  <c r="H94" i="12" s="1"/>
  <c r="T18" i="12" s="1"/>
  <c r="D93" i="12"/>
  <c r="C93" i="12"/>
  <c r="B93" i="12"/>
  <c r="A93" i="12"/>
  <c r="F92" i="12"/>
  <c r="E92" i="12"/>
  <c r="G93" i="12" s="1"/>
  <c r="H93" i="12" s="1"/>
  <c r="T17" i="12" s="1"/>
  <c r="D92" i="12"/>
  <c r="C92" i="12"/>
  <c r="B92" i="12"/>
  <c r="A92" i="12"/>
  <c r="F91" i="12"/>
  <c r="E91" i="12"/>
  <c r="G92" i="12" s="1"/>
  <c r="H92" i="12" s="1"/>
  <c r="D91" i="12"/>
  <c r="C91" i="12"/>
  <c r="B91" i="12"/>
  <c r="A91" i="12"/>
  <c r="H90" i="12"/>
  <c r="T14" i="12" s="1"/>
  <c r="F90" i="12"/>
  <c r="E90" i="12"/>
  <c r="G91" i="12" s="1"/>
  <c r="H91" i="12" s="1"/>
  <c r="D90" i="12"/>
  <c r="C90" i="12"/>
  <c r="B90" i="12"/>
  <c r="A90" i="12"/>
  <c r="F89" i="12"/>
  <c r="E89" i="12"/>
  <c r="G90" i="12" s="1"/>
  <c r="D89" i="12"/>
  <c r="C89" i="12"/>
  <c r="B89" i="12"/>
  <c r="A89" i="12"/>
  <c r="F88" i="12"/>
  <c r="E88" i="12"/>
  <c r="G89" i="12" s="1"/>
  <c r="D88" i="12"/>
  <c r="C88" i="12"/>
  <c r="B88" i="12"/>
  <c r="A88" i="12"/>
  <c r="F87" i="12"/>
  <c r="E87" i="12"/>
  <c r="G88" i="12" s="1"/>
  <c r="H88" i="12" s="1"/>
  <c r="T12" i="12" s="1"/>
  <c r="D87" i="12"/>
  <c r="C87" i="12"/>
  <c r="B87" i="12"/>
  <c r="A87" i="12"/>
  <c r="F86" i="12"/>
  <c r="E86" i="12"/>
  <c r="G87" i="12" s="1"/>
  <c r="D86" i="12"/>
  <c r="C86" i="12"/>
  <c r="B86" i="12"/>
  <c r="A86" i="12"/>
  <c r="F85" i="12"/>
  <c r="E85" i="12"/>
  <c r="G86" i="12" s="1"/>
  <c r="H86" i="12" s="1"/>
  <c r="D85" i="12"/>
  <c r="C85" i="12"/>
  <c r="B85" i="12"/>
  <c r="A85" i="12"/>
  <c r="F84" i="12"/>
  <c r="E84" i="12"/>
  <c r="G85" i="12" s="1"/>
  <c r="H85" i="12" s="1"/>
  <c r="D84" i="12"/>
  <c r="C84" i="12"/>
  <c r="B84" i="12"/>
  <c r="A84" i="12"/>
  <c r="F83" i="12"/>
  <c r="E83" i="12"/>
  <c r="G84" i="12" s="1"/>
  <c r="H84" i="12" s="1"/>
  <c r="T8" i="12" s="1"/>
  <c r="D83" i="12"/>
  <c r="C83" i="12"/>
  <c r="B83" i="12"/>
  <c r="A83" i="12"/>
  <c r="F82" i="12"/>
  <c r="E82" i="12"/>
  <c r="G83" i="12" s="1"/>
  <c r="D82" i="12"/>
  <c r="C82" i="12"/>
  <c r="B82" i="12"/>
  <c r="A82" i="12"/>
  <c r="H81" i="12"/>
  <c r="F81" i="12"/>
  <c r="E81" i="12"/>
  <c r="G82" i="12" s="1"/>
  <c r="H82" i="12" s="1"/>
  <c r="D81" i="12"/>
  <c r="C81" i="12"/>
  <c r="B81" i="12"/>
  <c r="A81" i="12"/>
  <c r="F80" i="12"/>
  <c r="E80" i="12"/>
  <c r="G81" i="12" s="1"/>
  <c r="D80" i="12"/>
  <c r="C80" i="12"/>
  <c r="B80" i="12"/>
  <c r="A80" i="12"/>
  <c r="F79" i="12"/>
  <c r="E79" i="12"/>
  <c r="G80" i="12" s="1"/>
  <c r="H80" i="12" s="1"/>
  <c r="D79" i="12"/>
  <c r="C79" i="12"/>
  <c r="B79" i="12"/>
  <c r="A79" i="12"/>
  <c r="F78" i="12"/>
  <c r="E78" i="12"/>
  <c r="D78" i="12"/>
  <c r="C78" i="12"/>
  <c r="B78" i="12"/>
  <c r="A78" i="12"/>
  <c r="AF77" i="12"/>
  <c r="AE77" i="12"/>
  <c r="AD77" i="12"/>
  <c r="AC77" i="12"/>
  <c r="AB77" i="12"/>
  <c r="AA77" i="12"/>
  <c r="Z77" i="12"/>
  <c r="X77" i="12"/>
  <c r="W77" i="12"/>
  <c r="V77" i="12"/>
  <c r="G77" i="12"/>
  <c r="H77" i="12" s="1"/>
  <c r="S77" i="12" s="1"/>
  <c r="F77" i="12"/>
  <c r="E77" i="12"/>
  <c r="D77" i="12"/>
  <c r="C77" i="12"/>
  <c r="A77" i="12" s="1"/>
  <c r="B77" i="12"/>
  <c r="AD76" i="12"/>
  <c r="AC76" i="12"/>
  <c r="AB76" i="12"/>
  <c r="Y76" i="12"/>
  <c r="X76" i="12"/>
  <c r="W76" i="12"/>
  <c r="V76" i="12"/>
  <c r="F76" i="12"/>
  <c r="E76" i="12"/>
  <c r="D76" i="12"/>
  <c r="C76" i="12"/>
  <c r="B76" i="12"/>
  <c r="A76" i="12"/>
  <c r="AF75" i="12"/>
  <c r="AE75" i="12"/>
  <c r="AD75" i="12"/>
  <c r="AC75" i="12"/>
  <c r="AB75" i="12"/>
  <c r="Z75" i="12"/>
  <c r="Y75" i="12"/>
  <c r="F75" i="12"/>
  <c r="E75" i="12"/>
  <c r="G76" i="12" s="1"/>
  <c r="H76" i="12" s="1"/>
  <c r="S76" i="12" s="1"/>
  <c r="D75" i="12"/>
  <c r="C75" i="12"/>
  <c r="B75" i="12"/>
  <c r="AE74" i="12"/>
  <c r="AC74" i="12"/>
  <c r="Z74" i="12"/>
  <c r="X74" i="12"/>
  <c r="W74" i="12"/>
  <c r="V74" i="12"/>
  <c r="F74" i="12"/>
  <c r="E74" i="12"/>
  <c r="G75" i="12" s="1"/>
  <c r="H75" i="12" s="1"/>
  <c r="S75" i="12" s="1"/>
  <c r="D74" i="12"/>
  <c r="C74" i="12"/>
  <c r="B74" i="12"/>
  <c r="A74" i="12"/>
  <c r="AE73" i="12"/>
  <c r="AD73" i="12"/>
  <c r="AC73" i="12"/>
  <c r="X73" i="12"/>
  <c r="W73" i="12"/>
  <c r="V73" i="12"/>
  <c r="G73" i="12"/>
  <c r="H73" i="12" s="1"/>
  <c r="S73" i="12" s="1"/>
  <c r="F73" i="12"/>
  <c r="E73" i="12"/>
  <c r="G74" i="12" s="1"/>
  <c r="H74" i="12" s="1"/>
  <c r="S74" i="12" s="1"/>
  <c r="D73" i="12"/>
  <c r="C73" i="12"/>
  <c r="B73" i="12"/>
  <c r="A73" i="12" s="1"/>
  <c r="AF72" i="12"/>
  <c r="AE72" i="12"/>
  <c r="AD72" i="12"/>
  <c r="AC72" i="12"/>
  <c r="AB72" i="12"/>
  <c r="Z72" i="12"/>
  <c r="Y72" i="12"/>
  <c r="X72" i="12"/>
  <c r="W72" i="12"/>
  <c r="H72" i="12"/>
  <c r="S72" i="12" s="1"/>
  <c r="F72" i="12"/>
  <c r="E72" i="12"/>
  <c r="D72" i="12"/>
  <c r="C72" i="12"/>
  <c r="B72" i="12"/>
  <c r="A72" i="12"/>
  <c r="AF71" i="12"/>
  <c r="AE71" i="12"/>
  <c r="AD71" i="12"/>
  <c r="AC71" i="12"/>
  <c r="AA71" i="12"/>
  <c r="W71" i="12"/>
  <c r="V71" i="12"/>
  <c r="F71" i="12"/>
  <c r="E71" i="12"/>
  <c r="G72" i="12" s="1"/>
  <c r="D71" i="12"/>
  <c r="C71" i="12"/>
  <c r="A71" i="12" s="1"/>
  <c r="B71" i="12"/>
  <c r="AD70" i="12"/>
  <c r="AC70" i="12"/>
  <c r="AB70" i="12"/>
  <c r="Z70" i="12"/>
  <c r="Y70" i="12"/>
  <c r="X70" i="12"/>
  <c r="W70" i="12"/>
  <c r="V70" i="12"/>
  <c r="S70" i="12"/>
  <c r="F70" i="12"/>
  <c r="E70" i="12"/>
  <c r="G71" i="12" s="1"/>
  <c r="H71" i="12" s="1"/>
  <c r="S71" i="12" s="1"/>
  <c r="D70" i="12"/>
  <c r="C70" i="12"/>
  <c r="B70" i="12"/>
  <c r="A70" i="12"/>
  <c r="AF69" i="12"/>
  <c r="AE69" i="12"/>
  <c r="AD69" i="12"/>
  <c r="AC69" i="12"/>
  <c r="AB69" i="12"/>
  <c r="AA69" i="12"/>
  <c r="Z69" i="12"/>
  <c r="X69" i="12"/>
  <c r="W69" i="12"/>
  <c r="G69" i="12"/>
  <c r="H69" i="12" s="1"/>
  <c r="S69" i="12" s="1"/>
  <c r="F69" i="12"/>
  <c r="E69" i="12"/>
  <c r="G70" i="12" s="1"/>
  <c r="H70" i="12" s="1"/>
  <c r="D69" i="12"/>
  <c r="C69" i="12"/>
  <c r="B69" i="12"/>
  <c r="AF68" i="12"/>
  <c r="AE68" i="12"/>
  <c r="AC68" i="12"/>
  <c r="AB68" i="12"/>
  <c r="AA68" i="12"/>
  <c r="Z68" i="12"/>
  <c r="Y68" i="12"/>
  <c r="W68" i="12"/>
  <c r="V68" i="12"/>
  <c r="F68" i="12"/>
  <c r="E68" i="12"/>
  <c r="D68" i="12"/>
  <c r="C68" i="12"/>
  <c r="B68" i="12"/>
  <c r="A68" i="12"/>
  <c r="AF67" i="12"/>
  <c r="AD67" i="12"/>
  <c r="AC67" i="12"/>
  <c r="AB67" i="12"/>
  <c r="AA67" i="12"/>
  <c r="X67" i="12"/>
  <c r="V67" i="12"/>
  <c r="F67" i="12"/>
  <c r="E67" i="12"/>
  <c r="G68" i="12" s="1"/>
  <c r="H68" i="12" s="1"/>
  <c r="S68" i="12" s="1"/>
  <c r="D67" i="12"/>
  <c r="C67" i="12"/>
  <c r="B67" i="12"/>
  <c r="AF66" i="12"/>
  <c r="AE66" i="12"/>
  <c r="AD66" i="12"/>
  <c r="AC66" i="12"/>
  <c r="F66" i="12"/>
  <c r="E66" i="12"/>
  <c r="G67" i="12" s="1"/>
  <c r="H67" i="12" s="1"/>
  <c r="S67" i="12" s="1"/>
  <c r="D66" i="12"/>
  <c r="C66" i="12"/>
  <c r="B66" i="12"/>
  <c r="A66" i="12"/>
  <c r="AF65" i="12"/>
  <c r="AD65" i="12"/>
  <c r="AC65" i="12"/>
  <c r="AB65" i="12"/>
  <c r="AA65" i="12"/>
  <c r="Z65" i="12"/>
  <c r="Y65" i="12"/>
  <c r="X65" i="12"/>
  <c r="W65" i="12"/>
  <c r="V65" i="12"/>
  <c r="G65" i="12"/>
  <c r="H65" i="12" s="1"/>
  <c r="S65" i="12" s="1"/>
  <c r="F65" i="12"/>
  <c r="E65" i="12"/>
  <c r="G66" i="12" s="1"/>
  <c r="H66" i="12" s="1"/>
  <c r="S66" i="12" s="1"/>
  <c r="D65" i="12"/>
  <c r="C65" i="12"/>
  <c r="A65" i="12" s="1"/>
  <c r="B65" i="12"/>
  <c r="AD64" i="12"/>
  <c r="AC64" i="12"/>
  <c r="AB64" i="12"/>
  <c r="Y64" i="12"/>
  <c r="W64" i="12"/>
  <c r="V64" i="12"/>
  <c r="F64" i="12"/>
  <c r="E64" i="12"/>
  <c r="D64" i="12"/>
  <c r="C64" i="12"/>
  <c r="B64" i="12"/>
  <c r="A64" i="12"/>
  <c r="AF63" i="12"/>
  <c r="AD63" i="12"/>
  <c r="AC63" i="12"/>
  <c r="Y63" i="12"/>
  <c r="F63" i="12"/>
  <c r="E63" i="12"/>
  <c r="D63" i="12"/>
  <c r="C63" i="12"/>
  <c r="B63" i="12"/>
  <c r="A63" i="12" s="1"/>
  <c r="AF62" i="12"/>
  <c r="AE62" i="12"/>
  <c r="AC62" i="12"/>
  <c r="AA62" i="12"/>
  <c r="W62" i="12"/>
  <c r="V62" i="12"/>
  <c r="S62" i="12"/>
  <c r="F62" i="12"/>
  <c r="E62" i="12"/>
  <c r="G63" i="12" s="1"/>
  <c r="H63" i="12" s="1"/>
  <c r="S63" i="12" s="1"/>
  <c r="D62" i="12"/>
  <c r="C62" i="12"/>
  <c r="B62" i="12"/>
  <c r="A62" i="12"/>
  <c r="AF61" i="12"/>
  <c r="AD61" i="12"/>
  <c r="AC61" i="12"/>
  <c r="AB61" i="12"/>
  <c r="X61" i="12"/>
  <c r="W61" i="12"/>
  <c r="F61" i="12"/>
  <c r="E61" i="12"/>
  <c r="G62" i="12" s="1"/>
  <c r="H62" i="12" s="1"/>
  <c r="D61" i="12"/>
  <c r="C61" i="12"/>
  <c r="A61" i="12" s="1"/>
  <c r="B61" i="12"/>
  <c r="AF60" i="12"/>
  <c r="AE60" i="12"/>
  <c r="AD60" i="12"/>
  <c r="AC60" i="12"/>
  <c r="AB60" i="12"/>
  <c r="AA60" i="12"/>
  <c r="Z60" i="12"/>
  <c r="Y60" i="12"/>
  <c r="X60" i="12"/>
  <c r="W60" i="12"/>
  <c r="F60" i="12"/>
  <c r="E60" i="12"/>
  <c r="G61" i="12" s="1"/>
  <c r="H61" i="12" s="1"/>
  <c r="S61" i="12" s="1"/>
  <c r="D60" i="12"/>
  <c r="C60" i="12"/>
  <c r="B60" i="12"/>
  <c r="A60" i="12" s="1"/>
  <c r="AF59" i="12"/>
  <c r="AE59" i="12"/>
  <c r="AD59" i="12"/>
  <c r="AC59" i="12"/>
  <c r="AB59" i="12"/>
  <c r="AA59" i="12"/>
  <c r="Z59" i="12"/>
  <c r="W59" i="12"/>
  <c r="F59" i="12"/>
  <c r="E59" i="12"/>
  <c r="G60" i="12" s="1"/>
  <c r="H60" i="12" s="1"/>
  <c r="S60" i="12" s="1"/>
  <c r="D59" i="12"/>
  <c r="C59" i="12"/>
  <c r="B59" i="12"/>
  <c r="A59" i="12"/>
  <c r="AD58" i="12"/>
  <c r="AC58" i="12"/>
  <c r="AA58" i="12"/>
  <c r="Y58" i="12"/>
  <c r="X58" i="12"/>
  <c r="W58" i="12"/>
  <c r="V58" i="12"/>
  <c r="F58" i="12"/>
  <c r="E58" i="12"/>
  <c r="G59" i="12" s="1"/>
  <c r="H59" i="12" s="1"/>
  <c r="S59" i="12" s="1"/>
  <c r="D58" i="12"/>
  <c r="C58" i="12"/>
  <c r="B58" i="12"/>
  <c r="A58" i="12"/>
  <c r="AF57" i="12"/>
  <c r="AE57" i="12"/>
  <c r="AD57" i="12"/>
  <c r="AC57" i="12"/>
  <c r="Z57" i="12"/>
  <c r="X57" i="12"/>
  <c r="V57" i="12"/>
  <c r="F57" i="12"/>
  <c r="E57" i="12"/>
  <c r="G58" i="12" s="1"/>
  <c r="H58" i="12" s="1"/>
  <c r="S58" i="12" s="1"/>
  <c r="D57" i="12"/>
  <c r="C57" i="12"/>
  <c r="A57" i="12" s="1"/>
  <c r="B57" i="12"/>
  <c r="AF56" i="12"/>
  <c r="AE56" i="12"/>
  <c r="AC56" i="12"/>
  <c r="AA56" i="12"/>
  <c r="Z56" i="12"/>
  <c r="Y56" i="12"/>
  <c r="X56" i="12"/>
  <c r="W56" i="12"/>
  <c r="V56" i="12"/>
  <c r="U56" i="12"/>
  <c r="F56" i="12"/>
  <c r="E56" i="12"/>
  <c r="G57" i="12" s="1"/>
  <c r="H57" i="12" s="1"/>
  <c r="S57" i="12" s="1"/>
  <c r="D56" i="12"/>
  <c r="C56" i="12"/>
  <c r="B56" i="12"/>
  <c r="A56" i="12"/>
  <c r="AD55" i="12"/>
  <c r="AC55" i="12"/>
  <c r="AA55" i="12"/>
  <c r="Y55" i="12"/>
  <c r="X55" i="12"/>
  <c r="W55" i="12"/>
  <c r="V55" i="12"/>
  <c r="F55" i="12"/>
  <c r="E55" i="12"/>
  <c r="G56" i="12" s="1"/>
  <c r="H56" i="12" s="1"/>
  <c r="S56" i="12" s="1"/>
  <c r="D55" i="12"/>
  <c r="C55" i="12"/>
  <c r="B55" i="12"/>
  <c r="A55" i="12" s="1"/>
  <c r="AF54" i="12"/>
  <c r="AE54" i="12"/>
  <c r="AD54" i="12"/>
  <c r="AC54" i="12"/>
  <c r="Z54" i="12"/>
  <c r="W54" i="12"/>
  <c r="V54" i="12"/>
  <c r="F54" i="12"/>
  <c r="E54" i="12"/>
  <c r="G55" i="12" s="1"/>
  <c r="H55" i="12" s="1"/>
  <c r="S55" i="12" s="1"/>
  <c r="D54" i="12"/>
  <c r="C54" i="12"/>
  <c r="B54" i="12"/>
  <c r="A54" i="12" s="1"/>
  <c r="AF53" i="12"/>
  <c r="AD53" i="12"/>
  <c r="AC53" i="12"/>
  <c r="AA53" i="12"/>
  <c r="Z53" i="12"/>
  <c r="Y53" i="12"/>
  <c r="W53" i="12"/>
  <c r="V53" i="12"/>
  <c r="U53" i="12"/>
  <c r="F53" i="12"/>
  <c r="E53" i="12"/>
  <c r="G54" i="12" s="1"/>
  <c r="H54" i="12" s="1"/>
  <c r="S54" i="12" s="1"/>
  <c r="D53" i="12"/>
  <c r="C53" i="12"/>
  <c r="B53" i="12"/>
  <c r="A53" i="12"/>
  <c r="AD52" i="12"/>
  <c r="AC52" i="12"/>
  <c r="AB52" i="12"/>
  <c r="Z52" i="12"/>
  <c r="Y52" i="12"/>
  <c r="X52" i="12"/>
  <c r="W52" i="12"/>
  <c r="F52" i="12"/>
  <c r="E52" i="12"/>
  <c r="G53" i="12" s="1"/>
  <c r="H53" i="12" s="1"/>
  <c r="S53" i="12" s="1"/>
  <c r="D52" i="12"/>
  <c r="C52" i="12"/>
  <c r="B52" i="12"/>
  <c r="A52" i="12"/>
  <c r="AF51" i="12"/>
  <c r="AE51" i="12"/>
  <c r="AD51" i="12"/>
  <c r="AC51" i="12"/>
  <c r="AB51" i="12"/>
  <c r="AA51" i="12"/>
  <c r="Z51" i="12"/>
  <c r="Y51" i="12"/>
  <c r="X51" i="12"/>
  <c r="W51" i="12"/>
  <c r="T51" i="12"/>
  <c r="F51" i="12"/>
  <c r="E51" i="12"/>
  <c r="G52" i="12" s="1"/>
  <c r="H52" i="12" s="1"/>
  <c r="S52" i="12" s="1"/>
  <c r="D51" i="12"/>
  <c r="C51" i="12"/>
  <c r="A51" i="12" s="1"/>
  <c r="B51" i="12"/>
  <c r="AF50" i="12"/>
  <c r="AC50" i="12"/>
  <c r="AB50" i="12"/>
  <c r="AA50" i="12"/>
  <c r="Z50" i="12"/>
  <c r="X50" i="12"/>
  <c r="W50" i="12"/>
  <c r="V50" i="12"/>
  <c r="U50" i="12"/>
  <c r="F50" i="12"/>
  <c r="E50" i="12"/>
  <c r="G51" i="12" s="1"/>
  <c r="H51" i="12" s="1"/>
  <c r="S51" i="12" s="1"/>
  <c r="D50" i="12"/>
  <c r="C50" i="12"/>
  <c r="B50" i="12"/>
  <c r="A50" i="12"/>
  <c r="AE49" i="12"/>
  <c r="AD49" i="12"/>
  <c r="AC49" i="12"/>
  <c r="AB49" i="12"/>
  <c r="AA49" i="12"/>
  <c r="Z49" i="12"/>
  <c r="Y49" i="12"/>
  <c r="X49" i="12"/>
  <c r="W49" i="12"/>
  <c r="F49" i="12"/>
  <c r="E49" i="12"/>
  <c r="G50" i="12" s="1"/>
  <c r="H50" i="12" s="1"/>
  <c r="S50" i="12" s="1"/>
  <c r="D49" i="12"/>
  <c r="C49" i="12"/>
  <c r="B49" i="12"/>
  <c r="A49" i="12" s="1"/>
  <c r="AF48" i="12"/>
  <c r="AE48" i="12"/>
  <c r="AD48" i="12"/>
  <c r="AC48" i="12"/>
  <c r="Z48" i="12"/>
  <c r="Y48" i="12"/>
  <c r="X48" i="12"/>
  <c r="V48" i="12"/>
  <c r="F48" i="12"/>
  <c r="E48" i="12"/>
  <c r="G49" i="12" s="1"/>
  <c r="H49" i="12" s="1"/>
  <c r="S49" i="12" s="1"/>
  <c r="D48" i="12"/>
  <c r="C48" i="12"/>
  <c r="B48" i="12"/>
  <c r="A48" i="12" s="1"/>
  <c r="AF47" i="12"/>
  <c r="AE47" i="12"/>
  <c r="AD47" i="12"/>
  <c r="AC47" i="12"/>
  <c r="Z47" i="12"/>
  <c r="X47" i="12"/>
  <c r="W47" i="12"/>
  <c r="V47" i="12"/>
  <c r="U47" i="12"/>
  <c r="F47" i="12"/>
  <c r="E47" i="12"/>
  <c r="G48" i="12" s="1"/>
  <c r="H48" i="12" s="1"/>
  <c r="S48" i="12" s="1"/>
  <c r="D47" i="12"/>
  <c r="C47" i="12"/>
  <c r="B47" i="12"/>
  <c r="A47" i="12"/>
  <c r="AD46" i="12"/>
  <c r="AC46" i="12"/>
  <c r="AB46" i="12"/>
  <c r="AA46" i="12"/>
  <c r="Y46" i="12"/>
  <c r="X46" i="12"/>
  <c r="W46" i="12"/>
  <c r="F46" i="12"/>
  <c r="E46" i="12"/>
  <c r="G47" i="12" s="1"/>
  <c r="H47" i="12" s="1"/>
  <c r="S47" i="12" s="1"/>
  <c r="D46" i="12"/>
  <c r="C46" i="12"/>
  <c r="B46" i="12"/>
  <c r="A46" i="12"/>
  <c r="AF45" i="12"/>
  <c r="AE45" i="12"/>
  <c r="AD45" i="12"/>
  <c r="AC45" i="12"/>
  <c r="AB45" i="12"/>
  <c r="T45" i="12"/>
  <c r="F45" i="12"/>
  <c r="E45" i="12"/>
  <c r="G46" i="12" s="1"/>
  <c r="H46" i="12" s="1"/>
  <c r="S46" i="12" s="1"/>
  <c r="D45" i="12"/>
  <c r="C45" i="12"/>
  <c r="A45" i="12" s="1"/>
  <c r="B45" i="12"/>
  <c r="AF44" i="12"/>
  <c r="AC44" i="12"/>
  <c r="AB44" i="12"/>
  <c r="AA44" i="12"/>
  <c r="Z44" i="12"/>
  <c r="Y44" i="12"/>
  <c r="V44" i="12"/>
  <c r="U44" i="12"/>
  <c r="G44" i="12"/>
  <c r="H44" i="12" s="1"/>
  <c r="S44" i="12" s="1"/>
  <c r="F44" i="12"/>
  <c r="E44" i="12"/>
  <c r="G45" i="12" s="1"/>
  <c r="H45" i="12" s="1"/>
  <c r="S45" i="12" s="1"/>
  <c r="D44" i="12"/>
  <c r="C44" i="12"/>
  <c r="B44" i="12"/>
  <c r="A44" i="12"/>
  <c r="AF43" i="12"/>
  <c r="AD43" i="12"/>
  <c r="AC43" i="12"/>
  <c r="Z43" i="12"/>
  <c r="Y43" i="12"/>
  <c r="X43" i="12"/>
  <c r="F43" i="12"/>
  <c r="E43" i="12"/>
  <c r="D43" i="12"/>
  <c r="C43" i="12"/>
  <c r="B43" i="12"/>
  <c r="A43" i="12" s="1"/>
  <c r="AF42" i="12"/>
  <c r="AE42" i="12"/>
  <c r="AD42" i="12"/>
  <c r="AC42" i="12"/>
  <c r="AB42" i="12"/>
  <c r="AA42" i="12"/>
  <c r="Z42" i="12"/>
  <c r="X42" i="12"/>
  <c r="W42" i="12"/>
  <c r="V42" i="12"/>
  <c r="T42" i="12"/>
  <c r="F42" i="12"/>
  <c r="E42" i="12"/>
  <c r="G43" i="12" s="1"/>
  <c r="H43" i="12" s="1"/>
  <c r="S43" i="12" s="1"/>
  <c r="D42" i="12"/>
  <c r="C42" i="12"/>
  <c r="B42" i="12"/>
  <c r="A42" i="12" s="1"/>
  <c r="AF41" i="12"/>
  <c r="AD41" i="12"/>
  <c r="AC41" i="12"/>
  <c r="AB41" i="12"/>
  <c r="Z41" i="12"/>
  <c r="Y41" i="12"/>
  <c r="W41" i="12"/>
  <c r="V41" i="12"/>
  <c r="U41" i="12"/>
  <c r="F41" i="12"/>
  <c r="E41" i="12"/>
  <c r="G42" i="12" s="1"/>
  <c r="H42" i="12" s="1"/>
  <c r="S42" i="12" s="1"/>
  <c r="D41" i="12"/>
  <c r="C41" i="12"/>
  <c r="B41" i="12"/>
  <c r="A41" i="12"/>
  <c r="AF40" i="12"/>
  <c r="AD40" i="12"/>
  <c r="AC40" i="12"/>
  <c r="AB40" i="12"/>
  <c r="AA40" i="12"/>
  <c r="Z40" i="12"/>
  <c r="Y40" i="12"/>
  <c r="X40" i="12"/>
  <c r="W40" i="12"/>
  <c r="F40" i="12"/>
  <c r="E40" i="12"/>
  <c r="G41" i="12" s="1"/>
  <c r="H41" i="12" s="1"/>
  <c r="S41" i="12" s="1"/>
  <c r="D40" i="12"/>
  <c r="C40" i="12"/>
  <c r="B40" i="12"/>
  <c r="A40" i="12"/>
  <c r="AF39" i="12"/>
  <c r="AE39" i="12"/>
  <c r="AD39" i="12"/>
  <c r="AC39" i="12"/>
  <c r="Z39" i="12"/>
  <c r="X39" i="12"/>
  <c r="T39" i="12"/>
  <c r="F39" i="12"/>
  <c r="E39" i="12"/>
  <c r="G40" i="12" s="1"/>
  <c r="H40" i="12" s="1"/>
  <c r="S40" i="12" s="1"/>
  <c r="D39" i="12"/>
  <c r="C39" i="12"/>
  <c r="A39" i="12" s="1"/>
  <c r="B39" i="12"/>
  <c r="AF38" i="12"/>
  <c r="AC38" i="12"/>
  <c r="AA38" i="12"/>
  <c r="Z38" i="12"/>
  <c r="X38" i="12"/>
  <c r="W38" i="12"/>
  <c r="V38" i="12"/>
  <c r="F38" i="12"/>
  <c r="E38" i="12"/>
  <c r="G39" i="12" s="1"/>
  <c r="H39" i="12" s="1"/>
  <c r="S39" i="12" s="1"/>
  <c r="D38" i="12"/>
  <c r="C38" i="12"/>
  <c r="B38" i="12"/>
  <c r="A38" i="12"/>
  <c r="AF37" i="12"/>
  <c r="AE37" i="12"/>
  <c r="AD37" i="12"/>
  <c r="AC37" i="12"/>
  <c r="AB37" i="12"/>
  <c r="AA37" i="12"/>
  <c r="Z37" i="12"/>
  <c r="Y37" i="12"/>
  <c r="X37" i="12"/>
  <c r="W37" i="12"/>
  <c r="V37" i="12"/>
  <c r="F37" i="12"/>
  <c r="E37" i="12"/>
  <c r="G38" i="12" s="1"/>
  <c r="H38" i="12" s="1"/>
  <c r="S38" i="12" s="1"/>
  <c r="D37" i="12"/>
  <c r="C37" i="12"/>
  <c r="B37" i="12"/>
  <c r="A37" i="12" s="1"/>
  <c r="AF36" i="12"/>
  <c r="AE36" i="12"/>
  <c r="AC36" i="12"/>
  <c r="AB36" i="12"/>
  <c r="Z36" i="12"/>
  <c r="Y36" i="12"/>
  <c r="F36" i="12"/>
  <c r="E36" i="12"/>
  <c r="G37" i="12" s="1"/>
  <c r="H37" i="12" s="1"/>
  <c r="S37" i="12" s="1"/>
  <c r="D36" i="12"/>
  <c r="C36" i="12"/>
  <c r="B36" i="12"/>
  <c r="A36" i="12" s="1"/>
  <c r="AF35" i="12"/>
  <c r="AE35" i="12"/>
  <c r="AD35" i="12"/>
  <c r="AC35" i="12"/>
  <c r="AB35" i="12"/>
  <c r="AA35" i="12"/>
  <c r="Z35" i="12"/>
  <c r="W35" i="12"/>
  <c r="V35" i="12"/>
  <c r="U35" i="12"/>
  <c r="F35" i="12"/>
  <c r="E35" i="12"/>
  <c r="G36" i="12" s="1"/>
  <c r="H36" i="12" s="1"/>
  <c r="S36" i="12" s="1"/>
  <c r="D35" i="12"/>
  <c r="C35" i="12"/>
  <c r="B35" i="12"/>
  <c r="A35" i="12"/>
  <c r="AF34" i="12"/>
  <c r="AD34" i="12"/>
  <c r="AC34" i="12"/>
  <c r="AB34" i="12"/>
  <c r="X34" i="12"/>
  <c r="W34" i="12"/>
  <c r="V34" i="12"/>
  <c r="F34" i="12"/>
  <c r="E34" i="12"/>
  <c r="G35" i="12" s="1"/>
  <c r="H35" i="12" s="1"/>
  <c r="S35" i="12" s="1"/>
  <c r="D34" i="12"/>
  <c r="C34" i="12"/>
  <c r="B34" i="12"/>
  <c r="A34" i="12"/>
  <c r="AF33" i="12"/>
  <c r="AE33" i="12"/>
  <c r="AD33" i="12"/>
  <c r="AC33" i="12"/>
  <c r="AB33" i="12"/>
  <c r="AA33" i="12"/>
  <c r="Y33" i="12"/>
  <c r="X33" i="12"/>
  <c r="W33" i="12"/>
  <c r="T33" i="12"/>
  <c r="F33" i="12"/>
  <c r="E33" i="12"/>
  <c r="G34" i="12" s="1"/>
  <c r="H34" i="12" s="1"/>
  <c r="S34" i="12" s="1"/>
  <c r="D33" i="12"/>
  <c r="C33" i="12"/>
  <c r="A33" i="12" s="1"/>
  <c r="B33" i="12"/>
  <c r="AF32" i="12"/>
  <c r="AE32" i="12"/>
  <c r="AC32" i="12"/>
  <c r="AB32" i="12"/>
  <c r="AA32" i="12"/>
  <c r="Z32" i="12"/>
  <c r="X32" i="12"/>
  <c r="V32" i="12"/>
  <c r="F32" i="12"/>
  <c r="E32" i="12"/>
  <c r="G33" i="12" s="1"/>
  <c r="H33" i="12" s="1"/>
  <c r="S33" i="12" s="1"/>
  <c r="D32" i="12"/>
  <c r="C32" i="12"/>
  <c r="B32" i="12"/>
  <c r="A32" i="12"/>
  <c r="AF31" i="12"/>
  <c r="AD31" i="12"/>
  <c r="AC31" i="12"/>
  <c r="AB31" i="12"/>
  <c r="AA31" i="12"/>
  <c r="Z31" i="12"/>
  <c r="Y31" i="12"/>
  <c r="X31" i="12"/>
  <c r="W31" i="12"/>
  <c r="F31" i="12"/>
  <c r="E31" i="12"/>
  <c r="G32" i="12" s="1"/>
  <c r="H32" i="12" s="1"/>
  <c r="S32" i="12" s="1"/>
  <c r="D31" i="12"/>
  <c r="C31" i="12"/>
  <c r="B31" i="12"/>
  <c r="A31" i="12" s="1"/>
  <c r="AF30" i="12"/>
  <c r="AC30" i="12"/>
  <c r="Z30" i="12"/>
  <c r="X30" i="12"/>
  <c r="V30" i="12"/>
  <c r="F30" i="12"/>
  <c r="E30" i="12"/>
  <c r="G31" i="12" s="1"/>
  <c r="H31" i="12" s="1"/>
  <c r="S31" i="12" s="1"/>
  <c r="D30" i="12"/>
  <c r="C30" i="12"/>
  <c r="B30" i="12"/>
  <c r="A30" i="12" s="1"/>
  <c r="AF29" i="12"/>
  <c r="AD29" i="12"/>
  <c r="AC29" i="12"/>
  <c r="AA29" i="12"/>
  <c r="Z29" i="12"/>
  <c r="X29" i="12"/>
  <c r="W29" i="12"/>
  <c r="V29" i="12"/>
  <c r="F29" i="12"/>
  <c r="E29" i="12"/>
  <c r="G30" i="12" s="1"/>
  <c r="H30" i="12" s="1"/>
  <c r="S30" i="12" s="1"/>
  <c r="D29" i="12"/>
  <c r="C29" i="12"/>
  <c r="B29" i="12"/>
  <c r="A29" i="12"/>
  <c r="AF28" i="12"/>
  <c r="AD28" i="12"/>
  <c r="AC28" i="12"/>
  <c r="AB28" i="12"/>
  <c r="AA28" i="12"/>
  <c r="Y28" i="12"/>
  <c r="X28" i="12"/>
  <c r="W28" i="12"/>
  <c r="V28" i="12"/>
  <c r="F28" i="12"/>
  <c r="E28" i="12"/>
  <c r="G29" i="12" s="1"/>
  <c r="H29" i="12" s="1"/>
  <c r="S29" i="12" s="1"/>
  <c r="D28" i="12"/>
  <c r="C28" i="12"/>
  <c r="B28" i="12"/>
  <c r="A28" i="12"/>
  <c r="AF27" i="12"/>
  <c r="AE27" i="12"/>
  <c r="AD27" i="12"/>
  <c r="AC27" i="12"/>
  <c r="AB27" i="12"/>
  <c r="Z27" i="12"/>
  <c r="Y27" i="12"/>
  <c r="X27" i="12"/>
  <c r="W27" i="12"/>
  <c r="F27" i="12"/>
  <c r="E27" i="12"/>
  <c r="G28" i="12" s="1"/>
  <c r="H28" i="12" s="1"/>
  <c r="S28" i="12" s="1"/>
  <c r="D27" i="12"/>
  <c r="C27" i="12"/>
  <c r="A27" i="12" s="1"/>
  <c r="B27" i="12"/>
  <c r="AF26" i="12"/>
  <c r="AD26" i="12"/>
  <c r="AC26" i="12"/>
  <c r="AB26" i="12"/>
  <c r="AA26" i="12"/>
  <c r="Z26" i="12"/>
  <c r="W26" i="12"/>
  <c r="V26" i="12"/>
  <c r="U26" i="12"/>
  <c r="F26" i="12"/>
  <c r="E26" i="12"/>
  <c r="G27" i="12" s="1"/>
  <c r="H27" i="12" s="1"/>
  <c r="S27" i="12" s="1"/>
  <c r="D26" i="12"/>
  <c r="C26" i="12"/>
  <c r="B26" i="12"/>
  <c r="A26" i="12"/>
  <c r="AF25" i="12"/>
  <c r="AE25" i="12"/>
  <c r="AD25" i="12"/>
  <c r="AC25" i="12"/>
  <c r="AB25" i="12"/>
  <c r="Z25" i="12"/>
  <c r="Y25" i="12"/>
  <c r="X25" i="12"/>
  <c r="F25" i="12"/>
  <c r="E25" i="12"/>
  <c r="G26" i="12" s="1"/>
  <c r="H26" i="12" s="1"/>
  <c r="S26" i="12" s="1"/>
  <c r="D25" i="12"/>
  <c r="C25" i="12"/>
  <c r="B25" i="12"/>
  <c r="A25" i="12" s="1"/>
  <c r="AF24" i="12"/>
  <c r="AD24" i="12"/>
  <c r="AC24" i="12"/>
  <c r="AB24" i="12"/>
  <c r="AA24" i="12"/>
  <c r="Z24" i="12"/>
  <c r="Y24" i="12"/>
  <c r="X24" i="12"/>
  <c r="T24" i="12"/>
  <c r="F24" i="12"/>
  <c r="E24" i="12"/>
  <c r="G25" i="12" s="1"/>
  <c r="H25" i="12" s="1"/>
  <c r="S25" i="12" s="1"/>
  <c r="D24" i="12"/>
  <c r="C24" i="12"/>
  <c r="B24" i="12"/>
  <c r="A24" i="12" s="1"/>
  <c r="AF23" i="12"/>
  <c r="AE23" i="12"/>
  <c r="AD23" i="12"/>
  <c r="AC23" i="12"/>
  <c r="AB23" i="12"/>
  <c r="AA23" i="12"/>
  <c r="Y23" i="12"/>
  <c r="W23" i="12"/>
  <c r="V23" i="12"/>
  <c r="T23" i="12"/>
  <c r="F23" i="12"/>
  <c r="E23" i="12"/>
  <c r="G24" i="12" s="1"/>
  <c r="H24" i="12" s="1"/>
  <c r="S24" i="12" s="1"/>
  <c r="D23" i="12"/>
  <c r="C23" i="12"/>
  <c r="B23" i="12"/>
  <c r="A23" i="12"/>
  <c r="AF22" i="12"/>
  <c r="AD22" i="12"/>
  <c r="AC22" i="12"/>
  <c r="AB22" i="12"/>
  <c r="AA22" i="12"/>
  <c r="Z22" i="12"/>
  <c r="Y22" i="12"/>
  <c r="X22" i="12"/>
  <c r="W22" i="12"/>
  <c r="T22" i="12"/>
  <c r="F22" i="12"/>
  <c r="E22" i="12"/>
  <c r="G23" i="12" s="1"/>
  <c r="H23" i="12" s="1"/>
  <c r="S23" i="12" s="1"/>
  <c r="D22" i="12"/>
  <c r="C22" i="12"/>
  <c r="B22" i="12"/>
  <c r="A22" i="12"/>
  <c r="AF21" i="12"/>
  <c r="AE21" i="12"/>
  <c r="AD21" i="12"/>
  <c r="AC21" i="12"/>
  <c r="Y21" i="12"/>
  <c r="X21" i="12"/>
  <c r="V21" i="12"/>
  <c r="F21" i="12"/>
  <c r="E21" i="12"/>
  <c r="G22" i="12" s="1"/>
  <c r="H22" i="12" s="1"/>
  <c r="S22" i="12" s="1"/>
  <c r="D21" i="12"/>
  <c r="C21" i="12"/>
  <c r="A21" i="12" s="1"/>
  <c r="B21" i="12"/>
  <c r="AF20" i="12"/>
  <c r="AE20" i="12"/>
  <c r="AD20" i="12"/>
  <c r="AC20" i="12"/>
  <c r="AA20" i="12"/>
  <c r="X20" i="12"/>
  <c r="W20" i="12"/>
  <c r="V20" i="12"/>
  <c r="U20" i="12"/>
  <c r="F20" i="12"/>
  <c r="E20" i="12"/>
  <c r="G21" i="12" s="1"/>
  <c r="H21" i="12" s="1"/>
  <c r="S21" i="12" s="1"/>
  <c r="D20" i="12"/>
  <c r="C20" i="12"/>
  <c r="B20" i="12"/>
  <c r="A20" i="12"/>
  <c r="AF19" i="12"/>
  <c r="AD19" i="12"/>
  <c r="AC19" i="12"/>
  <c r="AB19" i="12"/>
  <c r="AA19" i="12"/>
  <c r="Z19" i="12"/>
  <c r="Y19" i="12"/>
  <c r="X19" i="12"/>
  <c r="W19" i="12"/>
  <c r="V19" i="12"/>
  <c r="F19" i="12"/>
  <c r="E19" i="12"/>
  <c r="G20" i="12" s="1"/>
  <c r="H20" i="12" s="1"/>
  <c r="S20" i="12" s="1"/>
  <c r="D19" i="12"/>
  <c r="C19" i="12"/>
  <c r="B19" i="12"/>
  <c r="A19" i="12" s="1"/>
  <c r="AF18" i="12"/>
  <c r="AE18" i="12"/>
  <c r="AD18" i="12"/>
  <c r="AC18" i="12"/>
  <c r="AB18" i="12"/>
  <c r="Y18" i="12"/>
  <c r="W18" i="12"/>
  <c r="F18" i="12"/>
  <c r="E18" i="12"/>
  <c r="G19" i="12" s="1"/>
  <c r="H19" i="12" s="1"/>
  <c r="S19" i="12" s="1"/>
  <c r="D18" i="12"/>
  <c r="C18" i="12"/>
  <c r="B18" i="12"/>
  <c r="A18" i="12" s="1"/>
  <c r="AF17" i="12"/>
  <c r="AD17" i="12"/>
  <c r="AC17" i="12"/>
  <c r="AB17" i="12"/>
  <c r="AA17" i="12"/>
  <c r="W17" i="12"/>
  <c r="V17" i="12"/>
  <c r="U17" i="12"/>
  <c r="F17" i="12"/>
  <c r="E17" i="12"/>
  <c r="G18" i="12" s="1"/>
  <c r="H18" i="12" s="1"/>
  <c r="S18" i="12" s="1"/>
  <c r="D17" i="12"/>
  <c r="C17" i="12"/>
  <c r="B17" i="12"/>
  <c r="A17" i="12"/>
  <c r="AF16" i="12"/>
  <c r="AD16" i="12"/>
  <c r="AC16" i="12"/>
  <c r="Z16" i="12"/>
  <c r="Y16" i="12"/>
  <c r="W16" i="12"/>
  <c r="T16" i="12"/>
  <c r="F16" i="12"/>
  <c r="E16" i="12"/>
  <c r="G17" i="12" s="1"/>
  <c r="H17" i="12" s="1"/>
  <c r="S17" i="12" s="1"/>
  <c r="D16" i="12"/>
  <c r="C16" i="12"/>
  <c r="B16" i="12"/>
  <c r="A16" i="12"/>
  <c r="AF15" i="12"/>
  <c r="AE15" i="12"/>
  <c r="AD15" i="12"/>
  <c r="AC15" i="12"/>
  <c r="AB15" i="12"/>
  <c r="AA15" i="12"/>
  <c r="Y15" i="12"/>
  <c r="X15" i="12"/>
  <c r="T15" i="12"/>
  <c r="F15" i="12"/>
  <c r="E15" i="12"/>
  <c r="G16" i="12" s="1"/>
  <c r="H16" i="12" s="1"/>
  <c r="S16" i="12" s="1"/>
  <c r="D15" i="12"/>
  <c r="C15" i="12"/>
  <c r="A15" i="12" s="1"/>
  <c r="B15" i="12"/>
  <c r="AF14" i="12"/>
  <c r="AD14" i="12"/>
  <c r="AC14" i="12"/>
  <c r="AB14" i="12"/>
  <c r="AA14" i="12"/>
  <c r="Y14" i="12"/>
  <c r="X14" i="12"/>
  <c r="V14" i="12"/>
  <c r="U14" i="12"/>
  <c r="F14" i="12"/>
  <c r="E14" i="12"/>
  <c r="G15" i="12" s="1"/>
  <c r="H15" i="12" s="1"/>
  <c r="S15" i="12" s="1"/>
  <c r="D14" i="12"/>
  <c r="C14" i="12"/>
  <c r="B14" i="12"/>
  <c r="A14" i="12"/>
  <c r="AF13" i="12"/>
  <c r="AD13" i="12"/>
  <c r="AC13" i="12"/>
  <c r="AB13" i="12"/>
  <c r="AA13" i="12"/>
  <c r="Z13" i="12"/>
  <c r="Y13" i="12"/>
  <c r="X13" i="12"/>
  <c r="W13" i="12"/>
  <c r="F13" i="12"/>
  <c r="E13" i="12"/>
  <c r="G14" i="12" s="1"/>
  <c r="H14" i="12" s="1"/>
  <c r="S14" i="12" s="1"/>
  <c r="D13" i="12"/>
  <c r="C13" i="12"/>
  <c r="B13" i="12"/>
  <c r="A13" i="12" s="1"/>
  <c r="AF12" i="12"/>
  <c r="AE12" i="12"/>
  <c r="AD12" i="12"/>
  <c r="AC12" i="12"/>
  <c r="Y12" i="12"/>
  <c r="X12" i="12"/>
  <c r="W12" i="12"/>
  <c r="V12" i="12"/>
  <c r="F12" i="12"/>
  <c r="E12" i="12"/>
  <c r="G13" i="12" s="1"/>
  <c r="H13" i="12" s="1"/>
  <c r="S13" i="12" s="1"/>
  <c r="D12" i="12"/>
  <c r="C12" i="12"/>
  <c r="B12" i="12"/>
  <c r="A12" i="12" s="1"/>
  <c r="AF11" i="12"/>
  <c r="AE11" i="12"/>
  <c r="AD11" i="12"/>
  <c r="AC11" i="12"/>
  <c r="AA11" i="12"/>
  <c r="X11" i="12"/>
  <c r="W11" i="12"/>
  <c r="V11" i="12"/>
  <c r="U11" i="12"/>
  <c r="F11" i="12"/>
  <c r="E11" i="12"/>
  <c r="G12" i="12" s="1"/>
  <c r="H12" i="12" s="1"/>
  <c r="S12" i="12" s="1"/>
  <c r="D11" i="12"/>
  <c r="C11" i="12"/>
  <c r="B11" i="12"/>
  <c r="A11" i="12"/>
  <c r="AF10" i="12"/>
  <c r="AD10" i="12"/>
  <c r="AC10" i="12"/>
  <c r="AB10" i="12"/>
  <c r="AA10" i="12"/>
  <c r="Z10" i="12"/>
  <c r="Y10" i="12"/>
  <c r="X10" i="12"/>
  <c r="T10" i="12"/>
  <c r="F10" i="12"/>
  <c r="E10" i="12"/>
  <c r="G11" i="12" s="1"/>
  <c r="H11" i="12" s="1"/>
  <c r="S11" i="12" s="1"/>
  <c r="D10" i="12"/>
  <c r="C10" i="12"/>
  <c r="B10" i="12"/>
  <c r="A10" i="12"/>
  <c r="AF9" i="12"/>
  <c r="AE9" i="12"/>
  <c r="AD9" i="12"/>
  <c r="AC9" i="12"/>
  <c r="AB9" i="12"/>
  <c r="Y9" i="12"/>
  <c r="W9" i="12"/>
  <c r="T9" i="12"/>
  <c r="F9" i="12"/>
  <c r="E9" i="12"/>
  <c r="G10" i="12" s="1"/>
  <c r="H10" i="12" s="1"/>
  <c r="S10" i="12" s="1"/>
  <c r="D9" i="12"/>
  <c r="C9" i="12"/>
  <c r="A9" i="12" s="1"/>
  <c r="B9" i="12"/>
  <c r="AF8" i="12"/>
  <c r="AE8" i="12"/>
  <c r="AD8" i="12"/>
  <c r="AC8" i="12"/>
  <c r="AB8" i="12"/>
  <c r="AA8" i="12"/>
  <c r="W8" i="12"/>
  <c r="V8" i="12"/>
  <c r="U8" i="12"/>
  <c r="F8" i="12"/>
  <c r="E8" i="12"/>
  <c r="G9" i="12" s="1"/>
  <c r="H9" i="12" s="1"/>
  <c r="S9" i="12" s="1"/>
  <c r="D8" i="12"/>
  <c r="C8" i="12"/>
  <c r="B8" i="12"/>
  <c r="A8" i="12"/>
  <c r="AF7" i="12"/>
  <c r="AD7" i="12"/>
  <c r="AC7" i="12"/>
  <c r="AB7" i="12"/>
  <c r="AA7" i="12"/>
  <c r="Z7" i="12"/>
  <c r="Y7" i="12"/>
  <c r="X7" i="12"/>
  <c r="W7" i="12"/>
  <c r="F7" i="12"/>
  <c r="E7" i="12"/>
  <c r="G8" i="12" s="1"/>
  <c r="H8" i="12" s="1"/>
  <c r="S8" i="12" s="1"/>
  <c r="D7" i="12"/>
  <c r="C7" i="12"/>
  <c r="B7" i="12"/>
  <c r="A7" i="12" s="1"/>
  <c r="AF6" i="12"/>
  <c r="AE6" i="12"/>
  <c r="AD6" i="12"/>
  <c r="AC6" i="12"/>
  <c r="AB6" i="12"/>
  <c r="AA6" i="12"/>
  <c r="Y6" i="12"/>
  <c r="X6" i="12"/>
  <c r="V6" i="12"/>
  <c r="T6" i="12"/>
  <c r="F6" i="12"/>
  <c r="E6" i="12"/>
  <c r="G7" i="12" s="1"/>
  <c r="H7" i="12" s="1"/>
  <c r="S7" i="12" s="1"/>
  <c r="D6" i="12"/>
  <c r="C6" i="12"/>
  <c r="B6" i="12"/>
  <c r="A6" i="12" s="1"/>
  <c r="AF5" i="12"/>
  <c r="AD5" i="12"/>
  <c r="AC5" i="12"/>
  <c r="AB5" i="12"/>
  <c r="AA5" i="12"/>
  <c r="Y5" i="12"/>
  <c r="V5" i="12"/>
  <c r="U5" i="12"/>
  <c r="T5" i="12"/>
  <c r="F5" i="12"/>
  <c r="E5" i="12"/>
  <c r="G6" i="12" s="1"/>
  <c r="H6" i="12" s="1"/>
  <c r="S6" i="12" s="1"/>
  <c r="D5" i="12"/>
  <c r="C5" i="12"/>
  <c r="B5" i="12"/>
  <c r="A5" i="12"/>
  <c r="AF4" i="12"/>
  <c r="AE4" i="12"/>
  <c r="AD4" i="12"/>
  <c r="AC4" i="12"/>
  <c r="AB4" i="12"/>
  <c r="AA4" i="12"/>
  <c r="Y4" i="12"/>
  <c r="X4" i="12"/>
  <c r="W4" i="12"/>
  <c r="T4" i="12"/>
  <c r="F4" i="12"/>
  <c r="E4" i="12"/>
  <c r="G5" i="12" s="1"/>
  <c r="H5" i="12" s="1"/>
  <c r="S5" i="12" s="1"/>
  <c r="D4" i="12"/>
  <c r="C4" i="12"/>
  <c r="B4" i="12"/>
  <c r="A4" i="12"/>
  <c r="Y3" i="12"/>
  <c r="X3" i="12"/>
  <c r="W3" i="12"/>
  <c r="V3" i="12"/>
  <c r="F3" i="12"/>
  <c r="E3" i="12"/>
  <c r="G4" i="12" s="1"/>
  <c r="H4" i="12" s="1"/>
  <c r="S4" i="12" s="1"/>
  <c r="D3" i="12"/>
  <c r="C3" i="12"/>
  <c r="A3" i="12" s="1"/>
  <c r="B3" i="12"/>
  <c r="AF2" i="12"/>
  <c r="AE2" i="12"/>
  <c r="AA2" i="12"/>
  <c r="Y2" i="12"/>
  <c r="X2" i="12"/>
  <c r="V2" i="12"/>
  <c r="U2" i="12"/>
  <c r="G2" i="12"/>
  <c r="H2" i="12" s="1"/>
  <c r="S2" i="12" s="1"/>
  <c r="F2" i="12"/>
  <c r="E2" i="12"/>
  <c r="G3" i="12" s="1"/>
  <c r="H3" i="12" s="1"/>
  <c r="S3" i="12" s="1"/>
  <c r="D2" i="12"/>
  <c r="C2" i="12"/>
  <c r="B2" i="12"/>
  <c r="A2" i="12"/>
  <c r="S1" i="12"/>
  <c r="T1" i="12" s="1"/>
  <c r="U1" i="12" s="1"/>
  <c r="V1" i="12" s="1"/>
  <c r="W1" i="12" s="1"/>
  <c r="X1" i="12" s="1"/>
  <c r="Y1" i="12" s="1"/>
  <c r="Z1" i="12" s="1"/>
  <c r="AA1" i="12" s="1"/>
  <c r="AB1" i="12" s="1"/>
  <c r="AC1" i="12" s="1"/>
  <c r="AD1" i="12" s="1"/>
  <c r="AE1" i="12" s="1"/>
  <c r="AF1" i="12" s="1"/>
  <c r="H1012" i="11"/>
  <c r="J1012" i="11" s="1"/>
  <c r="K1012" i="11" s="1"/>
  <c r="G1012" i="11"/>
  <c r="J1011" i="11"/>
  <c r="K1011" i="11" s="1"/>
  <c r="H1011" i="11"/>
  <c r="G1011" i="11"/>
  <c r="J1010" i="11"/>
  <c r="K1010" i="11" s="1"/>
  <c r="H1010" i="11"/>
  <c r="G1010" i="11"/>
  <c r="H1009" i="11"/>
  <c r="J1009" i="11" s="1"/>
  <c r="K1009" i="11" s="1"/>
  <c r="G1009" i="11"/>
  <c r="J1008" i="11"/>
  <c r="K1008" i="11" s="1"/>
  <c r="H1008" i="11"/>
  <c r="G1008" i="11"/>
  <c r="J1007" i="11"/>
  <c r="K1007" i="11" s="1"/>
  <c r="H1007" i="11"/>
  <c r="G1007" i="11"/>
  <c r="H1006" i="11"/>
  <c r="J1006" i="11" s="1"/>
  <c r="K1006" i="11" s="1"/>
  <c r="G1006" i="11"/>
  <c r="J1005" i="11"/>
  <c r="K1005" i="11" s="1"/>
  <c r="H1005" i="11"/>
  <c r="G1005" i="11"/>
  <c r="J1004" i="11"/>
  <c r="K1004" i="11" s="1"/>
  <c r="H1004" i="11"/>
  <c r="G1004" i="11"/>
  <c r="H1003" i="11"/>
  <c r="J1003" i="11" s="1"/>
  <c r="K1003" i="11" s="1"/>
  <c r="G1003" i="11"/>
  <c r="J1002" i="11"/>
  <c r="K1002" i="11" s="1"/>
  <c r="H1002" i="11"/>
  <c r="G1002" i="11"/>
  <c r="J1001" i="11"/>
  <c r="K1001" i="11" s="1"/>
  <c r="H1001" i="11"/>
  <c r="G1001" i="11"/>
  <c r="H1000" i="11"/>
  <c r="J1000" i="11" s="1"/>
  <c r="K1000" i="11" s="1"/>
  <c r="G1000" i="11"/>
  <c r="J999" i="11"/>
  <c r="K999" i="11" s="1"/>
  <c r="H999" i="11"/>
  <c r="G999" i="11"/>
  <c r="J998" i="11"/>
  <c r="K998" i="11" s="1"/>
  <c r="H998" i="11"/>
  <c r="G998" i="11"/>
  <c r="H997" i="11"/>
  <c r="J997" i="11" s="1"/>
  <c r="K997" i="11" s="1"/>
  <c r="G997" i="11"/>
  <c r="J996" i="11"/>
  <c r="K996" i="11" s="1"/>
  <c r="H996" i="11"/>
  <c r="G996" i="11"/>
  <c r="J995" i="11"/>
  <c r="K995" i="11" s="1"/>
  <c r="H995" i="11"/>
  <c r="G995" i="11"/>
  <c r="H994" i="11"/>
  <c r="J994" i="11" s="1"/>
  <c r="K994" i="11" s="1"/>
  <c r="G994" i="11"/>
  <c r="J993" i="11"/>
  <c r="K993" i="11" s="1"/>
  <c r="H993" i="11"/>
  <c r="G993" i="11"/>
  <c r="J992" i="11"/>
  <c r="K992" i="11" s="1"/>
  <c r="H992" i="11"/>
  <c r="G992" i="11"/>
  <c r="H991" i="11"/>
  <c r="J991" i="11" s="1"/>
  <c r="K991" i="11" s="1"/>
  <c r="G991" i="11"/>
  <c r="J990" i="11"/>
  <c r="K990" i="11" s="1"/>
  <c r="H990" i="11"/>
  <c r="G990" i="11"/>
  <c r="J989" i="11"/>
  <c r="K989" i="11" s="1"/>
  <c r="H989" i="11"/>
  <c r="G989" i="11"/>
  <c r="H988" i="11"/>
  <c r="J988" i="11" s="1"/>
  <c r="K988" i="11" s="1"/>
  <c r="G988" i="11"/>
  <c r="J987" i="11"/>
  <c r="K987" i="11" s="1"/>
  <c r="H987" i="11"/>
  <c r="G987" i="11"/>
  <c r="J986" i="11"/>
  <c r="K986" i="11" s="1"/>
  <c r="H986" i="11"/>
  <c r="G986" i="11"/>
  <c r="H985" i="11"/>
  <c r="J985" i="11" s="1"/>
  <c r="K985" i="11" s="1"/>
  <c r="G985" i="11"/>
  <c r="J984" i="11"/>
  <c r="K984" i="11" s="1"/>
  <c r="H984" i="11"/>
  <c r="G984" i="11"/>
  <c r="J983" i="11"/>
  <c r="K983" i="11" s="1"/>
  <c r="H983" i="11"/>
  <c r="G983" i="11"/>
  <c r="H982" i="11"/>
  <c r="J982" i="11" s="1"/>
  <c r="K982" i="11" s="1"/>
  <c r="G982" i="11"/>
  <c r="J981" i="11"/>
  <c r="K981" i="11" s="1"/>
  <c r="H981" i="11"/>
  <c r="G981" i="11"/>
  <c r="J980" i="11"/>
  <c r="K980" i="11" s="1"/>
  <c r="H980" i="11"/>
  <c r="G980" i="11"/>
  <c r="H979" i="11"/>
  <c r="J979" i="11" s="1"/>
  <c r="K979" i="11" s="1"/>
  <c r="G979" i="11"/>
  <c r="J978" i="11"/>
  <c r="K978" i="11" s="1"/>
  <c r="H978" i="11"/>
  <c r="G978" i="11"/>
  <c r="J977" i="11"/>
  <c r="K977" i="11" s="1"/>
  <c r="H977" i="11"/>
  <c r="G977" i="11"/>
  <c r="H976" i="11"/>
  <c r="J976" i="11" s="1"/>
  <c r="K976" i="11" s="1"/>
  <c r="G976" i="11"/>
  <c r="J975" i="11"/>
  <c r="K975" i="11" s="1"/>
  <c r="H975" i="11"/>
  <c r="G975" i="11"/>
  <c r="J974" i="11"/>
  <c r="K974" i="11" s="1"/>
  <c r="H974" i="11"/>
  <c r="G974" i="11"/>
  <c r="H973" i="11"/>
  <c r="J973" i="11" s="1"/>
  <c r="K973" i="11" s="1"/>
  <c r="G973" i="11"/>
  <c r="J972" i="11"/>
  <c r="K972" i="11" s="1"/>
  <c r="H972" i="11"/>
  <c r="G972" i="11"/>
  <c r="J971" i="11"/>
  <c r="K971" i="11" s="1"/>
  <c r="H971" i="11"/>
  <c r="G971" i="11"/>
  <c r="H970" i="11"/>
  <c r="J970" i="11" s="1"/>
  <c r="K970" i="11" s="1"/>
  <c r="G970" i="11"/>
  <c r="J969" i="11"/>
  <c r="K969" i="11" s="1"/>
  <c r="H969" i="11"/>
  <c r="G969" i="11"/>
  <c r="J968" i="11"/>
  <c r="K968" i="11" s="1"/>
  <c r="H968" i="11"/>
  <c r="G968" i="11"/>
  <c r="H967" i="11"/>
  <c r="J967" i="11" s="1"/>
  <c r="K967" i="11" s="1"/>
  <c r="G967" i="11"/>
  <c r="J966" i="11"/>
  <c r="K966" i="11" s="1"/>
  <c r="H966" i="11"/>
  <c r="G966" i="11"/>
  <c r="J965" i="11"/>
  <c r="K965" i="11" s="1"/>
  <c r="H965" i="11"/>
  <c r="G965" i="11"/>
  <c r="H964" i="11"/>
  <c r="J964" i="11" s="1"/>
  <c r="K964" i="11" s="1"/>
  <c r="G964" i="11"/>
  <c r="J963" i="11"/>
  <c r="K963" i="11" s="1"/>
  <c r="H963" i="11"/>
  <c r="G963" i="11"/>
  <c r="J962" i="11"/>
  <c r="K962" i="11" s="1"/>
  <c r="H962" i="11"/>
  <c r="G962" i="11"/>
  <c r="H961" i="11"/>
  <c r="J961" i="11" s="1"/>
  <c r="K961" i="11" s="1"/>
  <c r="G961" i="11"/>
  <c r="J960" i="11"/>
  <c r="K960" i="11" s="1"/>
  <c r="H960" i="11"/>
  <c r="G960" i="11"/>
  <c r="J959" i="11"/>
  <c r="K959" i="11" s="1"/>
  <c r="H959" i="11"/>
  <c r="G959" i="11"/>
  <c r="H958" i="11"/>
  <c r="J958" i="11" s="1"/>
  <c r="K958" i="11" s="1"/>
  <c r="G958" i="11"/>
  <c r="J957" i="11"/>
  <c r="K957" i="11" s="1"/>
  <c r="H957" i="11"/>
  <c r="G957" i="11"/>
  <c r="J956" i="11"/>
  <c r="K956" i="11" s="1"/>
  <c r="H956" i="11"/>
  <c r="G956" i="11"/>
  <c r="H955" i="11"/>
  <c r="J955" i="11" s="1"/>
  <c r="K955" i="11" s="1"/>
  <c r="G955" i="11"/>
  <c r="J954" i="11"/>
  <c r="K954" i="11" s="1"/>
  <c r="H954" i="11"/>
  <c r="G954" i="11"/>
  <c r="J953" i="11"/>
  <c r="K953" i="11" s="1"/>
  <c r="H953" i="11"/>
  <c r="G953" i="11"/>
  <c r="H952" i="11"/>
  <c r="J952" i="11" s="1"/>
  <c r="K952" i="11" s="1"/>
  <c r="G952" i="11"/>
  <c r="J951" i="11"/>
  <c r="K951" i="11" s="1"/>
  <c r="H951" i="11"/>
  <c r="G951" i="11"/>
  <c r="J950" i="11"/>
  <c r="K950" i="11" s="1"/>
  <c r="H950" i="11"/>
  <c r="G950" i="11"/>
  <c r="H949" i="11"/>
  <c r="J949" i="11" s="1"/>
  <c r="K949" i="11" s="1"/>
  <c r="G949" i="11"/>
  <c r="J948" i="11"/>
  <c r="K948" i="11" s="1"/>
  <c r="H948" i="11"/>
  <c r="G948" i="11"/>
  <c r="J947" i="11"/>
  <c r="K947" i="11" s="1"/>
  <c r="H947" i="11"/>
  <c r="G947" i="11"/>
  <c r="H946" i="11"/>
  <c r="J946" i="11" s="1"/>
  <c r="K946" i="11" s="1"/>
  <c r="G946" i="11"/>
  <c r="J945" i="11"/>
  <c r="K945" i="11" s="1"/>
  <c r="H945" i="11"/>
  <c r="G945" i="11"/>
  <c r="J944" i="11"/>
  <c r="K944" i="11" s="1"/>
  <c r="H944" i="11"/>
  <c r="G944" i="11"/>
  <c r="H943" i="11"/>
  <c r="J943" i="11" s="1"/>
  <c r="K943" i="11" s="1"/>
  <c r="G943" i="11"/>
  <c r="J942" i="11"/>
  <c r="K942" i="11" s="1"/>
  <c r="H942" i="11"/>
  <c r="G942" i="11"/>
  <c r="J941" i="11"/>
  <c r="K941" i="11" s="1"/>
  <c r="H941" i="11"/>
  <c r="G941" i="11"/>
  <c r="H940" i="11"/>
  <c r="J940" i="11" s="1"/>
  <c r="K940" i="11" s="1"/>
  <c r="G940" i="11"/>
  <c r="J939" i="11"/>
  <c r="K939" i="11" s="1"/>
  <c r="H939" i="11"/>
  <c r="G939" i="11"/>
  <c r="J938" i="11"/>
  <c r="K938" i="11" s="1"/>
  <c r="H938" i="11"/>
  <c r="G938" i="11"/>
  <c r="H937" i="11"/>
  <c r="J937" i="11" s="1"/>
  <c r="K937" i="11" s="1"/>
  <c r="G937" i="11"/>
  <c r="J936" i="11"/>
  <c r="K936" i="11" s="1"/>
  <c r="H936" i="11"/>
  <c r="G936" i="11"/>
  <c r="J935" i="11"/>
  <c r="K935" i="11" s="1"/>
  <c r="H935" i="11"/>
  <c r="G935" i="11"/>
  <c r="H934" i="11"/>
  <c r="J934" i="11" s="1"/>
  <c r="K934" i="11" s="1"/>
  <c r="G934" i="11"/>
  <c r="J933" i="11"/>
  <c r="K933" i="11" s="1"/>
  <c r="H933" i="11"/>
  <c r="G933" i="11"/>
  <c r="J932" i="11"/>
  <c r="K932" i="11" s="1"/>
  <c r="H932" i="11"/>
  <c r="G932" i="11"/>
  <c r="H931" i="11"/>
  <c r="J931" i="11" s="1"/>
  <c r="K931" i="11" s="1"/>
  <c r="G931" i="11"/>
  <c r="J930" i="11"/>
  <c r="K930" i="11" s="1"/>
  <c r="H930" i="11"/>
  <c r="G930" i="11"/>
  <c r="J929" i="11"/>
  <c r="K929" i="11" s="1"/>
  <c r="H929" i="11"/>
  <c r="G929" i="11"/>
  <c r="H928" i="11"/>
  <c r="J928" i="11" s="1"/>
  <c r="K928" i="11" s="1"/>
  <c r="G928" i="11"/>
  <c r="J927" i="11"/>
  <c r="K927" i="11" s="1"/>
  <c r="H927" i="11"/>
  <c r="G927" i="11"/>
  <c r="J926" i="11"/>
  <c r="K926" i="11" s="1"/>
  <c r="H926" i="11"/>
  <c r="G926" i="11"/>
  <c r="H925" i="11"/>
  <c r="J925" i="11" s="1"/>
  <c r="K925" i="11" s="1"/>
  <c r="G925" i="11"/>
  <c r="J924" i="11"/>
  <c r="K924" i="11" s="1"/>
  <c r="H924" i="11"/>
  <c r="G924" i="11"/>
  <c r="J923" i="11"/>
  <c r="K923" i="11" s="1"/>
  <c r="H923" i="11"/>
  <c r="G923" i="11"/>
  <c r="H922" i="11"/>
  <c r="J922" i="11" s="1"/>
  <c r="K922" i="11" s="1"/>
  <c r="G922" i="11"/>
  <c r="J921" i="11"/>
  <c r="K921" i="11" s="1"/>
  <c r="H921" i="11"/>
  <c r="G921" i="11"/>
  <c r="J920" i="11"/>
  <c r="K920" i="11" s="1"/>
  <c r="H920" i="11"/>
  <c r="G920" i="11"/>
  <c r="H919" i="11"/>
  <c r="J919" i="11" s="1"/>
  <c r="K919" i="11" s="1"/>
  <c r="G919" i="11"/>
  <c r="J918" i="11"/>
  <c r="K918" i="11" s="1"/>
  <c r="H918" i="11"/>
  <c r="G918" i="11"/>
  <c r="J917" i="11"/>
  <c r="K917" i="11" s="1"/>
  <c r="H917" i="11"/>
  <c r="G917" i="11"/>
  <c r="H916" i="11"/>
  <c r="J916" i="11" s="1"/>
  <c r="K916" i="11" s="1"/>
  <c r="G916" i="11"/>
  <c r="J915" i="11"/>
  <c r="K915" i="11" s="1"/>
  <c r="H915" i="11"/>
  <c r="G915" i="11"/>
  <c r="J914" i="11"/>
  <c r="K914" i="11" s="1"/>
  <c r="H914" i="11"/>
  <c r="G914" i="11"/>
  <c r="H913" i="11"/>
  <c r="J913" i="11" s="1"/>
  <c r="K913" i="11" s="1"/>
  <c r="G913" i="11"/>
  <c r="J912" i="11"/>
  <c r="K912" i="11" s="1"/>
  <c r="H912" i="11"/>
  <c r="G912" i="11"/>
  <c r="J911" i="11"/>
  <c r="K911" i="11" s="1"/>
  <c r="H911" i="11"/>
  <c r="G911" i="11"/>
  <c r="H910" i="11"/>
  <c r="J910" i="11" s="1"/>
  <c r="K910" i="11" s="1"/>
  <c r="G910" i="11"/>
  <c r="J909" i="11"/>
  <c r="K909" i="11" s="1"/>
  <c r="H909" i="11"/>
  <c r="G909" i="11"/>
  <c r="J908" i="11"/>
  <c r="K908" i="11" s="1"/>
  <c r="H908" i="11"/>
  <c r="G908" i="11"/>
  <c r="H907" i="11"/>
  <c r="J907" i="11" s="1"/>
  <c r="K907" i="11" s="1"/>
  <c r="G907" i="11"/>
  <c r="J906" i="11"/>
  <c r="K906" i="11" s="1"/>
  <c r="H906" i="11"/>
  <c r="G906" i="11"/>
  <c r="J905" i="11"/>
  <c r="K905" i="11" s="1"/>
  <c r="H905" i="11"/>
  <c r="G905" i="11"/>
  <c r="H904" i="11"/>
  <c r="J904" i="11" s="1"/>
  <c r="K904" i="11" s="1"/>
  <c r="G904" i="11"/>
  <c r="J903" i="11"/>
  <c r="K903" i="11" s="1"/>
  <c r="H903" i="11"/>
  <c r="G903" i="11"/>
  <c r="J902" i="11"/>
  <c r="K902" i="11" s="1"/>
  <c r="H902" i="11"/>
  <c r="G902" i="11"/>
  <c r="H901" i="11"/>
  <c r="J901" i="11" s="1"/>
  <c r="K901" i="11" s="1"/>
  <c r="G901" i="11"/>
  <c r="J900" i="11"/>
  <c r="K900" i="11" s="1"/>
  <c r="H900" i="11"/>
  <c r="G900" i="11"/>
  <c r="J899" i="11"/>
  <c r="K899" i="11" s="1"/>
  <c r="H899" i="11"/>
  <c r="G899" i="11"/>
  <c r="H898" i="11"/>
  <c r="J898" i="11" s="1"/>
  <c r="K898" i="11" s="1"/>
  <c r="G898" i="11"/>
  <c r="J897" i="11"/>
  <c r="K897" i="11" s="1"/>
  <c r="H897" i="11"/>
  <c r="G897" i="11"/>
  <c r="J896" i="11"/>
  <c r="K896" i="11" s="1"/>
  <c r="H896" i="11"/>
  <c r="G896" i="11"/>
  <c r="H895" i="11"/>
  <c r="J895" i="11" s="1"/>
  <c r="K895" i="11" s="1"/>
  <c r="G895" i="11"/>
  <c r="J894" i="11"/>
  <c r="K894" i="11" s="1"/>
  <c r="H894" i="11"/>
  <c r="G894" i="11"/>
  <c r="J893" i="11"/>
  <c r="K893" i="11" s="1"/>
  <c r="H893" i="11"/>
  <c r="G893" i="11"/>
  <c r="H892" i="11"/>
  <c r="J892" i="11" s="1"/>
  <c r="K892" i="11" s="1"/>
  <c r="G892" i="11"/>
  <c r="H891" i="11"/>
  <c r="J891" i="11" s="1"/>
  <c r="K891" i="11" s="1"/>
  <c r="G891" i="11"/>
  <c r="J890" i="11"/>
  <c r="K890" i="11" s="1"/>
  <c r="H890" i="11"/>
  <c r="G890" i="11"/>
  <c r="H889" i="11"/>
  <c r="J889" i="11" s="1"/>
  <c r="K889" i="11" s="1"/>
  <c r="G889" i="11"/>
  <c r="J888" i="11"/>
  <c r="K888" i="11" s="1"/>
  <c r="H888" i="11"/>
  <c r="G888" i="11"/>
  <c r="J887" i="11"/>
  <c r="K887" i="11" s="1"/>
  <c r="H887" i="11"/>
  <c r="G887" i="11"/>
  <c r="H886" i="11"/>
  <c r="J886" i="11" s="1"/>
  <c r="K886" i="11" s="1"/>
  <c r="G886" i="11"/>
  <c r="J885" i="11"/>
  <c r="K885" i="11" s="1"/>
  <c r="H885" i="11"/>
  <c r="G885" i="11"/>
  <c r="J884" i="11"/>
  <c r="K884" i="11" s="1"/>
  <c r="H884" i="11"/>
  <c r="G884" i="11"/>
  <c r="H883" i="11"/>
  <c r="J883" i="11" s="1"/>
  <c r="K883" i="11" s="1"/>
  <c r="G883" i="11"/>
  <c r="H882" i="11"/>
  <c r="J882" i="11" s="1"/>
  <c r="K882" i="11" s="1"/>
  <c r="G882" i="11"/>
  <c r="J881" i="11"/>
  <c r="K881" i="11" s="1"/>
  <c r="H881" i="11"/>
  <c r="G881" i="11"/>
  <c r="H880" i="11"/>
  <c r="J880" i="11" s="1"/>
  <c r="K880" i="11" s="1"/>
  <c r="G880" i="11"/>
  <c r="J879" i="11"/>
  <c r="K879" i="11" s="1"/>
  <c r="H879" i="11"/>
  <c r="G879" i="11"/>
  <c r="J878" i="11"/>
  <c r="K878" i="11" s="1"/>
  <c r="H878" i="11"/>
  <c r="G878" i="11"/>
  <c r="H877" i="11"/>
  <c r="J877" i="11" s="1"/>
  <c r="K877" i="11" s="1"/>
  <c r="G877" i="11"/>
  <c r="J876" i="11"/>
  <c r="K876" i="11" s="1"/>
  <c r="H876" i="11"/>
  <c r="G876" i="11"/>
  <c r="J875" i="11"/>
  <c r="K875" i="11" s="1"/>
  <c r="H875" i="11"/>
  <c r="G875" i="11"/>
  <c r="H874" i="11"/>
  <c r="J874" i="11" s="1"/>
  <c r="K874" i="11" s="1"/>
  <c r="G874" i="11"/>
  <c r="H873" i="11"/>
  <c r="J873" i="11" s="1"/>
  <c r="K873" i="11" s="1"/>
  <c r="G873" i="11"/>
  <c r="H872" i="11"/>
  <c r="J872" i="11" s="1"/>
  <c r="K872" i="11" s="1"/>
  <c r="G872" i="11"/>
  <c r="H871" i="11"/>
  <c r="J871" i="11" s="1"/>
  <c r="K871" i="11" s="1"/>
  <c r="G871" i="11"/>
  <c r="J870" i="11"/>
  <c r="K870" i="11" s="1"/>
  <c r="H870" i="11"/>
  <c r="G870" i="11"/>
  <c r="H869" i="11"/>
  <c r="J869" i="11" s="1"/>
  <c r="K869" i="11" s="1"/>
  <c r="G869" i="11"/>
  <c r="H868" i="11"/>
  <c r="J868" i="11" s="1"/>
  <c r="K868" i="11" s="1"/>
  <c r="G868" i="11"/>
  <c r="H867" i="11"/>
  <c r="J867" i="11" s="1"/>
  <c r="K867" i="11" s="1"/>
  <c r="G867" i="11"/>
  <c r="H866" i="11"/>
  <c r="J866" i="11" s="1"/>
  <c r="K866" i="11" s="1"/>
  <c r="G866" i="11"/>
  <c r="H865" i="11"/>
  <c r="J865" i="11" s="1"/>
  <c r="K865" i="11" s="1"/>
  <c r="G865" i="11"/>
  <c r="H864" i="11"/>
  <c r="J864" i="11" s="1"/>
  <c r="K864" i="11" s="1"/>
  <c r="G864" i="11"/>
  <c r="J863" i="11"/>
  <c r="K863" i="11" s="1"/>
  <c r="H863" i="11"/>
  <c r="G863" i="11"/>
  <c r="H862" i="11"/>
  <c r="J862" i="11" s="1"/>
  <c r="K862" i="11" s="1"/>
  <c r="G862" i="11"/>
  <c r="H861" i="11"/>
  <c r="J861" i="11" s="1"/>
  <c r="K861" i="11" s="1"/>
  <c r="G861" i="11"/>
  <c r="H860" i="11"/>
  <c r="J860" i="11" s="1"/>
  <c r="K860" i="11" s="1"/>
  <c r="G860" i="11"/>
  <c r="H859" i="11"/>
  <c r="J859" i="11" s="1"/>
  <c r="K859" i="11" s="1"/>
  <c r="G859" i="11"/>
  <c r="J858" i="11"/>
  <c r="K858" i="11" s="1"/>
  <c r="H858" i="11"/>
  <c r="G858" i="11"/>
  <c r="H857" i="11"/>
  <c r="J857" i="11" s="1"/>
  <c r="K857" i="11" s="1"/>
  <c r="G857" i="11"/>
  <c r="H856" i="11"/>
  <c r="J856" i="11" s="1"/>
  <c r="K856" i="11" s="1"/>
  <c r="G856" i="11"/>
  <c r="H855" i="11"/>
  <c r="J855" i="11" s="1"/>
  <c r="K855" i="11" s="1"/>
  <c r="G855" i="11"/>
  <c r="H854" i="11"/>
  <c r="J854" i="11" s="1"/>
  <c r="K854" i="11" s="1"/>
  <c r="G854" i="11"/>
  <c r="H853" i="11"/>
  <c r="J853" i="11" s="1"/>
  <c r="K853" i="11" s="1"/>
  <c r="G853" i="11"/>
  <c r="H852" i="11"/>
  <c r="J852" i="11" s="1"/>
  <c r="K852" i="11" s="1"/>
  <c r="G852" i="11"/>
  <c r="J851" i="11"/>
  <c r="K851" i="11" s="1"/>
  <c r="H851" i="11"/>
  <c r="G851" i="11"/>
  <c r="H850" i="11"/>
  <c r="J850" i="11" s="1"/>
  <c r="K850" i="11" s="1"/>
  <c r="G850" i="11"/>
  <c r="H849" i="11"/>
  <c r="J849" i="11" s="1"/>
  <c r="K849" i="11" s="1"/>
  <c r="G849" i="11"/>
  <c r="H848" i="11"/>
  <c r="J848" i="11" s="1"/>
  <c r="K848" i="11" s="1"/>
  <c r="G848" i="11"/>
  <c r="H847" i="11"/>
  <c r="J847" i="11" s="1"/>
  <c r="K847" i="11" s="1"/>
  <c r="G847" i="11"/>
  <c r="J846" i="11"/>
  <c r="K846" i="11" s="1"/>
  <c r="H846" i="11"/>
  <c r="G846" i="11"/>
  <c r="H845" i="11"/>
  <c r="J845" i="11" s="1"/>
  <c r="K845" i="11" s="1"/>
  <c r="G845" i="11"/>
  <c r="H844" i="11"/>
  <c r="J844" i="11" s="1"/>
  <c r="K844" i="11" s="1"/>
  <c r="G844" i="11"/>
  <c r="H843" i="11"/>
  <c r="J843" i="11" s="1"/>
  <c r="K843" i="11" s="1"/>
  <c r="G843" i="11"/>
  <c r="H842" i="11"/>
  <c r="J842" i="11" s="1"/>
  <c r="K842" i="11" s="1"/>
  <c r="G842" i="11"/>
  <c r="H841" i="11"/>
  <c r="J841" i="11" s="1"/>
  <c r="K841" i="11" s="1"/>
  <c r="G841" i="11"/>
  <c r="H840" i="11"/>
  <c r="J840" i="11" s="1"/>
  <c r="K840" i="11" s="1"/>
  <c r="G840" i="11"/>
  <c r="J839" i="11"/>
  <c r="K839" i="11" s="1"/>
  <c r="H839" i="11"/>
  <c r="G839" i="11"/>
  <c r="H838" i="11"/>
  <c r="J838" i="11" s="1"/>
  <c r="K838" i="11" s="1"/>
  <c r="G838" i="11"/>
  <c r="H837" i="11"/>
  <c r="J837" i="11" s="1"/>
  <c r="K837" i="11" s="1"/>
  <c r="G837" i="11"/>
  <c r="H836" i="11"/>
  <c r="J836" i="11" s="1"/>
  <c r="K836" i="11" s="1"/>
  <c r="G836" i="11"/>
  <c r="H835" i="11"/>
  <c r="J835" i="11" s="1"/>
  <c r="K835" i="11" s="1"/>
  <c r="G835" i="11"/>
  <c r="J834" i="11"/>
  <c r="K834" i="11" s="1"/>
  <c r="H834" i="11"/>
  <c r="G834" i="11"/>
  <c r="H833" i="11"/>
  <c r="J833" i="11" s="1"/>
  <c r="K833" i="11" s="1"/>
  <c r="G833" i="11"/>
  <c r="H832" i="11"/>
  <c r="J832" i="11" s="1"/>
  <c r="K832" i="11" s="1"/>
  <c r="G832" i="11"/>
  <c r="H831" i="11"/>
  <c r="J831" i="11" s="1"/>
  <c r="K831" i="11" s="1"/>
  <c r="G831" i="11"/>
  <c r="H830" i="11"/>
  <c r="J830" i="11" s="1"/>
  <c r="K830" i="11" s="1"/>
  <c r="G830" i="11"/>
  <c r="K829" i="11"/>
  <c r="H829" i="11"/>
  <c r="J829" i="11" s="1"/>
  <c r="G829" i="11"/>
  <c r="H828" i="11"/>
  <c r="J828" i="11" s="1"/>
  <c r="K828" i="11" s="1"/>
  <c r="G828" i="11"/>
  <c r="J827" i="11"/>
  <c r="K827" i="11" s="1"/>
  <c r="H827" i="11"/>
  <c r="G827" i="11"/>
  <c r="K826" i="11"/>
  <c r="H826" i="11"/>
  <c r="J826" i="11" s="1"/>
  <c r="G826" i="11"/>
  <c r="J825" i="11"/>
  <c r="K825" i="11" s="1"/>
  <c r="H825" i="11"/>
  <c r="G825" i="11"/>
  <c r="H824" i="11"/>
  <c r="J824" i="11" s="1"/>
  <c r="K824" i="11" s="1"/>
  <c r="G824" i="11"/>
  <c r="K823" i="11"/>
  <c r="H823" i="11"/>
  <c r="J823" i="11" s="1"/>
  <c r="G823" i="11"/>
  <c r="H822" i="11"/>
  <c r="J822" i="11" s="1"/>
  <c r="K822" i="11" s="1"/>
  <c r="G822" i="11"/>
  <c r="J821" i="11"/>
  <c r="K821" i="11" s="1"/>
  <c r="H821" i="11"/>
  <c r="G821" i="11"/>
  <c r="H820" i="11"/>
  <c r="J820" i="11" s="1"/>
  <c r="K820" i="11" s="1"/>
  <c r="G820" i="11"/>
  <c r="H819" i="11"/>
  <c r="J819" i="11" s="1"/>
  <c r="K819" i="11" s="1"/>
  <c r="G819" i="11"/>
  <c r="K818" i="11"/>
  <c r="J818" i="11"/>
  <c r="H818" i="11"/>
  <c r="G818" i="11"/>
  <c r="K817" i="11"/>
  <c r="H817" i="11"/>
  <c r="J817" i="11" s="1"/>
  <c r="G817" i="11"/>
  <c r="J816" i="11"/>
  <c r="K816" i="11" s="1"/>
  <c r="H816" i="11"/>
  <c r="G816" i="11"/>
  <c r="H815" i="11"/>
  <c r="J815" i="11" s="1"/>
  <c r="K815" i="11" s="1"/>
  <c r="G815" i="11"/>
  <c r="H814" i="11"/>
  <c r="J814" i="11" s="1"/>
  <c r="K814" i="11" s="1"/>
  <c r="G814" i="11"/>
  <c r="H813" i="11"/>
  <c r="J813" i="11" s="1"/>
  <c r="K813" i="11" s="1"/>
  <c r="G813" i="11"/>
  <c r="H812" i="11"/>
  <c r="J812" i="11" s="1"/>
  <c r="K812" i="11" s="1"/>
  <c r="G812" i="11"/>
  <c r="H811" i="11"/>
  <c r="J811" i="11" s="1"/>
  <c r="K811" i="11" s="1"/>
  <c r="G811" i="11"/>
  <c r="H810" i="11"/>
  <c r="J810" i="11" s="1"/>
  <c r="K810" i="11" s="1"/>
  <c r="G810" i="11"/>
  <c r="J809" i="11"/>
  <c r="K809" i="11" s="1"/>
  <c r="H809" i="11"/>
  <c r="G809" i="11"/>
  <c r="K808" i="11"/>
  <c r="H808" i="11"/>
  <c r="J808" i="11" s="1"/>
  <c r="G808" i="11"/>
  <c r="J807" i="11"/>
  <c r="K807" i="11" s="1"/>
  <c r="H807" i="11"/>
  <c r="G807" i="11"/>
  <c r="H806" i="11"/>
  <c r="J806" i="11" s="1"/>
  <c r="K806" i="11" s="1"/>
  <c r="G806" i="11"/>
  <c r="K805" i="11"/>
  <c r="H805" i="11"/>
  <c r="J805" i="11" s="1"/>
  <c r="G805" i="11"/>
  <c r="H804" i="11"/>
  <c r="J804" i="11" s="1"/>
  <c r="K804" i="11" s="1"/>
  <c r="G804" i="11"/>
  <c r="H803" i="11"/>
  <c r="J803" i="11" s="1"/>
  <c r="K803" i="11" s="1"/>
  <c r="G803" i="11"/>
  <c r="H802" i="11"/>
  <c r="J802" i="11" s="1"/>
  <c r="K802" i="11" s="1"/>
  <c r="G802" i="11"/>
  <c r="H801" i="11"/>
  <c r="J801" i="11" s="1"/>
  <c r="K801" i="11" s="1"/>
  <c r="G801" i="11"/>
  <c r="J800" i="11"/>
  <c r="K800" i="11" s="1"/>
  <c r="H800" i="11"/>
  <c r="G800" i="11"/>
  <c r="K799" i="11"/>
  <c r="H799" i="11"/>
  <c r="J799" i="11" s="1"/>
  <c r="G799" i="11"/>
  <c r="J798" i="11"/>
  <c r="K798" i="11" s="1"/>
  <c r="H798" i="11"/>
  <c r="G798" i="11"/>
  <c r="H797" i="11"/>
  <c r="J797" i="11" s="1"/>
  <c r="K797" i="11" s="1"/>
  <c r="G797" i="11"/>
  <c r="H796" i="11"/>
  <c r="J796" i="11" s="1"/>
  <c r="K796" i="11" s="1"/>
  <c r="G796" i="11"/>
  <c r="H795" i="11"/>
  <c r="J795" i="11" s="1"/>
  <c r="K795" i="11" s="1"/>
  <c r="G795" i="11"/>
  <c r="H794" i="11"/>
  <c r="J794" i="11" s="1"/>
  <c r="K794" i="11" s="1"/>
  <c r="G794" i="11"/>
  <c r="H793" i="11"/>
  <c r="J793" i="11" s="1"/>
  <c r="K793" i="11" s="1"/>
  <c r="G793" i="11"/>
  <c r="H792" i="11"/>
  <c r="J792" i="11" s="1"/>
  <c r="K792" i="11" s="1"/>
  <c r="G792" i="11"/>
  <c r="K791" i="11"/>
  <c r="J791" i="11"/>
  <c r="H791" i="11"/>
  <c r="G791" i="11"/>
  <c r="K790" i="11"/>
  <c r="H790" i="11"/>
  <c r="J790" i="11" s="1"/>
  <c r="G790" i="11"/>
  <c r="J789" i="11"/>
  <c r="K789" i="11" s="1"/>
  <c r="H789" i="11"/>
  <c r="G789" i="11"/>
  <c r="K788" i="11"/>
  <c r="H788" i="11"/>
  <c r="J788" i="11" s="1"/>
  <c r="G788" i="11"/>
  <c r="K787" i="11"/>
  <c r="H787" i="11"/>
  <c r="J787" i="11" s="1"/>
  <c r="G787" i="11"/>
  <c r="H786" i="11"/>
  <c r="J786" i="11" s="1"/>
  <c r="K786" i="11" s="1"/>
  <c r="G786" i="11"/>
  <c r="H785" i="11"/>
  <c r="J785" i="11" s="1"/>
  <c r="K785" i="11" s="1"/>
  <c r="G785" i="11"/>
  <c r="H784" i="11"/>
  <c r="J784" i="11" s="1"/>
  <c r="K784" i="11" s="1"/>
  <c r="G784" i="11"/>
  <c r="H783" i="11"/>
  <c r="J783" i="11" s="1"/>
  <c r="K783" i="11" s="1"/>
  <c r="G783" i="11"/>
  <c r="K782" i="11"/>
  <c r="J782" i="11"/>
  <c r="H782" i="11"/>
  <c r="G782" i="11"/>
  <c r="K781" i="11"/>
  <c r="H781" i="11"/>
  <c r="J781" i="11" s="1"/>
  <c r="G781" i="11"/>
  <c r="J780" i="11"/>
  <c r="K780" i="11" s="1"/>
  <c r="H780" i="11"/>
  <c r="G780" i="11"/>
  <c r="K779" i="11"/>
  <c r="H779" i="11"/>
  <c r="J779" i="11" s="1"/>
  <c r="G779" i="11"/>
  <c r="H778" i="11"/>
  <c r="J778" i="11" s="1"/>
  <c r="K778" i="11" s="1"/>
  <c r="G778" i="11"/>
  <c r="H777" i="11"/>
  <c r="J777" i="11" s="1"/>
  <c r="K777" i="11" s="1"/>
  <c r="G777" i="11"/>
  <c r="H776" i="11"/>
  <c r="J776" i="11" s="1"/>
  <c r="K776" i="11" s="1"/>
  <c r="G776" i="11"/>
  <c r="H775" i="11"/>
  <c r="J775" i="11" s="1"/>
  <c r="K775" i="11" s="1"/>
  <c r="G775" i="11"/>
  <c r="J774" i="11"/>
  <c r="K774" i="11" s="1"/>
  <c r="H774" i="11"/>
  <c r="G774" i="11"/>
  <c r="J773" i="11"/>
  <c r="K773" i="11" s="1"/>
  <c r="H773" i="11"/>
  <c r="G773" i="11"/>
  <c r="K772" i="11"/>
  <c r="H772" i="11"/>
  <c r="J772" i="11" s="1"/>
  <c r="G772" i="11"/>
  <c r="J771" i="11"/>
  <c r="K771" i="11" s="1"/>
  <c r="H771" i="11"/>
  <c r="G771" i="11"/>
  <c r="H770" i="11"/>
  <c r="J770" i="11" s="1"/>
  <c r="K770" i="11" s="1"/>
  <c r="G770" i="11"/>
  <c r="K769" i="11"/>
  <c r="H769" i="11"/>
  <c r="J769" i="11" s="1"/>
  <c r="G769" i="11"/>
  <c r="H768" i="11"/>
  <c r="J768" i="11" s="1"/>
  <c r="K768" i="11" s="1"/>
  <c r="G768" i="11"/>
  <c r="H767" i="11"/>
  <c r="J767" i="11" s="1"/>
  <c r="K767" i="11" s="1"/>
  <c r="G767" i="11"/>
  <c r="K766" i="11"/>
  <c r="H766" i="11"/>
  <c r="J766" i="11" s="1"/>
  <c r="G766" i="11"/>
  <c r="H765" i="11"/>
  <c r="J765" i="11" s="1"/>
  <c r="K765" i="11" s="1"/>
  <c r="G765" i="11"/>
  <c r="K764" i="11"/>
  <c r="J764" i="11"/>
  <c r="H764" i="11"/>
  <c r="G764" i="11"/>
  <c r="K763" i="11"/>
  <c r="H763" i="11"/>
  <c r="J763" i="11" s="1"/>
  <c r="G763" i="11"/>
  <c r="J762" i="11"/>
  <c r="K762" i="11" s="1"/>
  <c r="H762" i="11"/>
  <c r="G762" i="11"/>
  <c r="H761" i="11"/>
  <c r="J761" i="11" s="1"/>
  <c r="K761" i="11" s="1"/>
  <c r="G761" i="11"/>
  <c r="H760" i="11"/>
  <c r="J760" i="11" s="1"/>
  <c r="K760" i="11" s="1"/>
  <c r="G760" i="11"/>
  <c r="H759" i="11"/>
  <c r="J759" i="11" s="1"/>
  <c r="K759" i="11" s="1"/>
  <c r="G759" i="11"/>
  <c r="H758" i="11"/>
  <c r="J758" i="11" s="1"/>
  <c r="K758" i="11" s="1"/>
  <c r="G758" i="11"/>
  <c r="K757" i="11"/>
  <c r="J757" i="11"/>
  <c r="H757" i="11"/>
  <c r="G757" i="11"/>
  <c r="H756" i="11"/>
  <c r="J756" i="11" s="1"/>
  <c r="K756" i="11" s="1"/>
  <c r="G756" i="11"/>
  <c r="H755" i="11"/>
  <c r="J755" i="11" s="1"/>
  <c r="K755" i="11" s="1"/>
  <c r="G755" i="11"/>
  <c r="K754" i="11"/>
  <c r="J754" i="11"/>
  <c r="H754" i="11"/>
  <c r="G754" i="11"/>
  <c r="K753" i="11"/>
  <c r="H753" i="11"/>
  <c r="J753" i="11" s="1"/>
  <c r="G753" i="11"/>
  <c r="K752" i="11"/>
  <c r="H752" i="11"/>
  <c r="J752" i="11" s="1"/>
  <c r="G752" i="11"/>
  <c r="H751" i="11"/>
  <c r="J751" i="11" s="1"/>
  <c r="K751" i="11" s="1"/>
  <c r="G751" i="11"/>
  <c r="K750" i="11"/>
  <c r="H750" i="11"/>
  <c r="J750" i="11" s="1"/>
  <c r="G750" i="11"/>
  <c r="H749" i="11"/>
  <c r="J749" i="11" s="1"/>
  <c r="K749" i="11" s="1"/>
  <c r="G749" i="11"/>
  <c r="H748" i="11"/>
  <c r="J748" i="11" s="1"/>
  <c r="K748" i="11" s="1"/>
  <c r="G748" i="11"/>
  <c r="K747" i="11"/>
  <c r="H747" i="11"/>
  <c r="J747" i="11" s="1"/>
  <c r="G747" i="11"/>
  <c r="H746" i="11"/>
  <c r="J746" i="11" s="1"/>
  <c r="K746" i="11" s="1"/>
  <c r="G746" i="11"/>
  <c r="K745" i="11"/>
  <c r="J745" i="11"/>
  <c r="H745" i="11"/>
  <c r="G745" i="11"/>
  <c r="K744" i="11"/>
  <c r="H744" i="11"/>
  <c r="J744" i="11" s="1"/>
  <c r="G744" i="11"/>
  <c r="H743" i="11"/>
  <c r="J743" i="11" s="1"/>
  <c r="K743" i="11" s="1"/>
  <c r="G743" i="11"/>
  <c r="H742" i="11"/>
  <c r="J742" i="11" s="1"/>
  <c r="K742" i="11" s="1"/>
  <c r="G742" i="11"/>
  <c r="H741" i="11"/>
  <c r="J741" i="11" s="1"/>
  <c r="K741" i="11" s="1"/>
  <c r="G741" i="11"/>
  <c r="H740" i="11"/>
  <c r="J740" i="11" s="1"/>
  <c r="K740" i="11" s="1"/>
  <c r="G740" i="11"/>
  <c r="H739" i="11"/>
  <c r="J739" i="11" s="1"/>
  <c r="K739" i="11" s="1"/>
  <c r="G739" i="11"/>
  <c r="H738" i="11"/>
  <c r="J738" i="11" s="1"/>
  <c r="K738" i="11" s="1"/>
  <c r="G738" i="11"/>
  <c r="H737" i="11"/>
  <c r="J737" i="11" s="1"/>
  <c r="K737" i="11" s="1"/>
  <c r="G737" i="11"/>
  <c r="K736" i="11"/>
  <c r="H736" i="11"/>
  <c r="J736" i="11" s="1"/>
  <c r="G736" i="11"/>
  <c r="K735" i="11"/>
  <c r="H735" i="11"/>
  <c r="J735" i="11" s="1"/>
  <c r="G735" i="11"/>
  <c r="K734" i="11"/>
  <c r="H734" i="11"/>
  <c r="J734" i="11" s="1"/>
  <c r="G734" i="11"/>
  <c r="H733" i="11"/>
  <c r="J733" i="11" s="1"/>
  <c r="K733" i="11" s="1"/>
  <c r="G733" i="11"/>
  <c r="K732" i="11"/>
  <c r="H732" i="11"/>
  <c r="J732" i="11" s="1"/>
  <c r="G732" i="11"/>
  <c r="H731" i="11"/>
  <c r="J731" i="11" s="1"/>
  <c r="K731" i="11" s="1"/>
  <c r="G731" i="11"/>
  <c r="H730" i="11"/>
  <c r="J730" i="11" s="1"/>
  <c r="K730" i="11" s="1"/>
  <c r="G730" i="11"/>
  <c r="K729" i="11"/>
  <c r="H729" i="11"/>
  <c r="J729" i="11" s="1"/>
  <c r="G729" i="11"/>
  <c r="H728" i="11"/>
  <c r="J728" i="11" s="1"/>
  <c r="K728" i="11" s="1"/>
  <c r="G728" i="11"/>
  <c r="J727" i="11"/>
  <c r="K727" i="11" s="1"/>
  <c r="H727" i="11"/>
  <c r="G727" i="11"/>
  <c r="K726" i="11"/>
  <c r="H726" i="11"/>
  <c r="J726" i="11" s="1"/>
  <c r="G726" i="11"/>
  <c r="H725" i="11"/>
  <c r="J725" i="11" s="1"/>
  <c r="K725" i="11" s="1"/>
  <c r="G725" i="11"/>
  <c r="H724" i="11"/>
  <c r="J724" i="11" s="1"/>
  <c r="K724" i="11" s="1"/>
  <c r="G724" i="11"/>
  <c r="H723" i="11"/>
  <c r="J723" i="11" s="1"/>
  <c r="K723" i="11" s="1"/>
  <c r="G723" i="11"/>
  <c r="H722" i="11"/>
  <c r="J722" i="11" s="1"/>
  <c r="K722" i="11" s="1"/>
  <c r="G722" i="11"/>
  <c r="H721" i="11"/>
  <c r="J721" i="11" s="1"/>
  <c r="K721" i="11" s="1"/>
  <c r="G721" i="11"/>
  <c r="H720" i="11"/>
  <c r="J720" i="11" s="1"/>
  <c r="K720" i="11" s="1"/>
  <c r="G720" i="11"/>
  <c r="H719" i="11"/>
  <c r="J719" i="11" s="1"/>
  <c r="K719" i="11" s="1"/>
  <c r="G719" i="11"/>
  <c r="H718" i="11"/>
  <c r="J718" i="11" s="1"/>
  <c r="K718" i="11" s="1"/>
  <c r="G718" i="11"/>
  <c r="K717" i="11"/>
  <c r="H717" i="11"/>
  <c r="J717" i="11" s="1"/>
  <c r="G717" i="11"/>
  <c r="K716" i="11"/>
  <c r="H716" i="11"/>
  <c r="J716" i="11" s="1"/>
  <c r="G716" i="11"/>
  <c r="K715" i="11"/>
  <c r="H715" i="11"/>
  <c r="J715" i="11" s="1"/>
  <c r="G715" i="11"/>
  <c r="K714" i="11"/>
  <c r="H714" i="11"/>
  <c r="J714" i="11" s="1"/>
  <c r="G714" i="11"/>
  <c r="H713" i="11"/>
  <c r="J713" i="11" s="1"/>
  <c r="K713" i="11" s="1"/>
  <c r="G713" i="11"/>
  <c r="H712" i="11"/>
  <c r="J712" i="11" s="1"/>
  <c r="K712" i="11" s="1"/>
  <c r="G712" i="11"/>
  <c r="K711" i="11"/>
  <c r="H711" i="11"/>
  <c r="J711" i="11" s="1"/>
  <c r="G711" i="11"/>
  <c r="H710" i="11"/>
  <c r="J710" i="11" s="1"/>
  <c r="K710" i="11" s="1"/>
  <c r="G710" i="11"/>
  <c r="J709" i="11"/>
  <c r="K709" i="11" s="1"/>
  <c r="H709" i="11"/>
  <c r="G709" i="11"/>
  <c r="K708" i="11"/>
  <c r="H708" i="11"/>
  <c r="J708" i="11" s="1"/>
  <c r="G708" i="11"/>
  <c r="H707" i="11"/>
  <c r="J707" i="11" s="1"/>
  <c r="K707" i="11" s="1"/>
  <c r="G707" i="11"/>
  <c r="H706" i="11"/>
  <c r="J706" i="11" s="1"/>
  <c r="K706" i="11" s="1"/>
  <c r="G706" i="11"/>
  <c r="H705" i="11"/>
  <c r="J705" i="11" s="1"/>
  <c r="K705" i="11" s="1"/>
  <c r="G705" i="11"/>
  <c r="H704" i="11"/>
  <c r="J704" i="11" s="1"/>
  <c r="K704" i="11" s="1"/>
  <c r="G704" i="11"/>
  <c r="H703" i="11"/>
  <c r="J703" i="11" s="1"/>
  <c r="K703" i="11" s="1"/>
  <c r="G703" i="11"/>
  <c r="H702" i="11"/>
  <c r="J702" i="11" s="1"/>
  <c r="K702" i="11" s="1"/>
  <c r="G702" i="11"/>
  <c r="H701" i="11"/>
  <c r="J701" i="11" s="1"/>
  <c r="K701" i="11" s="1"/>
  <c r="G701" i="11"/>
  <c r="H700" i="11"/>
  <c r="J700" i="11" s="1"/>
  <c r="K700" i="11" s="1"/>
  <c r="G700" i="11"/>
  <c r="K699" i="11"/>
  <c r="H699" i="11"/>
  <c r="J699" i="11" s="1"/>
  <c r="G699" i="11"/>
  <c r="K698" i="11"/>
  <c r="H698" i="11"/>
  <c r="J698" i="11" s="1"/>
  <c r="G698" i="11"/>
  <c r="H697" i="11"/>
  <c r="J697" i="11" s="1"/>
  <c r="K697" i="11" s="1"/>
  <c r="G697" i="11"/>
  <c r="K696" i="11"/>
  <c r="H696" i="11"/>
  <c r="J696" i="11" s="1"/>
  <c r="G696" i="11"/>
  <c r="H695" i="11"/>
  <c r="J695" i="11" s="1"/>
  <c r="K695" i="11" s="1"/>
  <c r="G695" i="11"/>
  <c r="H694" i="11"/>
  <c r="J694" i="11" s="1"/>
  <c r="K694" i="11" s="1"/>
  <c r="G694" i="11"/>
  <c r="K693" i="11"/>
  <c r="H693" i="11"/>
  <c r="J693" i="11" s="1"/>
  <c r="G693" i="11"/>
  <c r="H692" i="11"/>
  <c r="J692" i="11" s="1"/>
  <c r="K692" i="11" s="1"/>
  <c r="G692" i="11"/>
  <c r="J691" i="11"/>
  <c r="K691" i="11" s="1"/>
  <c r="H691" i="11"/>
  <c r="G691" i="11"/>
  <c r="K690" i="11"/>
  <c r="H690" i="11"/>
  <c r="J690" i="11" s="1"/>
  <c r="G690" i="11"/>
  <c r="H689" i="11"/>
  <c r="J689" i="11" s="1"/>
  <c r="K689" i="11" s="1"/>
  <c r="G689" i="11"/>
  <c r="H688" i="11"/>
  <c r="J688" i="11" s="1"/>
  <c r="K688" i="11" s="1"/>
  <c r="G688" i="11"/>
  <c r="H687" i="11"/>
  <c r="J687" i="11" s="1"/>
  <c r="K687" i="11" s="1"/>
  <c r="G687" i="11"/>
  <c r="H686" i="11"/>
  <c r="J686" i="11" s="1"/>
  <c r="K686" i="11" s="1"/>
  <c r="G686" i="11"/>
  <c r="H685" i="11"/>
  <c r="J685" i="11" s="1"/>
  <c r="K685" i="11" s="1"/>
  <c r="G685" i="11"/>
  <c r="K684" i="11"/>
  <c r="H684" i="11"/>
  <c r="J684" i="11" s="1"/>
  <c r="G684" i="11"/>
  <c r="H683" i="11"/>
  <c r="J683" i="11" s="1"/>
  <c r="K683" i="11" s="1"/>
  <c r="G683" i="11"/>
  <c r="H682" i="11"/>
  <c r="J682" i="11" s="1"/>
  <c r="K682" i="11" s="1"/>
  <c r="G682" i="11"/>
  <c r="K681" i="11"/>
  <c r="H681" i="11"/>
  <c r="J681" i="11" s="1"/>
  <c r="G681" i="11"/>
  <c r="K680" i="11"/>
  <c r="H680" i="11"/>
  <c r="J680" i="11" s="1"/>
  <c r="G680" i="11"/>
  <c r="K679" i="11"/>
  <c r="H679" i="11"/>
  <c r="J679" i="11" s="1"/>
  <c r="G679" i="11"/>
  <c r="K678" i="11"/>
  <c r="H678" i="11"/>
  <c r="J678" i="11" s="1"/>
  <c r="G678" i="11"/>
  <c r="H677" i="11"/>
  <c r="J677" i="11" s="1"/>
  <c r="K677" i="11" s="1"/>
  <c r="G677" i="11"/>
  <c r="H676" i="11"/>
  <c r="J676" i="11" s="1"/>
  <c r="K676" i="11" s="1"/>
  <c r="G676" i="11"/>
  <c r="K675" i="11"/>
  <c r="H675" i="11"/>
  <c r="J675" i="11" s="1"/>
  <c r="G675" i="11"/>
  <c r="H674" i="11"/>
  <c r="J674" i="11" s="1"/>
  <c r="K674" i="11" s="1"/>
  <c r="G674" i="11"/>
  <c r="J673" i="11"/>
  <c r="K673" i="11" s="1"/>
  <c r="H673" i="11"/>
  <c r="G673" i="11"/>
  <c r="K672" i="11"/>
  <c r="H672" i="11"/>
  <c r="J672" i="11" s="1"/>
  <c r="G672" i="11"/>
  <c r="H671" i="11"/>
  <c r="J671" i="11" s="1"/>
  <c r="K671" i="11" s="1"/>
  <c r="G671" i="11"/>
  <c r="H670" i="11"/>
  <c r="J670" i="11" s="1"/>
  <c r="K670" i="11" s="1"/>
  <c r="G670" i="11"/>
  <c r="H669" i="11"/>
  <c r="J669" i="11" s="1"/>
  <c r="K669" i="11" s="1"/>
  <c r="G669" i="11"/>
  <c r="J668" i="11"/>
  <c r="K668" i="11" s="1"/>
  <c r="H668" i="11"/>
  <c r="G668" i="11"/>
  <c r="J667" i="11"/>
  <c r="K667" i="11" s="1"/>
  <c r="H667" i="11"/>
  <c r="G667" i="11"/>
  <c r="K666" i="11"/>
  <c r="H666" i="11"/>
  <c r="J666" i="11" s="1"/>
  <c r="G666" i="11"/>
  <c r="H665" i="11"/>
  <c r="J665" i="11" s="1"/>
  <c r="K665" i="11" s="1"/>
  <c r="G665" i="11"/>
  <c r="H664" i="11"/>
  <c r="J664" i="11" s="1"/>
  <c r="K664" i="11" s="1"/>
  <c r="G664" i="11"/>
  <c r="H663" i="11"/>
  <c r="J663" i="11" s="1"/>
  <c r="K663" i="11" s="1"/>
  <c r="G663" i="11"/>
  <c r="J662" i="11"/>
  <c r="K662" i="11" s="1"/>
  <c r="H662" i="11"/>
  <c r="G662" i="11"/>
  <c r="J661" i="11"/>
  <c r="K661" i="11" s="1"/>
  <c r="H661" i="11"/>
  <c r="G661" i="11"/>
  <c r="H660" i="11"/>
  <c r="J660" i="11" s="1"/>
  <c r="K660" i="11" s="1"/>
  <c r="G660" i="11"/>
  <c r="J659" i="11"/>
  <c r="K659" i="11" s="1"/>
  <c r="H659" i="11"/>
  <c r="G659" i="11"/>
  <c r="H658" i="11"/>
  <c r="J658" i="11" s="1"/>
  <c r="K658" i="11" s="1"/>
  <c r="G658" i="11"/>
  <c r="K657" i="11"/>
  <c r="H657" i="11"/>
  <c r="J657" i="11" s="1"/>
  <c r="G657" i="11"/>
  <c r="H656" i="11"/>
  <c r="J656" i="11" s="1"/>
  <c r="K656" i="11" s="1"/>
  <c r="G656" i="11"/>
  <c r="J655" i="11"/>
  <c r="K655" i="11" s="1"/>
  <c r="H655" i="11"/>
  <c r="G655" i="11"/>
  <c r="H654" i="11"/>
  <c r="J654" i="11" s="1"/>
  <c r="K654" i="11" s="1"/>
  <c r="G654" i="11"/>
  <c r="J653" i="11"/>
  <c r="K653" i="11" s="1"/>
  <c r="H653" i="11"/>
  <c r="G653" i="11"/>
  <c r="H652" i="11"/>
  <c r="J652" i="11" s="1"/>
  <c r="K652" i="11" s="1"/>
  <c r="G652" i="11"/>
  <c r="K651" i="11"/>
  <c r="H651" i="11"/>
  <c r="J651" i="11" s="1"/>
  <c r="G651" i="11"/>
  <c r="H650" i="11"/>
  <c r="J650" i="11" s="1"/>
  <c r="K650" i="11" s="1"/>
  <c r="G650" i="11"/>
  <c r="J649" i="11"/>
  <c r="K649" i="11" s="1"/>
  <c r="H649" i="11"/>
  <c r="G649" i="11"/>
  <c r="H648" i="11"/>
  <c r="J648" i="11" s="1"/>
  <c r="K648" i="11" s="1"/>
  <c r="G648" i="11"/>
  <c r="K647" i="11"/>
  <c r="H647" i="11"/>
  <c r="J647" i="11" s="1"/>
  <c r="G647" i="11"/>
  <c r="H646" i="11"/>
  <c r="J646" i="11" s="1"/>
  <c r="K646" i="11" s="1"/>
  <c r="G646" i="11"/>
  <c r="K645" i="11"/>
  <c r="H645" i="11"/>
  <c r="J645" i="11" s="1"/>
  <c r="G645" i="11"/>
  <c r="J644" i="11"/>
  <c r="K644" i="11" s="1"/>
  <c r="H644" i="11"/>
  <c r="G644" i="11"/>
  <c r="K643" i="11"/>
  <c r="H643" i="11"/>
  <c r="J643" i="11" s="1"/>
  <c r="G643" i="11"/>
  <c r="H642" i="11"/>
  <c r="J642" i="11" s="1"/>
  <c r="K642" i="11" s="1"/>
  <c r="G642" i="11"/>
  <c r="H641" i="11"/>
  <c r="J641" i="11" s="1"/>
  <c r="K641" i="11" s="1"/>
  <c r="G641" i="11"/>
  <c r="K640" i="11"/>
  <c r="J640" i="11"/>
  <c r="H640" i="11"/>
  <c r="G640" i="11"/>
  <c r="K639" i="11"/>
  <c r="H639" i="11"/>
  <c r="J639" i="11" s="1"/>
  <c r="G639" i="11"/>
  <c r="J638" i="11"/>
  <c r="K638" i="11" s="1"/>
  <c r="H638" i="11"/>
  <c r="G638" i="11"/>
  <c r="H637" i="11"/>
  <c r="J637" i="11" s="1"/>
  <c r="K637" i="11" s="1"/>
  <c r="G637" i="11"/>
  <c r="H636" i="11"/>
  <c r="J636" i="11" s="1"/>
  <c r="K636" i="11" s="1"/>
  <c r="G636" i="11"/>
  <c r="H635" i="11"/>
  <c r="J635" i="11" s="1"/>
  <c r="K635" i="11" s="1"/>
  <c r="G635" i="11"/>
  <c r="K634" i="11"/>
  <c r="H634" i="11"/>
  <c r="J634" i="11" s="1"/>
  <c r="G634" i="11"/>
  <c r="H633" i="11"/>
  <c r="J633" i="11" s="1"/>
  <c r="K633" i="11" s="1"/>
  <c r="G633" i="11"/>
  <c r="J632" i="11"/>
  <c r="K632" i="11" s="1"/>
  <c r="H632" i="11"/>
  <c r="G632" i="11"/>
  <c r="J631" i="11"/>
  <c r="K631" i="11" s="1"/>
  <c r="H631" i="11"/>
  <c r="G631" i="11"/>
  <c r="K630" i="11"/>
  <c r="H630" i="11"/>
  <c r="J630" i="11" s="1"/>
  <c r="G630" i="11"/>
  <c r="K629" i="11"/>
  <c r="H629" i="11"/>
  <c r="J629" i="11" s="1"/>
  <c r="G629" i="11"/>
  <c r="H628" i="11"/>
  <c r="J628" i="11" s="1"/>
  <c r="K628" i="11" s="1"/>
  <c r="G628" i="11"/>
  <c r="H627" i="11"/>
  <c r="J627" i="11" s="1"/>
  <c r="K627" i="11" s="1"/>
  <c r="G627" i="11"/>
  <c r="K626" i="11"/>
  <c r="J626" i="11"/>
  <c r="H626" i="11"/>
  <c r="G626" i="11"/>
  <c r="J625" i="11"/>
  <c r="K625" i="11" s="1"/>
  <c r="H625" i="11"/>
  <c r="G625" i="11"/>
  <c r="H624" i="11"/>
  <c r="J624" i="11" s="1"/>
  <c r="K624" i="11" s="1"/>
  <c r="G624" i="11"/>
  <c r="H623" i="11"/>
  <c r="J623" i="11" s="1"/>
  <c r="K623" i="11" s="1"/>
  <c r="G623" i="11"/>
  <c r="K622" i="11"/>
  <c r="H622" i="11"/>
  <c r="J622" i="11" s="1"/>
  <c r="G622" i="11"/>
  <c r="K621" i="11"/>
  <c r="H621" i="11"/>
  <c r="J621" i="11" s="1"/>
  <c r="G621" i="11"/>
  <c r="H620" i="11"/>
  <c r="J620" i="11" s="1"/>
  <c r="K620" i="11" s="1"/>
  <c r="G620" i="11"/>
  <c r="J619" i="11"/>
  <c r="K619" i="11" s="1"/>
  <c r="H619" i="11"/>
  <c r="G619" i="11"/>
  <c r="H618" i="11"/>
  <c r="J618" i="11" s="1"/>
  <c r="K618" i="11" s="1"/>
  <c r="G618" i="11"/>
  <c r="K617" i="11"/>
  <c r="J617" i="11"/>
  <c r="H617" i="11"/>
  <c r="G617" i="11"/>
  <c r="G616" i="11" s="1"/>
  <c r="H616" i="11"/>
  <c r="J616" i="11" s="1"/>
  <c r="K616" i="11" s="1"/>
  <c r="K615" i="11"/>
  <c r="H615" i="11"/>
  <c r="J615" i="11" s="1"/>
  <c r="G615" i="11"/>
  <c r="H614" i="11"/>
  <c r="J614" i="11" s="1"/>
  <c r="K614" i="11" s="1"/>
  <c r="G614" i="11"/>
  <c r="K613" i="11"/>
  <c r="J613" i="11"/>
  <c r="H613" i="11"/>
  <c r="G613" i="11"/>
  <c r="H612" i="11"/>
  <c r="J612" i="11" s="1"/>
  <c r="K612" i="11" s="1"/>
  <c r="G612" i="11"/>
  <c r="H611" i="11"/>
  <c r="J611" i="11" s="1"/>
  <c r="K611" i="11" s="1"/>
  <c r="G611" i="11"/>
  <c r="H610" i="11"/>
  <c r="J610" i="11" s="1"/>
  <c r="K610" i="11" s="1"/>
  <c r="G610" i="11"/>
  <c r="K609" i="11"/>
  <c r="H609" i="11"/>
  <c r="J609" i="11" s="1"/>
  <c r="G609" i="11"/>
  <c r="J608" i="11"/>
  <c r="K608" i="11" s="1"/>
  <c r="H608" i="11"/>
  <c r="G608" i="11"/>
  <c r="H607" i="11"/>
  <c r="J607" i="11" s="1"/>
  <c r="K607" i="11" s="1"/>
  <c r="G607" i="11"/>
  <c r="H606" i="11"/>
  <c r="J606" i="11" s="1"/>
  <c r="K606" i="11" s="1"/>
  <c r="G606" i="11"/>
  <c r="H605" i="11"/>
  <c r="J605" i="11" s="1"/>
  <c r="K605" i="11" s="1"/>
  <c r="G605" i="11"/>
  <c r="J604" i="11"/>
  <c r="K604" i="11" s="1"/>
  <c r="H604" i="11"/>
  <c r="G604" i="11"/>
  <c r="K603" i="11"/>
  <c r="H603" i="11"/>
  <c r="J603" i="11" s="1"/>
  <c r="G603" i="11"/>
  <c r="J602" i="11"/>
  <c r="K602" i="11" s="1"/>
  <c r="H602" i="11"/>
  <c r="G602" i="11"/>
  <c r="H601" i="11"/>
  <c r="J601" i="11" s="1"/>
  <c r="K601" i="11" s="1"/>
  <c r="G601" i="11"/>
  <c r="K600" i="11"/>
  <c r="H600" i="11"/>
  <c r="J600" i="11" s="1"/>
  <c r="G600" i="11"/>
  <c r="K599" i="11"/>
  <c r="H599" i="11"/>
  <c r="J599" i="11" s="1"/>
  <c r="G599" i="11"/>
  <c r="K598" i="11"/>
  <c r="H598" i="11"/>
  <c r="J598" i="11" s="1"/>
  <c r="G598" i="11"/>
  <c r="H597" i="11"/>
  <c r="J597" i="11" s="1"/>
  <c r="K597" i="11" s="1"/>
  <c r="G597" i="11"/>
  <c r="J596" i="11"/>
  <c r="K596" i="11" s="1"/>
  <c r="H596" i="11"/>
  <c r="G596" i="11"/>
  <c r="J595" i="11"/>
  <c r="K595" i="11" s="1"/>
  <c r="H595" i="11"/>
  <c r="G595" i="11"/>
  <c r="K594" i="11"/>
  <c r="H594" i="11"/>
  <c r="J594" i="11" s="1"/>
  <c r="G594" i="11"/>
  <c r="K593" i="11"/>
  <c r="H593" i="11"/>
  <c r="J593" i="11" s="1"/>
  <c r="G593" i="11"/>
  <c r="H592" i="11"/>
  <c r="J592" i="11" s="1"/>
  <c r="K592" i="11" s="1"/>
  <c r="G592" i="11"/>
  <c r="H591" i="11"/>
  <c r="J591" i="11" s="1"/>
  <c r="K591" i="11" s="1"/>
  <c r="G591" i="11"/>
  <c r="J590" i="11"/>
  <c r="K590" i="11" s="1"/>
  <c r="H590" i="11"/>
  <c r="G590" i="11"/>
  <c r="J589" i="11"/>
  <c r="K589" i="11" s="1"/>
  <c r="H589" i="11"/>
  <c r="G589" i="11"/>
  <c r="H588" i="11"/>
  <c r="J588" i="11" s="1"/>
  <c r="K588" i="11" s="1"/>
  <c r="G588" i="11"/>
  <c r="H587" i="11"/>
  <c r="J587" i="11" s="1"/>
  <c r="K587" i="11" s="1"/>
  <c r="G587" i="11"/>
  <c r="H586" i="11"/>
  <c r="J586" i="11" s="1"/>
  <c r="K586" i="11" s="1"/>
  <c r="G586" i="11"/>
  <c r="K585" i="11"/>
  <c r="H585" i="11"/>
  <c r="J585" i="11" s="1"/>
  <c r="G585" i="11"/>
  <c r="K584" i="11"/>
  <c r="H584" i="11"/>
  <c r="J584" i="11" s="1"/>
  <c r="G584" i="11"/>
  <c r="J583" i="11"/>
  <c r="K583" i="11" s="1"/>
  <c r="H583" i="11"/>
  <c r="G583" i="11"/>
  <c r="H582" i="11"/>
  <c r="J582" i="11" s="1"/>
  <c r="K582" i="11" s="1"/>
  <c r="G582" i="11"/>
  <c r="K581" i="11"/>
  <c r="J581" i="11"/>
  <c r="H581" i="11"/>
  <c r="G581" i="11"/>
  <c r="K580" i="11"/>
  <c r="H580" i="11"/>
  <c r="J580" i="11" s="1"/>
  <c r="G580" i="11"/>
  <c r="K579" i="11"/>
  <c r="H579" i="11"/>
  <c r="J579" i="11" s="1"/>
  <c r="G579" i="11"/>
  <c r="H578" i="11"/>
  <c r="J578" i="11" s="1"/>
  <c r="K578" i="11" s="1"/>
  <c r="G578" i="11"/>
  <c r="J577" i="11"/>
  <c r="K577" i="11" s="1"/>
  <c r="H577" i="11"/>
  <c r="G577" i="11"/>
  <c r="H576" i="11"/>
  <c r="J576" i="11" s="1"/>
  <c r="K576" i="11" s="1"/>
  <c r="G576" i="11"/>
  <c r="H575" i="11"/>
  <c r="J575" i="11" s="1"/>
  <c r="K575" i="11" s="1"/>
  <c r="G575" i="11"/>
  <c r="H574" i="11"/>
  <c r="J574" i="11" s="1"/>
  <c r="K574" i="11" s="1"/>
  <c r="G574" i="11"/>
  <c r="K573" i="11"/>
  <c r="H573" i="11"/>
  <c r="J573" i="11" s="1"/>
  <c r="G573" i="11"/>
  <c r="J572" i="11"/>
  <c r="K572" i="11" s="1"/>
  <c r="H572" i="11"/>
  <c r="G572" i="11"/>
  <c r="H571" i="11"/>
  <c r="J571" i="11" s="1"/>
  <c r="K571" i="11" s="1"/>
  <c r="G571" i="11"/>
  <c r="H570" i="11"/>
  <c r="J570" i="11" s="1"/>
  <c r="K570" i="11" s="1"/>
  <c r="G570" i="11"/>
  <c r="K569" i="11"/>
  <c r="H569" i="11"/>
  <c r="J569" i="11" s="1"/>
  <c r="G569" i="11"/>
  <c r="J568" i="11"/>
  <c r="K568" i="11" s="1"/>
  <c r="H568" i="11"/>
  <c r="G568" i="11"/>
  <c r="K567" i="11"/>
  <c r="H567" i="11"/>
  <c r="J567" i="11" s="1"/>
  <c r="G567" i="11"/>
  <c r="J566" i="11"/>
  <c r="K566" i="11" s="1"/>
  <c r="H566" i="11"/>
  <c r="G566" i="11"/>
  <c r="H565" i="11"/>
  <c r="J565" i="11" s="1"/>
  <c r="K565" i="11" s="1"/>
  <c r="G565" i="11"/>
  <c r="K564" i="11"/>
  <c r="H564" i="11"/>
  <c r="J564" i="11" s="1"/>
  <c r="G564" i="11"/>
  <c r="H563" i="11"/>
  <c r="J563" i="11" s="1"/>
  <c r="K563" i="11" s="1"/>
  <c r="G563" i="11"/>
  <c r="H562" i="11"/>
  <c r="J562" i="11" s="1"/>
  <c r="K562" i="11" s="1"/>
  <c r="G562" i="11"/>
  <c r="H561" i="11"/>
  <c r="J561" i="11" s="1"/>
  <c r="K561" i="11" s="1"/>
  <c r="G561" i="11"/>
  <c r="J560" i="11"/>
  <c r="K560" i="11" s="1"/>
  <c r="H560" i="11"/>
  <c r="G560" i="11"/>
  <c r="J559" i="11"/>
  <c r="K559" i="11" s="1"/>
  <c r="H559" i="11"/>
  <c r="G559" i="11"/>
  <c r="K558" i="11"/>
  <c r="H558" i="11"/>
  <c r="J558" i="11" s="1"/>
  <c r="G558" i="11"/>
  <c r="K557" i="11"/>
  <c r="H557" i="11"/>
  <c r="J557" i="11" s="1"/>
  <c r="G557" i="11"/>
  <c r="H556" i="11"/>
  <c r="J556" i="11" s="1"/>
  <c r="K556" i="11" s="1"/>
  <c r="G556" i="11"/>
  <c r="K555" i="11"/>
  <c r="H555" i="11"/>
  <c r="J555" i="11" s="1"/>
  <c r="G555" i="11"/>
  <c r="K554" i="11"/>
  <c r="J554" i="11"/>
  <c r="H554" i="11"/>
  <c r="G554" i="11"/>
  <c r="J553" i="11"/>
  <c r="K553" i="11" s="1"/>
  <c r="H553" i="11"/>
  <c r="G553" i="11"/>
  <c r="H552" i="11"/>
  <c r="J552" i="11" s="1"/>
  <c r="K552" i="11" s="1"/>
  <c r="G552" i="11"/>
  <c r="J551" i="11"/>
  <c r="K551" i="11" s="1"/>
  <c r="H551" i="11"/>
  <c r="G551" i="11"/>
  <c r="K550" i="11"/>
  <c r="H550" i="11"/>
  <c r="J550" i="11" s="1"/>
  <c r="G550" i="11"/>
  <c r="K549" i="11"/>
  <c r="H549" i="11"/>
  <c r="J549" i="11" s="1"/>
  <c r="G549" i="11"/>
  <c r="H548" i="11"/>
  <c r="J548" i="11" s="1"/>
  <c r="K548" i="11" s="1"/>
  <c r="G548" i="11"/>
  <c r="J547" i="11"/>
  <c r="K547" i="11" s="1"/>
  <c r="H547" i="11"/>
  <c r="G547" i="11"/>
  <c r="J546" i="11"/>
  <c r="K546" i="11" s="1"/>
  <c r="H546" i="11"/>
  <c r="G546" i="11"/>
  <c r="K545" i="11"/>
  <c r="H545" i="11"/>
  <c r="J545" i="11" s="1"/>
  <c r="G545" i="11"/>
  <c r="J544" i="11"/>
  <c r="K544" i="11" s="1"/>
  <c r="H544" i="11"/>
  <c r="G544" i="11"/>
  <c r="J543" i="11"/>
  <c r="K543" i="11" s="1"/>
  <c r="H543" i="11"/>
  <c r="G543" i="11"/>
  <c r="K542" i="11"/>
  <c r="H542" i="11"/>
  <c r="J542" i="11" s="1"/>
  <c r="G542" i="11"/>
  <c r="J541" i="11"/>
  <c r="K541" i="11" s="1"/>
  <c r="H541" i="11"/>
  <c r="G541" i="11"/>
  <c r="J540" i="11"/>
  <c r="K540" i="11" s="1"/>
  <c r="H540" i="11"/>
  <c r="G540" i="11"/>
  <c r="K539" i="11"/>
  <c r="H539" i="11"/>
  <c r="J539" i="11" s="1"/>
  <c r="G539" i="11"/>
  <c r="J538" i="11"/>
  <c r="K538" i="11" s="1"/>
  <c r="H538" i="11"/>
  <c r="G538" i="11"/>
  <c r="J537" i="11"/>
  <c r="K537" i="11" s="1"/>
  <c r="H537" i="11"/>
  <c r="G537" i="11"/>
  <c r="K536" i="11"/>
  <c r="H536" i="11"/>
  <c r="J536" i="11" s="1"/>
  <c r="G536" i="11"/>
  <c r="J535" i="11"/>
  <c r="K535" i="11" s="1"/>
  <c r="H535" i="11"/>
  <c r="G535" i="11"/>
  <c r="J534" i="11"/>
  <c r="K534" i="11" s="1"/>
  <c r="H534" i="11"/>
  <c r="G534" i="11"/>
  <c r="K533" i="11"/>
  <c r="H533" i="11"/>
  <c r="J533" i="11" s="1"/>
  <c r="G533" i="11"/>
  <c r="J532" i="11"/>
  <c r="K532" i="11" s="1"/>
  <c r="H532" i="11"/>
  <c r="G532" i="11"/>
  <c r="J531" i="11"/>
  <c r="K531" i="11" s="1"/>
  <c r="H531" i="11"/>
  <c r="G531" i="11"/>
  <c r="K530" i="11"/>
  <c r="H530" i="11"/>
  <c r="J530" i="11" s="1"/>
  <c r="G530" i="11"/>
  <c r="J529" i="11"/>
  <c r="K529" i="11" s="1"/>
  <c r="H529" i="11"/>
  <c r="G529" i="11"/>
  <c r="J528" i="11"/>
  <c r="K528" i="11" s="1"/>
  <c r="H528" i="11"/>
  <c r="G528" i="11"/>
  <c r="K527" i="11"/>
  <c r="H527" i="11"/>
  <c r="J527" i="11" s="1"/>
  <c r="G527" i="11"/>
  <c r="J526" i="11"/>
  <c r="K526" i="11" s="1"/>
  <c r="H526" i="11"/>
  <c r="G526" i="11"/>
  <c r="J525" i="11"/>
  <c r="K525" i="11" s="1"/>
  <c r="H525" i="11"/>
  <c r="G525" i="11"/>
  <c r="K524" i="11"/>
  <c r="H524" i="11"/>
  <c r="J524" i="11" s="1"/>
  <c r="G524" i="11"/>
  <c r="J523" i="11"/>
  <c r="K523" i="11" s="1"/>
  <c r="H523" i="11"/>
  <c r="G523" i="11"/>
  <c r="J522" i="11"/>
  <c r="K522" i="11" s="1"/>
  <c r="H522" i="11"/>
  <c r="G522" i="11"/>
  <c r="K521" i="11"/>
  <c r="H521" i="11"/>
  <c r="J521" i="11" s="1"/>
  <c r="G521" i="11"/>
  <c r="J520" i="11"/>
  <c r="K520" i="11" s="1"/>
  <c r="H520" i="11"/>
  <c r="G520" i="11"/>
  <c r="J519" i="11"/>
  <c r="K519" i="11" s="1"/>
  <c r="H519" i="11"/>
  <c r="G519" i="11"/>
  <c r="K518" i="11"/>
  <c r="H518" i="11"/>
  <c r="J518" i="11" s="1"/>
  <c r="G518" i="11"/>
  <c r="J517" i="11"/>
  <c r="K517" i="11" s="1"/>
  <c r="H517" i="11"/>
  <c r="G517" i="11"/>
  <c r="J516" i="11"/>
  <c r="K516" i="11" s="1"/>
  <c r="H516" i="11"/>
  <c r="G516" i="11"/>
  <c r="K515" i="11"/>
  <c r="H515" i="11"/>
  <c r="J515" i="11" s="1"/>
  <c r="G515" i="11"/>
  <c r="J514" i="11"/>
  <c r="K514" i="11" s="1"/>
  <c r="H514" i="11"/>
  <c r="G514" i="11"/>
  <c r="J513" i="11"/>
  <c r="K513" i="11" s="1"/>
  <c r="H513" i="11"/>
  <c r="G513" i="11"/>
  <c r="K512" i="11"/>
  <c r="H512" i="11"/>
  <c r="J512" i="11" s="1"/>
  <c r="G512" i="11"/>
  <c r="J511" i="11"/>
  <c r="K511" i="11" s="1"/>
  <c r="H511" i="11"/>
  <c r="G511" i="11"/>
  <c r="J510" i="11"/>
  <c r="K510" i="11" s="1"/>
  <c r="H510" i="11"/>
  <c r="G510" i="11"/>
  <c r="K509" i="11"/>
  <c r="H509" i="11"/>
  <c r="J509" i="11" s="1"/>
  <c r="G509" i="11"/>
  <c r="J508" i="11"/>
  <c r="K508" i="11" s="1"/>
  <c r="H508" i="11"/>
  <c r="G508" i="11"/>
  <c r="J507" i="11"/>
  <c r="K507" i="11" s="1"/>
  <c r="H507" i="11"/>
  <c r="G507" i="11"/>
  <c r="K506" i="11"/>
  <c r="H506" i="11"/>
  <c r="J506" i="11" s="1"/>
  <c r="G506" i="11"/>
  <c r="J505" i="11"/>
  <c r="K505" i="11" s="1"/>
  <c r="H505" i="11"/>
  <c r="G505" i="11"/>
  <c r="J504" i="11"/>
  <c r="K504" i="11" s="1"/>
  <c r="H504" i="11"/>
  <c r="G504" i="11"/>
  <c r="K503" i="11"/>
  <c r="H503" i="11"/>
  <c r="J503" i="11" s="1"/>
  <c r="G503" i="11"/>
  <c r="J502" i="11"/>
  <c r="K502" i="11" s="1"/>
  <c r="H502" i="11"/>
  <c r="G502" i="11"/>
  <c r="J501" i="11"/>
  <c r="K501" i="11" s="1"/>
  <c r="H501" i="11"/>
  <c r="G501" i="11"/>
  <c r="K500" i="11"/>
  <c r="H500" i="11"/>
  <c r="J500" i="11" s="1"/>
  <c r="G500" i="11"/>
  <c r="J499" i="11"/>
  <c r="K499" i="11" s="1"/>
  <c r="H499" i="11"/>
  <c r="G499" i="11"/>
  <c r="J498" i="11"/>
  <c r="K498" i="11" s="1"/>
  <c r="H498" i="11"/>
  <c r="G498" i="11"/>
  <c r="K497" i="11"/>
  <c r="H497" i="11"/>
  <c r="J497" i="11" s="1"/>
  <c r="G497" i="11"/>
  <c r="J496" i="11"/>
  <c r="K496" i="11" s="1"/>
  <c r="H496" i="11"/>
  <c r="G496" i="11"/>
  <c r="J495" i="11"/>
  <c r="K495" i="11" s="1"/>
  <c r="H495" i="11"/>
  <c r="G495" i="11"/>
  <c r="K494" i="11"/>
  <c r="H494" i="11"/>
  <c r="J494" i="11" s="1"/>
  <c r="G494" i="11"/>
  <c r="J493" i="11"/>
  <c r="K493" i="11" s="1"/>
  <c r="H493" i="11"/>
  <c r="G493" i="11"/>
  <c r="J492" i="11"/>
  <c r="K492" i="11" s="1"/>
  <c r="H492" i="11"/>
  <c r="G492" i="11"/>
  <c r="H491" i="11"/>
  <c r="J491" i="11" s="1"/>
  <c r="K491" i="11" s="1"/>
  <c r="G491" i="11"/>
  <c r="J490" i="11"/>
  <c r="K490" i="11" s="1"/>
  <c r="H490" i="11"/>
  <c r="G490" i="11"/>
  <c r="J489" i="11"/>
  <c r="K489" i="11" s="1"/>
  <c r="H489" i="11"/>
  <c r="G489" i="11"/>
  <c r="H488" i="11"/>
  <c r="J488" i="11" s="1"/>
  <c r="K488" i="11" s="1"/>
  <c r="G488" i="11"/>
  <c r="J487" i="11"/>
  <c r="K487" i="11" s="1"/>
  <c r="H487" i="11"/>
  <c r="G487" i="11"/>
  <c r="J486" i="11"/>
  <c r="K486" i="11" s="1"/>
  <c r="H486" i="11"/>
  <c r="G486" i="11"/>
  <c r="K485" i="11"/>
  <c r="J485" i="11"/>
  <c r="H485" i="11"/>
  <c r="G485" i="11"/>
  <c r="J484" i="11"/>
  <c r="K484" i="11" s="1"/>
  <c r="H484" i="11"/>
  <c r="G484" i="11"/>
  <c r="J483" i="11"/>
  <c r="K483" i="11" s="1"/>
  <c r="H483" i="11"/>
  <c r="G483" i="11"/>
  <c r="H482" i="11"/>
  <c r="J482" i="11" s="1"/>
  <c r="K482" i="11" s="1"/>
  <c r="G482" i="11"/>
  <c r="J481" i="11"/>
  <c r="K481" i="11" s="1"/>
  <c r="H481" i="11"/>
  <c r="G481" i="11"/>
  <c r="J480" i="11"/>
  <c r="K480" i="11" s="1"/>
  <c r="H480" i="11"/>
  <c r="G480" i="11"/>
  <c r="H479" i="11"/>
  <c r="J479" i="11" s="1"/>
  <c r="K479" i="11" s="1"/>
  <c r="G479" i="11"/>
  <c r="J478" i="11"/>
  <c r="K478" i="11" s="1"/>
  <c r="H478" i="11"/>
  <c r="G478" i="11"/>
  <c r="J477" i="11"/>
  <c r="K477" i="11" s="1"/>
  <c r="H477" i="11"/>
  <c r="G477" i="11"/>
  <c r="K476" i="11"/>
  <c r="J476" i="11"/>
  <c r="H476" i="11"/>
  <c r="G476" i="11"/>
  <c r="J475" i="11"/>
  <c r="K475" i="11" s="1"/>
  <c r="H475" i="11"/>
  <c r="G475" i="11"/>
  <c r="J474" i="11"/>
  <c r="K474" i="11" s="1"/>
  <c r="H474" i="11"/>
  <c r="G474" i="11"/>
  <c r="H473" i="11"/>
  <c r="J473" i="11" s="1"/>
  <c r="K473" i="11" s="1"/>
  <c r="G473" i="11"/>
  <c r="J472" i="11"/>
  <c r="K472" i="11" s="1"/>
  <c r="H472" i="11"/>
  <c r="G472" i="11"/>
  <c r="J471" i="11"/>
  <c r="K471" i="11" s="1"/>
  <c r="H471" i="11"/>
  <c r="G471" i="11"/>
  <c r="H470" i="11"/>
  <c r="J470" i="11" s="1"/>
  <c r="K470" i="11" s="1"/>
  <c r="G470" i="11"/>
  <c r="J469" i="11"/>
  <c r="K469" i="11" s="1"/>
  <c r="H469" i="11"/>
  <c r="G469" i="11"/>
  <c r="J468" i="11"/>
  <c r="K468" i="11" s="1"/>
  <c r="H468" i="11"/>
  <c r="G468" i="11"/>
  <c r="K467" i="11"/>
  <c r="J467" i="11"/>
  <c r="H467" i="11"/>
  <c r="G467" i="11"/>
  <c r="J466" i="11"/>
  <c r="K466" i="11" s="1"/>
  <c r="H466" i="11"/>
  <c r="G466" i="11"/>
  <c r="J465" i="11"/>
  <c r="K465" i="11" s="1"/>
  <c r="H465" i="11"/>
  <c r="G465" i="11"/>
  <c r="H464" i="11"/>
  <c r="J464" i="11" s="1"/>
  <c r="K464" i="11" s="1"/>
  <c r="G464" i="11"/>
  <c r="J463" i="11"/>
  <c r="K463" i="11" s="1"/>
  <c r="H463" i="11"/>
  <c r="G463" i="11"/>
  <c r="J462" i="11"/>
  <c r="K462" i="11" s="1"/>
  <c r="H462" i="11"/>
  <c r="G462" i="11"/>
  <c r="H461" i="11"/>
  <c r="J461" i="11" s="1"/>
  <c r="K461" i="11" s="1"/>
  <c r="G461" i="11"/>
  <c r="J460" i="11"/>
  <c r="K460" i="11" s="1"/>
  <c r="H460" i="11"/>
  <c r="G460" i="11"/>
  <c r="J459" i="11"/>
  <c r="K459" i="11" s="1"/>
  <c r="H459" i="11"/>
  <c r="G459" i="11"/>
  <c r="K458" i="11"/>
  <c r="J458" i="11"/>
  <c r="H458" i="11"/>
  <c r="G458" i="11"/>
  <c r="J457" i="11"/>
  <c r="K457" i="11" s="1"/>
  <c r="H457" i="11"/>
  <c r="G457" i="11"/>
  <c r="J456" i="11"/>
  <c r="K456" i="11" s="1"/>
  <c r="H456" i="11"/>
  <c r="G456" i="11"/>
  <c r="H455" i="11"/>
  <c r="J455" i="11" s="1"/>
  <c r="K455" i="11" s="1"/>
  <c r="G455" i="11"/>
  <c r="J454" i="11"/>
  <c r="K454" i="11" s="1"/>
  <c r="H454" i="11"/>
  <c r="G454" i="11"/>
  <c r="J453" i="11"/>
  <c r="K453" i="11" s="1"/>
  <c r="H453" i="11"/>
  <c r="G453" i="11"/>
  <c r="H452" i="11"/>
  <c r="J452" i="11" s="1"/>
  <c r="K452" i="11" s="1"/>
  <c r="G452" i="11"/>
  <c r="J451" i="11"/>
  <c r="K451" i="11" s="1"/>
  <c r="H451" i="11"/>
  <c r="G451" i="11"/>
  <c r="J450" i="11"/>
  <c r="K450" i="11" s="1"/>
  <c r="H450" i="11"/>
  <c r="G450" i="11"/>
  <c r="K449" i="11"/>
  <c r="J449" i="11"/>
  <c r="H449" i="11"/>
  <c r="G449" i="11"/>
  <c r="J448" i="11"/>
  <c r="K448" i="11" s="1"/>
  <c r="H448" i="11"/>
  <c r="G448" i="11"/>
  <c r="J447" i="11"/>
  <c r="K447" i="11" s="1"/>
  <c r="H447" i="11"/>
  <c r="G447" i="11"/>
  <c r="H446" i="11"/>
  <c r="J446" i="11" s="1"/>
  <c r="K446" i="11" s="1"/>
  <c r="G446" i="11"/>
  <c r="J445" i="11"/>
  <c r="K445" i="11" s="1"/>
  <c r="H445" i="11"/>
  <c r="G445" i="11"/>
  <c r="J444" i="11"/>
  <c r="K444" i="11" s="1"/>
  <c r="H444" i="11"/>
  <c r="G444" i="11"/>
  <c r="H443" i="11"/>
  <c r="J443" i="11" s="1"/>
  <c r="K443" i="11" s="1"/>
  <c r="G443" i="11"/>
  <c r="J442" i="11"/>
  <c r="K442" i="11" s="1"/>
  <c r="H442" i="11"/>
  <c r="G442" i="11"/>
  <c r="J441" i="11"/>
  <c r="K441" i="11" s="1"/>
  <c r="H441" i="11"/>
  <c r="G441" i="11"/>
  <c r="J440" i="11"/>
  <c r="K440" i="11" s="1"/>
  <c r="H440" i="11"/>
  <c r="G440" i="11"/>
  <c r="J439" i="11"/>
  <c r="K439" i="11" s="1"/>
  <c r="H439" i="11"/>
  <c r="G439" i="11"/>
  <c r="J438" i="11"/>
  <c r="K438" i="11" s="1"/>
  <c r="H438" i="11"/>
  <c r="G438" i="11"/>
  <c r="H437" i="11"/>
  <c r="J437" i="11" s="1"/>
  <c r="K437" i="11" s="1"/>
  <c r="G437" i="11"/>
  <c r="J436" i="11"/>
  <c r="K436" i="11" s="1"/>
  <c r="H436" i="11"/>
  <c r="G436" i="11"/>
  <c r="J435" i="11"/>
  <c r="K435" i="11" s="1"/>
  <c r="H435" i="11"/>
  <c r="G435" i="11"/>
  <c r="H434" i="11"/>
  <c r="J434" i="11" s="1"/>
  <c r="K434" i="11" s="1"/>
  <c r="G434" i="11"/>
  <c r="J433" i="11"/>
  <c r="K433" i="11" s="1"/>
  <c r="H433" i="11"/>
  <c r="G433" i="11"/>
  <c r="J432" i="11"/>
  <c r="K432" i="11" s="1"/>
  <c r="H432" i="11"/>
  <c r="G432" i="11"/>
  <c r="K431" i="11"/>
  <c r="J431" i="11"/>
  <c r="H431" i="11"/>
  <c r="G431" i="11"/>
  <c r="J430" i="11"/>
  <c r="K430" i="11" s="1"/>
  <c r="H430" i="11"/>
  <c r="G430" i="11"/>
  <c r="J429" i="11"/>
  <c r="K429" i="11" s="1"/>
  <c r="H429" i="11"/>
  <c r="G429" i="11"/>
  <c r="H428" i="11"/>
  <c r="J428" i="11" s="1"/>
  <c r="K428" i="11" s="1"/>
  <c r="G428" i="11"/>
  <c r="J427" i="11"/>
  <c r="K427" i="11" s="1"/>
  <c r="H427" i="11"/>
  <c r="G427" i="11"/>
  <c r="J426" i="11"/>
  <c r="K426" i="11" s="1"/>
  <c r="H426" i="11"/>
  <c r="G426" i="11"/>
  <c r="H425" i="11"/>
  <c r="J425" i="11" s="1"/>
  <c r="K425" i="11" s="1"/>
  <c r="G425" i="11"/>
  <c r="J424" i="11"/>
  <c r="K424" i="11" s="1"/>
  <c r="H424" i="11"/>
  <c r="G424" i="11"/>
  <c r="J423" i="11"/>
  <c r="K423" i="11" s="1"/>
  <c r="H423" i="11"/>
  <c r="G423" i="11"/>
  <c r="J422" i="11"/>
  <c r="K422" i="11" s="1"/>
  <c r="H422" i="11"/>
  <c r="G422" i="11"/>
  <c r="J421" i="11"/>
  <c r="K421" i="11" s="1"/>
  <c r="H421" i="11"/>
  <c r="G421" i="11"/>
  <c r="J420" i="11"/>
  <c r="K420" i="11" s="1"/>
  <c r="H420" i="11"/>
  <c r="G420" i="11"/>
  <c r="H419" i="11"/>
  <c r="J419" i="11" s="1"/>
  <c r="K419" i="11" s="1"/>
  <c r="G419" i="11"/>
  <c r="J418" i="11"/>
  <c r="K418" i="11" s="1"/>
  <c r="H418" i="11"/>
  <c r="G418" i="11"/>
  <c r="J417" i="11"/>
  <c r="K417" i="11" s="1"/>
  <c r="H417" i="11"/>
  <c r="G417" i="11"/>
  <c r="H416" i="11"/>
  <c r="J416" i="11" s="1"/>
  <c r="K416" i="11" s="1"/>
  <c r="G416" i="11"/>
  <c r="J415" i="11"/>
  <c r="K415" i="11" s="1"/>
  <c r="H415" i="11"/>
  <c r="G415" i="11"/>
  <c r="J414" i="11"/>
  <c r="K414" i="11" s="1"/>
  <c r="H414" i="11"/>
  <c r="G414" i="11"/>
  <c r="K413" i="11"/>
  <c r="J413" i="11"/>
  <c r="H413" i="11"/>
  <c r="G413" i="11"/>
  <c r="J412" i="11"/>
  <c r="K412" i="11" s="1"/>
  <c r="H412" i="11"/>
  <c r="G412" i="11"/>
  <c r="J411" i="11"/>
  <c r="K411" i="11" s="1"/>
  <c r="H411" i="11"/>
  <c r="G411" i="11"/>
  <c r="H410" i="11"/>
  <c r="J410" i="11" s="1"/>
  <c r="K410" i="11" s="1"/>
  <c r="G410" i="11"/>
  <c r="J409" i="11"/>
  <c r="K409" i="11" s="1"/>
  <c r="H409" i="11"/>
  <c r="G409" i="11"/>
  <c r="J408" i="11"/>
  <c r="K408" i="11" s="1"/>
  <c r="H408" i="11"/>
  <c r="G408" i="11"/>
  <c r="H407" i="11"/>
  <c r="J407" i="11" s="1"/>
  <c r="K407" i="11" s="1"/>
  <c r="G407" i="11"/>
  <c r="J406" i="11"/>
  <c r="K406" i="11" s="1"/>
  <c r="H406" i="11"/>
  <c r="G406" i="11"/>
  <c r="J405" i="11"/>
  <c r="K405" i="11" s="1"/>
  <c r="H405" i="11"/>
  <c r="G405" i="11"/>
  <c r="J404" i="11"/>
  <c r="K404" i="11" s="1"/>
  <c r="H404" i="11"/>
  <c r="G404" i="11"/>
  <c r="J403" i="11"/>
  <c r="K403" i="11" s="1"/>
  <c r="H403" i="11"/>
  <c r="G403" i="11"/>
  <c r="J402" i="11"/>
  <c r="K402" i="11" s="1"/>
  <c r="H402" i="11"/>
  <c r="G402" i="11"/>
  <c r="H401" i="11"/>
  <c r="J401" i="11" s="1"/>
  <c r="K401" i="11" s="1"/>
  <c r="G401" i="11"/>
  <c r="H400" i="11"/>
  <c r="J400" i="11" s="1"/>
  <c r="K400" i="11" s="1"/>
  <c r="G400" i="11"/>
  <c r="J399" i="11"/>
  <c r="K399" i="11" s="1"/>
  <c r="H399" i="11"/>
  <c r="G399" i="11"/>
  <c r="H398" i="11"/>
  <c r="J398" i="11" s="1"/>
  <c r="K398" i="11" s="1"/>
  <c r="G398" i="11"/>
  <c r="H397" i="11"/>
  <c r="J397" i="11" s="1"/>
  <c r="K397" i="11" s="1"/>
  <c r="G397" i="11"/>
  <c r="J396" i="11"/>
  <c r="K396" i="11" s="1"/>
  <c r="H396" i="11"/>
  <c r="G396" i="11"/>
  <c r="K395" i="11"/>
  <c r="J395" i="11"/>
  <c r="H395" i="11"/>
  <c r="G395" i="11"/>
  <c r="J394" i="11"/>
  <c r="K394" i="11" s="1"/>
  <c r="H394" i="11"/>
  <c r="G394" i="11"/>
  <c r="J393" i="11"/>
  <c r="K393" i="11" s="1"/>
  <c r="H393" i="11"/>
  <c r="G393" i="11"/>
  <c r="H392" i="11"/>
  <c r="J392" i="11" s="1"/>
  <c r="K392" i="11" s="1"/>
  <c r="G392" i="11"/>
  <c r="J391" i="11"/>
  <c r="K391" i="11" s="1"/>
  <c r="H391" i="11"/>
  <c r="G391" i="11"/>
  <c r="J390" i="11"/>
  <c r="K390" i="11" s="1"/>
  <c r="H390" i="11"/>
  <c r="G390" i="11"/>
  <c r="H389" i="11"/>
  <c r="J389" i="11" s="1"/>
  <c r="K389" i="11" s="1"/>
  <c r="G389" i="11"/>
  <c r="J388" i="11"/>
  <c r="K388" i="11" s="1"/>
  <c r="H388" i="11"/>
  <c r="G388" i="11"/>
  <c r="J387" i="11"/>
  <c r="K387" i="11" s="1"/>
  <c r="H387" i="11"/>
  <c r="G387" i="11"/>
  <c r="K386" i="11"/>
  <c r="J386" i="11"/>
  <c r="H386" i="11"/>
  <c r="G386" i="11"/>
  <c r="J385" i="11"/>
  <c r="K385" i="11" s="1"/>
  <c r="H385" i="11"/>
  <c r="G385" i="11"/>
  <c r="J384" i="11"/>
  <c r="K384" i="11" s="1"/>
  <c r="H384" i="11"/>
  <c r="G384" i="11"/>
  <c r="H383" i="11"/>
  <c r="J383" i="11" s="1"/>
  <c r="K383" i="11" s="1"/>
  <c r="G383" i="11"/>
  <c r="H382" i="11"/>
  <c r="J382" i="11" s="1"/>
  <c r="K382" i="11" s="1"/>
  <c r="G382" i="11"/>
  <c r="J381" i="11"/>
  <c r="K381" i="11" s="1"/>
  <c r="H381" i="11"/>
  <c r="G381" i="11"/>
  <c r="H380" i="11"/>
  <c r="J380" i="11" s="1"/>
  <c r="K380" i="11" s="1"/>
  <c r="G380" i="11"/>
  <c r="H379" i="11"/>
  <c r="J379" i="11" s="1"/>
  <c r="K379" i="11" s="1"/>
  <c r="G379" i="11"/>
  <c r="J378" i="11"/>
  <c r="K378" i="11" s="1"/>
  <c r="H378" i="11"/>
  <c r="G378" i="11"/>
  <c r="J377" i="11"/>
  <c r="K377" i="11" s="1"/>
  <c r="H377" i="11"/>
  <c r="G377" i="11"/>
  <c r="J376" i="11"/>
  <c r="K376" i="11" s="1"/>
  <c r="H376" i="11"/>
  <c r="G376" i="11"/>
  <c r="J375" i="11"/>
  <c r="K375" i="11" s="1"/>
  <c r="H375" i="11"/>
  <c r="G375" i="11"/>
  <c r="K374" i="11"/>
  <c r="H374" i="11"/>
  <c r="J374" i="11" s="1"/>
  <c r="G374" i="11"/>
  <c r="J373" i="11"/>
  <c r="K373" i="11" s="1"/>
  <c r="H373" i="11"/>
  <c r="G373" i="11"/>
  <c r="J372" i="11"/>
  <c r="K372" i="11" s="1"/>
  <c r="H372" i="11"/>
  <c r="G372" i="11"/>
  <c r="J371" i="11"/>
  <c r="K371" i="11" s="1"/>
  <c r="H371" i="11"/>
  <c r="G371" i="11"/>
  <c r="J370" i="11"/>
  <c r="K370" i="11" s="1"/>
  <c r="H370" i="11"/>
  <c r="G370" i="11"/>
  <c r="K369" i="11"/>
  <c r="J369" i="11"/>
  <c r="H369" i="11"/>
  <c r="G369" i="11"/>
  <c r="H368" i="11"/>
  <c r="J368" i="11" s="1"/>
  <c r="K368" i="11" s="1"/>
  <c r="G368" i="11"/>
  <c r="H367" i="11"/>
  <c r="J367" i="11" s="1"/>
  <c r="K367" i="11" s="1"/>
  <c r="G367" i="11"/>
  <c r="J366" i="11"/>
  <c r="K366" i="11" s="1"/>
  <c r="H366" i="11"/>
  <c r="G366" i="11"/>
  <c r="K365" i="11"/>
  <c r="H365" i="11"/>
  <c r="J365" i="11" s="1"/>
  <c r="G365" i="11"/>
  <c r="H364" i="11"/>
  <c r="J364" i="11" s="1"/>
  <c r="K364" i="11" s="1"/>
  <c r="G364" i="11"/>
  <c r="K363" i="11"/>
  <c r="J363" i="11"/>
  <c r="H363" i="11"/>
  <c r="G363" i="11"/>
  <c r="K362" i="11"/>
  <c r="J362" i="11"/>
  <c r="H362" i="11"/>
  <c r="G362" i="11"/>
  <c r="J361" i="11"/>
  <c r="K361" i="11" s="1"/>
  <c r="H361" i="11"/>
  <c r="G361" i="11"/>
  <c r="K360" i="11"/>
  <c r="J360" i="11"/>
  <c r="H360" i="11"/>
  <c r="G360" i="11"/>
  <c r="H359" i="11"/>
  <c r="J359" i="11" s="1"/>
  <c r="K359" i="11" s="1"/>
  <c r="G359" i="11"/>
  <c r="H358" i="11"/>
  <c r="J358" i="11" s="1"/>
  <c r="K358" i="11" s="1"/>
  <c r="G358" i="11"/>
  <c r="J357" i="11"/>
  <c r="K357" i="11" s="1"/>
  <c r="H357" i="11"/>
  <c r="G357" i="11"/>
  <c r="H356" i="11"/>
  <c r="J356" i="11" s="1"/>
  <c r="K356" i="11" s="1"/>
  <c r="G356" i="11"/>
  <c r="H355" i="11"/>
  <c r="J355" i="11" s="1"/>
  <c r="K355" i="11" s="1"/>
  <c r="G355" i="11"/>
  <c r="J354" i="11"/>
  <c r="K354" i="11" s="1"/>
  <c r="H354" i="11"/>
  <c r="G354" i="11"/>
  <c r="J353" i="11"/>
  <c r="K353" i="11" s="1"/>
  <c r="H353" i="11"/>
  <c r="G353" i="11"/>
  <c r="J352" i="11"/>
  <c r="K352" i="11" s="1"/>
  <c r="H352" i="11"/>
  <c r="G352" i="11"/>
  <c r="K351" i="11"/>
  <c r="J351" i="11"/>
  <c r="H351" i="11"/>
  <c r="G351" i="11"/>
  <c r="H350" i="11"/>
  <c r="J350" i="11" s="1"/>
  <c r="K350" i="11" s="1"/>
  <c r="G350" i="11"/>
  <c r="J349" i="11"/>
  <c r="K349" i="11" s="1"/>
  <c r="H349" i="11"/>
  <c r="G349" i="11"/>
  <c r="J348" i="11"/>
  <c r="K348" i="11" s="1"/>
  <c r="H348" i="11"/>
  <c r="G348" i="11"/>
  <c r="K347" i="11"/>
  <c r="J347" i="11"/>
  <c r="H347" i="11"/>
  <c r="G347" i="11"/>
  <c r="H346" i="11"/>
  <c r="J346" i="11" s="1"/>
  <c r="K346" i="11" s="1"/>
  <c r="G346" i="11"/>
  <c r="J345" i="11"/>
  <c r="K345" i="11" s="1"/>
  <c r="H345" i="11"/>
  <c r="G345" i="11"/>
  <c r="J344" i="11"/>
  <c r="K344" i="11" s="1"/>
  <c r="H344" i="11"/>
  <c r="G344" i="11"/>
  <c r="J343" i="11"/>
  <c r="K343" i="11" s="1"/>
  <c r="H343" i="11"/>
  <c r="G343" i="11"/>
  <c r="K342" i="11"/>
  <c r="J342" i="11"/>
  <c r="H342" i="11"/>
  <c r="G342" i="11"/>
  <c r="J341" i="11"/>
  <c r="K341" i="11" s="1"/>
  <c r="H341" i="11"/>
  <c r="G341" i="11"/>
  <c r="H340" i="11"/>
  <c r="J340" i="11" s="1"/>
  <c r="K340" i="11" s="1"/>
  <c r="G340" i="11"/>
  <c r="K339" i="11"/>
  <c r="J339" i="11"/>
  <c r="H339" i="11"/>
  <c r="G339" i="11"/>
  <c r="H338" i="11"/>
  <c r="J338" i="11" s="1"/>
  <c r="K338" i="11" s="1"/>
  <c r="G338" i="11"/>
  <c r="J337" i="11"/>
  <c r="K337" i="11" s="1"/>
  <c r="H337" i="11"/>
  <c r="G337" i="11"/>
  <c r="J336" i="11"/>
  <c r="K336" i="11" s="1"/>
  <c r="H336" i="11"/>
  <c r="G336" i="11"/>
  <c r="J335" i="11"/>
  <c r="K335" i="11" s="1"/>
  <c r="H335" i="11"/>
  <c r="G335" i="11"/>
  <c r="J334" i="11"/>
  <c r="K334" i="11" s="1"/>
  <c r="H334" i="11"/>
  <c r="G334" i="11"/>
  <c r="K333" i="11"/>
  <c r="J333" i="11"/>
  <c r="H333" i="11"/>
  <c r="G333" i="11"/>
  <c r="H332" i="11"/>
  <c r="J332" i="11" s="1"/>
  <c r="K332" i="11" s="1"/>
  <c r="G332" i="11"/>
  <c r="H331" i="11"/>
  <c r="J331" i="11" s="1"/>
  <c r="K331" i="11" s="1"/>
  <c r="G331" i="11"/>
  <c r="J330" i="11"/>
  <c r="K330" i="11" s="1"/>
  <c r="H330" i="11"/>
  <c r="G330" i="11"/>
  <c r="K329" i="11"/>
  <c r="H329" i="11"/>
  <c r="J329" i="11" s="1"/>
  <c r="G329" i="11"/>
  <c r="H328" i="11"/>
  <c r="J328" i="11" s="1"/>
  <c r="K328" i="11" s="1"/>
  <c r="G328" i="11"/>
  <c r="K327" i="11"/>
  <c r="J327" i="11"/>
  <c r="H327" i="11"/>
  <c r="G327" i="11"/>
  <c r="J326" i="11"/>
  <c r="K326" i="11" s="1"/>
  <c r="H326" i="11"/>
  <c r="G326" i="11"/>
  <c r="J325" i="11"/>
  <c r="K325" i="11" s="1"/>
  <c r="H325" i="11"/>
  <c r="G325" i="11"/>
  <c r="K324" i="11"/>
  <c r="J324" i="11"/>
  <c r="H324" i="11"/>
  <c r="G324" i="11"/>
  <c r="J323" i="11"/>
  <c r="K323" i="11" s="1"/>
  <c r="H323" i="11"/>
  <c r="G323" i="11"/>
  <c r="H322" i="11"/>
  <c r="J322" i="11" s="1"/>
  <c r="K322" i="11" s="1"/>
  <c r="G322" i="11"/>
  <c r="J321" i="11"/>
  <c r="K321" i="11" s="1"/>
  <c r="H321" i="11"/>
  <c r="G321" i="11"/>
  <c r="H320" i="11"/>
  <c r="J320" i="11" s="1"/>
  <c r="K320" i="11" s="1"/>
  <c r="G320" i="11"/>
  <c r="H319" i="11"/>
  <c r="J319" i="11" s="1"/>
  <c r="K319" i="11" s="1"/>
  <c r="G319" i="11"/>
  <c r="H318" i="11"/>
  <c r="J318" i="11" s="1"/>
  <c r="K318" i="11" s="1"/>
  <c r="G318" i="11"/>
  <c r="J317" i="11"/>
  <c r="K317" i="11" s="1"/>
  <c r="H317" i="11"/>
  <c r="G317" i="11"/>
  <c r="J316" i="11"/>
  <c r="K316" i="11" s="1"/>
  <c r="H316" i="11"/>
  <c r="G316" i="11"/>
  <c r="H315" i="11"/>
  <c r="J315" i="11" s="1"/>
  <c r="K315" i="11" s="1"/>
  <c r="G315" i="11"/>
  <c r="H314" i="11"/>
  <c r="J314" i="11" s="1"/>
  <c r="K314" i="11" s="1"/>
  <c r="G314" i="11"/>
  <c r="H313" i="11"/>
  <c r="J313" i="11" s="1"/>
  <c r="K313" i="11" s="1"/>
  <c r="G313" i="11"/>
  <c r="J312" i="11"/>
  <c r="K312" i="11" s="1"/>
  <c r="H312" i="11"/>
  <c r="G312" i="11"/>
  <c r="K311" i="11"/>
  <c r="J311" i="11"/>
  <c r="H311" i="11"/>
  <c r="G311" i="11"/>
  <c r="H310" i="11"/>
  <c r="J310" i="11" s="1"/>
  <c r="K310" i="11" s="1"/>
  <c r="G310" i="11"/>
  <c r="H309" i="11"/>
  <c r="J309" i="11" s="1"/>
  <c r="K309" i="11" s="1"/>
  <c r="G309" i="11"/>
  <c r="J308" i="11"/>
  <c r="K308" i="11" s="1"/>
  <c r="H308" i="11"/>
  <c r="G308" i="11"/>
  <c r="J307" i="11"/>
  <c r="K307" i="11" s="1"/>
  <c r="H307" i="11"/>
  <c r="G307" i="11"/>
  <c r="K306" i="11"/>
  <c r="H306" i="11"/>
  <c r="J306" i="11" s="1"/>
  <c r="G306" i="11"/>
  <c r="H305" i="11"/>
  <c r="J305" i="11" s="1"/>
  <c r="K305" i="11" s="1"/>
  <c r="G305" i="11"/>
  <c r="J304" i="11"/>
  <c r="K304" i="11" s="1"/>
  <c r="H304" i="11"/>
  <c r="G304" i="11"/>
  <c r="K303" i="11"/>
  <c r="H303" i="11"/>
  <c r="J303" i="11" s="1"/>
  <c r="G303" i="11"/>
  <c r="J302" i="11"/>
  <c r="K302" i="11" s="1"/>
  <c r="H302" i="11"/>
  <c r="G302" i="11"/>
  <c r="J301" i="11"/>
  <c r="K301" i="11" s="1"/>
  <c r="H301" i="11"/>
  <c r="G301" i="11"/>
  <c r="K300" i="11"/>
  <c r="H300" i="11"/>
  <c r="J300" i="11" s="1"/>
  <c r="G300" i="11"/>
  <c r="J299" i="11"/>
  <c r="K299" i="11" s="1"/>
  <c r="H299" i="11"/>
  <c r="G299" i="11"/>
  <c r="J298" i="11"/>
  <c r="K298" i="11" s="1"/>
  <c r="H298" i="11"/>
  <c r="G298" i="11"/>
  <c r="H297" i="11"/>
  <c r="J297" i="11" s="1"/>
  <c r="K297" i="11" s="1"/>
  <c r="G297" i="11"/>
  <c r="J296" i="11"/>
  <c r="K296" i="11" s="1"/>
  <c r="H296" i="11"/>
  <c r="G296" i="11"/>
  <c r="J295" i="11"/>
  <c r="K295" i="11" s="1"/>
  <c r="H295" i="11"/>
  <c r="G295" i="11"/>
  <c r="K294" i="11"/>
  <c r="H294" i="11"/>
  <c r="J294" i="11" s="1"/>
  <c r="G294" i="11"/>
  <c r="H293" i="11"/>
  <c r="J293" i="11" s="1"/>
  <c r="K293" i="11" s="1"/>
  <c r="G293" i="11"/>
  <c r="J292" i="11"/>
  <c r="K292" i="11" s="1"/>
  <c r="H292" i="11"/>
  <c r="G292" i="11"/>
  <c r="K291" i="11"/>
  <c r="H291" i="11"/>
  <c r="J291" i="11" s="1"/>
  <c r="G291" i="11"/>
  <c r="J290" i="11"/>
  <c r="K290" i="11" s="1"/>
  <c r="H290" i="11"/>
  <c r="G290" i="11"/>
  <c r="J289" i="11"/>
  <c r="K289" i="11" s="1"/>
  <c r="H289" i="11"/>
  <c r="G289" i="11"/>
  <c r="K288" i="11"/>
  <c r="H288" i="11"/>
  <c r="J288" i="11" s="1"/>
  <c r="G288" i="11"/>
  <c r="J287" i="11"/>
  <c r="K287" i="11" s="1"/>
  <c r="H287" i="11"/>
  <c r="G287" i="11"/>
  <c r="J286" i="11"/>
  <c r="K286" i="11" s="1"/>
  <c r="H286" i="11"/>
  <c r="G286" i="11"/>
  <c r="H285" i="11"/>
  <c r="J285" i="11" s="1"/>
  <c r="K285" i="11" s="1"/>
  <c r="G285" i="11"/>
  <c r="J284" i="11"/>
  <c r="K284" i="11" s="1"/>
  <c r="H284" i="11"/>
  <c r="G284" i="11"/>
  <c r="J283" i="11"/>
  <c r="K283" i="11" s="1"/>
  <c r="H283" i="11"/>
  <c r="G283" i="11"/>
  <c r="K282" i="11"/>
  <c r="H282" i="11"/>
  <c r="J282" i="11" s="1"/>
  <c r="G282" i="11"/>
  <c r="H281" i="11"/>
  <c r="J281" i="11" s="1"/>
  <c r="K281" i="11" s="1"/>
  <c r="G281" i="11"/>
  <c r="J280" i="11"/>
  <c r="K280" i="11" s="1"/>
  <c r="H280" i="11"/>
  <c r="G280" i="11"/>
  <c r="K279" i="11"/>
  <c r="H279" i="11"/>
  <c r="J279" i="11" s="1"/>
  <c r="G279" i="11"/>
  <c r="J278" i="11"/>
  <c r="K278" i="11" s="1"/>
  <c r="H278" i="11"/>
  <c r="G278" i="11"/>
  <c r="J277" i="11"/>
  <c r="K277" i="11" s="1"/>
  <c r="H277" i="11"/>
  <c r="G277" i="11"/>
  <c r="K276" i="11"/>
  <c r="H276" i="11"/>
  <c r="J276" i="11" s="1"/>
  <c r="G276" i="11"/>
  <c r="J275" i="11"/>
  <c r="K275" i="11" s="1"/>
  <c r="H275" i="11"/>
  <c r="G275" i="11"/>
  <c r="J274" i="11"/>
  <c r="K274" i="11" s="1"/>
  <c r="H274" i="11"/>
  <c r="G274" i="11"/>
  <c r="H273" i="11"/>
  <c r="J273" i="11" s="1"/>
  <c r="K273" i="11" s="1"/>
  <c r="G273" i="11"/>
  <c r="J272" i="11"/>
  <c r="K272" i="11" s="1"/>
  <c r="H272" i="11"/>
  <c r="G272" i="11"/>
  <c r="J271" i="11"/>
  <c r="K271" i="11" s="1"/>
  <c r="H271" i="11"/>
  <c r="G271" i="11"/>
  <c r="K270" i="11"/>
  <c r="H270" i="11"/>
  <c r="J270" i="11" s="1"/>
  <c r="G270" i="11"/>
  <c r="H269" i="11"/>
  <c r="J269" i="11" s="1"/>
  <c r="K269" i="11" s="1"/>
  <c r="G269" i="11"/>
  <c r="J268" i="11"/>
  <c r="K268" i="11" s="1"/>
  <c r="H268" i="11"/>
  <c r="G268" i="11"/>
  <c r="K267" i="11"/>
  <c r="H267" i="11"/>
  <c r="J267" i="11" s="1"/>
  <c r="G267" i="11"/>
  <c r="J266" i="11"/>
  <c r="K266" i="11" s="1"/>
  <c r="H266" i="11"/>
  <c r="G266" i="11"/>
  <c r="J265" i="11"/>
  <c r="K265" i="11" s="1"/>
  <c r="H265" i="11"/>
  <c r="G265" i="11"/>
  <c r="K264" i="11"/>
  <c r="H264" i="11"/>
  <c r="J264" i="11" s="1"/>
  <c r="G264" i="11"/>
  <c r="J263" i="11"/>
  <c r="K263" i="11" s="1"/>
  <c r="H263" i="11"/>
  <c r="G263" i="11"/>
  <c r="J262" i="11"/>
  <c r="K262" i="11" s="1"/>
  <c r="H262" i="11"/>
  <c r="G262" i="11"/>
  <c r="H261" i="11"/>
  <c r="J261" i="11" s="1"/>
  <c r="K261" i="11" s="1"/>
  <c r="G261" i="11"/>
  <c r="J260" i="11"/>
  <c r="K260" i="11" s="1"/>
  <c r="H260" i="11"/>
  <c r="G260" i="11"/>
  <c r="J259" i="11"/>
  <c r="K259" i="11" s="1"/>
  <c r="H259" i="11"/>
  <c r="G259" i="11"/>
  <c r="K258" i="11"/>
  <c r="H258" i="11"/>
  <c r="J258" i="11" s="1"/>
  <c r="G258" i="11"/>
  <c r="H257" i="11"/>
  <c r="J257" i="11" s="1"/>
  <c r="K257" i="11" s="1"/>
  <c r="G257" i="11"/>
  <c r="J256" i="11"/>
  <c r="K256" i="11" s="1"/>
  <c r="H256" i="11"/>
  <c r="G256" i="11"/>
  <c r="K255" i="11"/>
  <c r="H255" i="11"/>
  <c r="J255" i="11" s="1"/>
  <c r="G255" i="11"/>
  <c r="J254" i="11"/>
  <c r="K254" i="11" s="1"/>
  <c r="H254" i="11"/>
  <c r="G254" i="11"/>
  <c r="J253" i="11"/>
  <c r="K253" i="11" s="1"/>
  <c r="H253" i="11"/>
  <c r="G253" i="11"/>
  <c r="K252" i="11"/>
  <c r="H252" i="11"/>
  <c r="J252" i="11" s="1"/>
  <c r="G252" i="11"/>
  <c r="J251" i="11"/>
  <c r="K251" i="11" s="1"/>
  <c r="H251" i="11"/>
  <c r="G251" i="11"/>
  <c r="J250" i="11"/>
  <c r="K250" i="11" s="1"/>
  <c r="H250" i="11"/>
  <c r="G250" i="11"/>
  <c r="H249" i="11"/>
  <c r="J249" i="11" s="1"/>
  <c r="K249" i="11" s="1"/>
  <c r="G249" i="11"/>
  <c r="J248" i="11"/>
  <c r="K248" i="11" s="1"/>
  <c r="H248" i="11"/>
  <c r="G248" i="11"/>
  <c r="J247" i="11"/>
  <c r="K247" i="11" s="1"/>
  <c r="H247" i="11"/>
  <c r="G247" i="11"/>
  <c r="K246" i="11"/>
  <c r="H246" i="11"/>
  <c r="J246" i="11" s="1"/>
  <c r="G246" i="11"/>
  <c r="H245" i="11"/>
  <c r="J245" i="11" s="1"/>
  <c r="K245" i="11" s="1"/>
  <c r="G245" i="11"/>
  <c r="J244" i="11"/>
  <c r="K244" i="11" s="1"/>
  <c r="H244" i="11"/>
  <c r="G244" i="11"/>
  <c r="K243" i="11"/>
  <c r="H243" i="11"/>
  <c r="J243" i="11" s="1"/>
  <c r="G243" i="11"/>
  <c r="J242" i="11"/>
  <c r="K242" i="11" s="1"/>
  <c r="H242" i="11"/>
  <c r="G242" i="11"/>
  <c r="J241" i="11"/>
  <c r="K241" i="11" s="1"/>
  <c r="H241" i="11"/>
  <c r="G241" i="11"/>
  <c r="K240" i="11"/>
  <c r="H240" i="11"/>
  <c r="J240" i="11" s="1"/>
  <c r="G240" i="11"/>
  <c r="J239" i="11"/>
  <c r="K239" i="11" s="1"/>
  <c r="H239" i="11"/>
  <c r="G239" i="11"/>
  <c r="J238" i="11"/>
  <c r="K238" i="11" s="1"/>
  <c r="H238" i="11"/>
  <c r="G238" i="11"/>
  <c r="H237" i="11"/>
  <c r="J237" i="11" s="1"/>
  <c r="K237" i="11" s="1"/>
  <c r="G237" i="11"/>
  <c r="J236" i="11"/>
  <c r="K236" i="11" s="1"/>
  <c r="H236" i="11"/>
  <c r="G236" i="11"/>
  <c r="J235" i="11"/>
  <c r="K235" i="11" s="1"/>
  <c r="H235" i="11"/>
  <c r="G235" i="11"/>
  <c r="K234" i="11"/>
  <c r="H234" i="11"/>
  <c r="J234" i="11" s="1"/>
  <c r="G234" i="11"/>
  <c r="H233" i="11"/>
  <c r="J233" i="11" s="1"/>
  <c r="K233" i="11" s="1"/>
  <c r="G233" i="11"/>
  <c r="J232" i="11"/>
  <c r="K232" i="11" s="1"/>
  <c r="H232" i="11"/>
  <c r="G232" i="11"/>
  <c r="K231" i="11"/>
  <c r="H231" i="11"/>
  <c r="J231" i="11" s="1"/>
  <c r="G231" i="11"/>
  <c r="J230" i="11"/>
  <c r="K230" i="11" s="1"/>
  <c r="H230" i="11"/>
  <c r="G230" i="11"/>
  <c r="J229" i="11"/>
  <c r="K229" i="11" s="1"/>
  <c r="H229" i="11"/>
  <c r="G229" i="11"/>
  <c r="K228" i="11"/>
  <c r="H228" i="11"/>
  <c r="J228" i="11" s="1"/>
  <c r="G228" i="11"/>
  <c r="J227" i="11"/>
  <c r="K227" i="11" s="1"/>
  <c r="H227" i="11"/>
  <c r="G227" i="11"/>
  <c r="J226" i="11"/>
  <c r="K226" i="11" s="1"/>
  <c r="H226" i="11"/>
  <c r="G226" i="11"/>
  <c r="H225" i="11"/>
  <c r="J225" i="11" s="1"/>
  <c r="K225" i="11" s="1"/>
  <c r="G225" i="11"/>
  <c r="J224" i="11"/>
  <c r="K224" i="11" s="1"/>
  <c r="H224" i="11"/>
  <c r="G224" i="11"/>
  <c r="J223" i="11"/>
  <c r="K223" i="11" s="1"/>
  <c r="H223" i="11"/>
  <c r="G223" i="11"/>
  <c r="K222" i="11"/>
  <c r="H222" i="11"/>
  <c r="J222" i="11" s="1"/>
  <c r="G222" i="11"/>
  <c r="H221" i="11"/>
  <c r="J221" i="11" s="1"/>
  <c r="K221" i="11" s="1"/>
  <c r="G221" i="11"/>
  <c r="J220" i="11"/>
  <c r="K220" i="11" s="1"/>
  <c r="H220" i="11"/>
  <c r="G220" i="11"/>
  <c r="K219" i="11"/>
  <c r="H219" i="11"/>
  <c r="J219" i="11" s="1"/>
  <c r="G219" i="11"/>
  <c r="J218" i="11"/>
  <c r="K218" i="11" s="1"/>
  <c r="H218" i="11"/>
  <c r="G218" i="11"/>
  <c r="J217" i="11"/>
  <c r="K217" i="11" s="1"/>
  <c r="H217" i="11"/>
  <c r="G217" i="11"/>
  <c r="K216" i="11"/>
  <c r="H216" i="11"/>
  <c r="J216" i="11" s="1"/>
  <c r="G216" i="11"/>
  <c r="J215" i="11"/>
  <c r="K215" i="11" s="1"/>
  <c r="H215" i="11"/>
  <c r="G215" i="11"/>
  <c r="J214" i="11"/>
  <c r="K214" i="11" s="1"/>
  <c r="H214" i="11"/>
  <c r="G214" i="11"/>
  <c r="K213" i="11"/>
  <c r="H213" i="11"/>
  <c r="J213" i="11" s="1"/>
  <c r="G213" i="11"/>
  <c r="J212" i="11"/>
  <c r="K212" i="11" s="1"/>
  <c r="H212" i="11"/>
  <c r="G212" i="11"/>
  <c r="J211" i="11"/>
  <c r="K211" i="11" s="1"/>
  <c r="H211" i="11"/>
  <c r="G211" i="11"/>
  <c r="K210" i="11"/>
  <c r="H210" i="11"/>
  <c r="J210" i="11" s="1"/>
  <c r="G210" i="11"/>
  <c r="J209" i="11"/>
  <c r="K209" i="11" s="1"/>
  <c r="H209" i="11"/>
  <c r="G209" i="11"/>
  <c r="J208" i="11"/>
  <c r="K208" i="11" s="1"/>
  <c r="H208" i="11"/>
  <c r="G208" i="11"/>
  <c r="K207" i="11"/>
  <c r="H207" i="11"/>
  <c r="J207" i="11" s="1"/>
  <c r="G207" i="11"/>
  <c r="J206" i="11"/>
  <c r="K206" i="11" s="1"/>
  <c r="H206" i="11"/>
  <c r="G206" i="11"/>
  <c r="J205" i="11"/>
  <c r="K205" i="11" s="1"/>
  <c r="H205" i="11"/>
  <c r="G205" i="11"/>
  <c r="K204" i="11"/>
  <c r="H204" i="11"/>
  <c r="J204" i="11" s="1"/>
  <c r="G204" i="11"/>
  <c r="J203" i="11"/>
  <c r="K203" i="11" s="1"/>
  <c r="H203" i="11"/>
  <c r="G203" i="11"/>
  <c r="J202" i="11"/>
  <c r="K202" i="11" s="1"/>
  <c r="H202" i="11"/>
  <c r="G202" i="11"/>
  <c r="K201" i="11"/>
  <c r="H201" i="11"/>
  <c r="J201" i="11" s="1"/>
  <c r="G201" i="11"/>
  <c r="J200" i="11"/>
  <c r="K200" i="11" s="1"/>
  <c r="H200" i="11"/>
  <c r="G200" i="11"/>
  <c r="J199" i="11"/>
  <c r="K199" i="11" s="1"/>
  <c r="H199" i="11"/>
  <c r="G199" i="11"/>
  <c r="K198" i="11"/>
  <c r="H198" i="11"/>
  <c r="J198" i="11" s="1"/>
  <c r="G198" i="11"/>
  <c r="J197" i="11"/>
  <c r="K197" i="11" s="1"/>
  <c r="H197" i="11"/>
  <c r="G197" i="11"/>
  <c r="J196" i="11"/>
  <c r="K196" i="11" s="1"/>
  <c r="H196" i="11"/>
  <c r="G196" i="11"/>
  <c r="K195" i="11"/>
  <c r="H195" i="11"/>
  <c r="J195" i="11" s="1"/>
  <c r="G195" i="11"/>
  <c r="J194" i="11"/>
  <c r="K194" i="11" s="1"/>
  <c r="H194" i="11"/>
  <c r="G194" i="11"/>
  <c r="J193" i="11"/>
  <c r="K193" i="11" s="1"/>
  <c r="H193" i="11"/>
  <c r="G193" i="11"/>
  <c r="K192" i="11"/>
  <c r="H192" i="11"/>
  <c r="J192" i="11" s="1"/>
  <c r="G192" i="11"/>
  <c r="J191" i="11"/>
  <c r="K191" i="11" s="1"/>
  <c r="H191" i="11"/>
  <c r="G191" i="11"/>
  <c r="J190" i="11"/>
  <c r="K190" i="11" s="1"/>
  <c r="H190" i="11"/>
  <c r="G190" i="11"/>
  <c r="K189" i="11"/>
  <c r="H189" i="11"/>
  <c r="J189" i="11" s="1"/>
  <c r="G189" i="11"/>
  <c r="J188" i="11"/>
  <c r="K188" i="11" s="1"/>
  <c r="H188" i="11"/>
  <c r="G188" i="11"/>
  <c r="J187" i="11"/>
  <c r="K187" i="11" s="1"/>
  <c r="H187" i="11"/>
  <c r="G187" i="11"/>
  <c r="K186" i="11"/>
  <c r="H186" i="11"/>
  <c r="J186" i="11" s="1"/>
  <c r="G186" i="11"/>
  <c r="J185" i="11"/>
  <c r="K185" i="11" s="1"/>
  <c r="H185" i="11"/>
  <c r="G185" i="11"/>
  <c r="J184" i="11"/>
  <c r="K184" i="11" s="1"/>
  <c r="H184" i="11"/>
  <c r="G184" i="11"/>
  <c r="K183" i="11"/>
  <c r="H183" i="11"/>
  <c r="J183" i="11" s="1"/>
  <c r="G183" i="11"/>
  <c r="J182" i="11"/>
  <c r="K182" i="11" s="1"/>
  <c r="H182" i="11"/>
  <c r="G182" i="11"/>
  <c r="J181" i="11"/>
  <c r="K181" i="11" s="1"/>
  <c r="H181" i="11"/>
  <c r="G181" i="11"/>
  <c r="K180" i="11"/>
  <c r="H180" i="11"/>
  <c r="J180" i="11" s="1"/>
  <c r="G180" i="11"/>
  <c r="J179" i="11"/>
  <c r="K179" i="11" s="1"/>
  <c r="H179" i="11"/>
  <c r="G179" i="11"/>
  <c r="J178" i="11"/>
  <c r="K178" i="11" s="1"/>
  <c r="H178" i="11"/>
  <c r="G178" i="11"/>
  <c r="K177" i="11"/>
  <c r="H177" i="11"/>
  <c r="J177" i="11" s="1"/>
  <c r="G177" i="11"/>
  <c r="J176" i="11"/>
  <c r="K176" i="11" s="1"/>
  <c r="H176" i="11"/>
  <c r="G176" i="11"/>
  <c r="J175" i="11"/>
  <c r="K175" i="11" s="1"/>
  <c r="H175" i="11"/>
  <c r="G175" i="11"/>
  <c r="K174" i="11"/>
  <c r="H174" i="11"/>
  <c r="J174" i="11" s="1"/>
  <c r="G174" i="11"/>
  <c r="J173" i="11"/>
  <c r="K173" i="11" s="1"/>
  <c r="H173" i="11"/>
  <c r="G173" i="11"/>
  <c r="J172" i="11"/>
  <c r="K172" i="11" s="1"/>
  <c r="H172" i="11"/>
  <c r="G172" i="11"/>
  <c r="K171" i="11"/>
  <c r="H171" i="11"/>
  <c r="J171" i="11" s="1"/>
  <c r="G171" i="11"/>
  <c r="J170" i="11"/>
  <c r="K170" i="11" s="1"/>
  <c r="H170" i="11"/>
  <c r="G170" i="11"/>
  <c r="J169" i="11"/>
  <c r="K169" i="11" s="1"/>
  <c r="H169" i="11"/>
  <c r="G169" i="11"/>
  <c r="K168" i="11"/>
  <c r="H168" i="11"/>
  <c r="J168" i="11" s="1"/>
  <c r="G168" i="11"/>
  <c r="J167" i="11"/>
  <c r="K167" i="11" s="1"/>
  <c r="H167" i="11"/>
  <c r="G167" i="11"/>
  <c r="J166" i="11"/>
  <c r="K166" i="11" s="1"/>
  <c r="H166" i="11"/>
  <c r="G166" i="11"/>
  <c r="K165" i="11"/>
  <c r="H165" i="11"/>
  <c r="J165" i="11" s="1"/>
  <c r="G165" i="11"/>
  <c r="J164" i="11"/>
  <c r="K164" i="11" s="1"/>
  <c r="H164" i="11"/>
  <c r="G164" i="11"/>
  <c r="J163" i="11"/>
  <c r="K163" i="11" s="1"/>
  <c r="H163" i="11"/>
  <c r="G163" i="11"/>
  <c r="K162" i="11"/>
  <c r="H162" i="11"/>
  <c r="J162" i="11" s="1"/>
  <c r="G162" i="11"/>
  <c r="J161" i="11"/>
  <c r="K161" i="11" s="1"/>
  <c r="H161" i="11"/>
  <c r="G161" i="11"/>
  <c r="J160" i="11"/>
  <c r="K160" i="11" s="1"/>
  <c r="H160" i="11"/>
  <c r="G160" i="11"/>
  <c r="K159" i="11"/>
  <c r="H159" i="11"/>
  <c r="J159" i="11" s="1"/>
  <c r="G159" i="11"/>
  <c r="J158" i="11"/>
  <c r="K158" i="11" s="1"/>
  <c r="H158" i="11"/>
  <c r="G158" i="11"/>
  <c r="J157" i="11"/>
  <c r="K157" i="11" s="1"/>
  <c r="H157" i="11"/>
  <c r="G157" i="11"/>
  <c r="K156" i="11"/>
  <c r="H156" i="11"/>
  <c r="J156" i="11" s="1"/>
  <c r="G156" i="11"/>
  <c r="J155" i="11"/>
  <c r="K155" i="11" s="1"/>
  <c r="H155" i="11"/>
  <c r="G155" i="11"/>
  <c r="J154" i="11"/>
  <c r="K154" i="11" s="1"/>
  <c r="H154" i="11"/>
  <c r="G154" i="11"/>
  <c r="K153" i="11"/>
  <c r="H153" i="11"/>
  <c r="J153" i="11" s="1"/>
  <c r="G153" i="11"/>
  <c r="J152" i="11"/>
  <c r="K152" i="11" s="1"/>
  <c r="H152" i="11"/>
  <c r="G152" i="11"/>
  <c r="J151" i="11"/>
  <c r="K151" i="11" s="1"/>
  <c r="H151" i="11"/>
  <c r="G151" i="11"/>
  <c r="K150" i="11"/>
  <c r="H150" i="11"/>
  <c r="J150" i="11" s="1"/>
  <c r="G150" i="11"/>
  <c r="J149" i="11"/>
  <c r="K149" i="11" s="1"/>
  <c r="H149" i="11"/>
  <c r="G149" i="11"/>
  <c r="J148" i="11"/>
  <c r="K148" i="11" s="1"/>
  <c r="H148" i="11"/>
  <c r="G148" i="11"/>
  <c r="K147" i="11"/>
  <c r="H147" i="11"/>
  <c r="J147" i="11" s="1"/>
  <c r="G147" i="11"/>
  <c r="J146" i="11"/>
  <c r="K146" i="11" s="1"/>
  <c r="H146" i="11"/>
  <c r="G146" i="11"/>
  <c r="J145" i="11"/>
  <c r="K145" i="11" s="1"/>
  <c r="H145" i="11"/>
  <c r="G145" i="11"/>
  <c r="K144" i="11"/>
  <c r="H144" i="11"/>
  <c r="J144" i="11" s="1"/>
  <c r="G144" i="11"/>
  <c r="J143" i="11"/>
  <c r="K143" i="11" s="1"/>
  <c r="H143" i="11"/>
  <c r="G143" i="11"/>
  <c r="J142" i="11"/>
  <c r="K142" i="11" s="1"/>
  <c r="H142" i="11"/>
  <c r="G142" i="11"/>
  <c r="K141" i="11"/>
  <c r="H141" i="11"/>
  <c r="J141" i="11" s="1"/>
  <c r="G141" i="11"/>
  <c r="J140" i="11"/>
  <c r="K140" i="11" s="1"/>
  <c r="H140" i="11"/>
  <c r="G140" i="11"/>
  <c r="J139" i="11"/>
  <c r="K139" i="11" s="1"/>
  <c r="H139" i="11"/>
  <c r="G139" i="11"/>
  <c r="K138" i="11"/>
  <c r="H138" i="11"/>
  <c r="J138" i="11" s="1"/>
  <c r="G138" i="11"/>
  <c r="J137" i="11"/>
  <c r="K137" i="11" s="1"/>
  <c r="H137" i="11"/>
  <c r="G137" i="11"/>
  <c r="J136" i="11"/>
  <c r="K136" i="11" s="1"/>
  <c r="H136" i="11"/>
  <c r="G136" i="11"/>
  <c r="H135" i="11"/>
  <c r="J135" i="11" s="1"/>
  <c r="K135" i="11" s="1"/>
  <c r="G135" i="11"/>
  <c r="H134" i="11"/>
  <c r="J134" i="11" s="1"/>
  <c r="K134" i="11" s="1"/>
  <c r="G134" i="11"/>
  <c r="J133" i="11"/>
  <c r="K133" i="11" s="1"/>
  <c r="H133" i="11"/>
  <c r="G133" i="11"/>
  <c r="H132" i="11"/>
  <c r="J132" i="11" s="1"/>
  <c r="K132" i="11" s="1"/>
  <c r="G132" i="11"/>
  <c r="H131" i="11"/>
  <c r="J131" i="11" s="1"/>
  <c r="K131" i="11" s="1"/>
  <c r="G131" i="11"/>
  <c r="J130" i="11"/>
  <c r="K130" i="11" s="1"/>
  <c r="H130" i="11"/>
  <c r="G130" i="11"/>
  <c r="J129" i="11"/>
  <c r="K129" i="11" s="1"/>
  <c r="H129" i="11"/>
  <c r="G129" i="11"/>
  <c r="J128" i="11"/>
  <c r="K128" i="11" s="1"/>
  <c r="H128" i="11"/>
  <c r="G128" i="11"/>
  <c r="J127" i="11"/>
  <c r="K127" i="11" s="1"/>
  <c r="H127" i="11"/>
  <c r="G127" i="11"/>
  <c r="K126" i="11"/>
  <c r="J126" i="11"/>
  <c r="H126" i="11"/>
  <c r="G126" i="11"/>
  <c r="H125" i="11"/>
  <c r="J125" i="11" s="1"/>
  <c r="K125" i="11" s="1"/>
  <c r="G125" i="11"/>
  <c r="J124" i="11"/>
  <c r="K124" i="11" s="1"/>
  <c r="H124" i="11"/>
  <c r="G124" i="11"/>
  <c r="H123" i="11"/>
  <c r="J123" i="11" s="1"/>
  <c r="K123" i="11" s="1"/>
  <c r="G123" i="11"/>
  <c r="H122" i="11"/>
  <c r="J122" i="11" s="1"/>
  <c r="K122" i="11" s="1"/>
  <c r="G122" i="11"/>
  <c r="J121" i="11"/>
  <c r="K121" i="11" s="1"/>
  <c r="H121" i="11"/>
  <c r="G121" i="11"/>
  <c r="J120" i="11"/>
  <c r="K120" i="11" s="1"/>
  <c r="H120" i="11"/>
  <c r="G120" i="11"/>
  <c r="J119" i="11"/>
  <c r="K119" i="11" s="1"/>
  <c r="H119" i="11"/>
  <c r="G119" i="11"/>
  <c r="J118" i="11"/>
  <c r="K118" i="11" s="1"/>
  <c r="H118" i="11"/>
  <c r="G118" i="11"/>
  <c r="H117" i="11"/>
  <c r="J117" i="11" s="1"/>
  <c r="K117" i="11" s="1"/>
  <c r="G117" i="11"/>
  <c r="H116" i="11"/>
  <c r="J116" i="11" s="1"/>
  <c r="K116" i="11" s="1"/>
  <c r="G116" i="11"/>
  <c r="J115" i="11"/>
  <c r="K115" i="11" s="1"/>
  <c r="H115" i="11"/>
  <c r="G115" i="11"/>
  <c r="H114" i="11"/>
  <c r="J114" i="11" s="1"/>
  <c r="K114" i="11" s="1"/>
  <c r="G114" i="11"/>
  <c r="H113" i="11"/>
  <c r="J113" i="11" s="1"/>
  <c r="K113" i="11" s="1"/>
  <c r="G113" i="11"/>
  <c r="J112" i="11"/>
  <c r="K112" i="11" s="1"/>
  <c r="H112" i="11"/>
  <c r="G112" i="11"/>
  <c r="J111" i="11"/>
  <c r="K111" i="11" s="1"/>
  <c r="H111" i="11"/>
  <c r="G111" i="11"/>
  <c r="J110" i="11"/>
  <c r="K110" i="11" s="1"/>
  <c r="H110" i="11"/>
  <c r="G110" i="11"/>
  <c r="J109" i="11"/>
  <c r="K109" i="11" s="1"/>
  <c r="H109" i="11"/>
  <c r="G109" i="11"/>
  <c r="K108" i="11"/>
  <c r="J108" i="11"/>
  <c r="H108" i="11"/>
  <c r="G108" i="11"/>
  <c r="H107" i="11"/>
  <c r="J107" i="11" s="1"/>
  <c r="K107" i="11" s="1"/>
  <c r="G107" i="11"/>
  <c r="J106" i="11"/>
  <c r="K106" i="11" s="1"/>
  <c r="H106" i="11"/>
  <c r="G106" i="11"/>
  <c r="H105" i="11"/>
  <c r="J105" i="11" s="1"/>
  <c r="K105" i="11" s="1"/>
  <c r="G105" i="11"/>
  <c r="H104" i="11"/>
  <c r="J104" i="11" s="1"/>
  <c r="K104" i="11" s="1"/>
  <c r="G104" i="11"/>
  <c r="J103" i="11"/>
  <c r="K103" i="11" s="1"/>
  <c r="H103" i="11"/>
  <c r="G103" i="11"/>
  <c r="J102" i="11"/>
  <c r="K102" i="11" s="1"/>
  <c r="H102" i="11"/>
  <c r="G102" i="11"/>
  <c r="J101" i="11"/>
  <c r="K101" i="11" s="1"/>
  <c r="H101" i="11"/>
  <c r="G101" i="11"/>
  <c r="J100" i="11"/>
  <c r="K100" i="11" s="1"/>
  <c r="H100" i="11"/>
  <c r="G100" i="11"/>
  <c r="H99" i="11"/>
  <c r="J99" i="11" s="1"/>
  <c r="K99" i="11" s="1"/>
  <c r="G99" i="11"/>
  <c r="H98" i="11"/>
  <c r="J98" i="11" s="1"/>
  <c r="K98" i="11" s="1"/>
  <c r="G98" i="11"/>
  <c r="J97" i="11"/>
  <c r="K97" i="11" s="1"/>
  <c r="H97" i="11"/>
  <c r="G97" i="11"/>
  <c r="H96" i="11"/>
  <c r="J96" i="11" s="1"/>
  <c r="K96" i="11" s="1"/>
  <c r="G96" i="11"/>
  <c r="H95" i="11"/>
  <c r="J95" i="11" s="1"/>
  <c r="K95" i="11" s="1"/>
  <c r="G95" i="11"/>
  <c r="J94" i="11"/>
  <c r="K94" i="11" s="1"/>
  <c r="H94" i="11"/>
  <c r="G94" i="11"/>
  <c r="J93" i="11"/>
  <c r="K93" i="11" s="1"/>
  <c r="H93" i="11"/>
  <c r="G93" i="11"/>
  <c r="J92" i="11"/>
  <c r="K92" i="11" s="1"/>
  <c r="H92" i="11"/>
  <c r="G92" i="11"/>
  <c r="J91" i="11"/>
  <c r="K91" i="11" s="1"/>
  <c r="H91" i="11"/>
  <c r="G91" i="11"/>
  <c r="K90" i="11"/>
  <c r="J90" i="11"/>
  <c r="H90" i="11"/>
  <c r="G90" i="11"/>
  <c r="H89" i="11"/>
  <c r="J89" i="11" s="1"/>
  <c r="K89" i="11" s="1"/>
  <c r="G89" i="11"/>
  <c r="J88" i="11"/>
  <c r="K88" i="11" s="1"/>
  <c r="H88" i="11"/>
  <c r="G88" i="11"/>
  <c r="H87" i="11"/>
  <c r="J87" i="11" s="1"/>
  <c r="K87" i="11" s="1"/>
  <c r="G87" i="11"/>
  <c r="H86" i="11"/>
  <c r="J86" i="11" s="1"/>
  <c r="K86" i="11" s="1"/>
  <c r="G86" i="11"/>
  <c r="J85" i="11"/>
  <c r="K85" i="11" s="1"/>
  <c r="H85" i="11"/>
  <c r="G85" i="11"/>
  <c r="J84" i="11"/>
  <c r="K84" i="11" s="1"/>
  <c r="H84" i="11"/>
  <c r="G84" i="11"/>
  <c r="J83" i="11"/>
  <c r="K83" i="11" s="1"/>
  <c r="H83" i="11"/>
  <c r="G83" i="11"/>
  <c r="J82" i="11"/>
  <c r="K82" i="11" s="1"/>
  <c r="H82" i="11"/>
  <c r="G82" i="11"/>
  <c r="H81" i="11"/>
  <c r="J81" i="11" s="1"/>
  <c r="K81" i="11" s="1"/>
  <c r="G81" i="11"/>
  <c r="H80" i="11"/>
  <c r="J80" i="11" s="1"/>
  <c r="K80" i="11" s="1"/>
  <c r="G80" i="11"/>
  <c r="J79" i="11"/>
  <c r="K79" i="11" s="1"/>
  <c r="H79" i="11"/>
  <c r="G79" i="11"/>
  <c r="H78" i="11"/>
  <c r="J78" i="11" s="1"/>
  <c r="K78" i="11" s="1"/>
  <c r="G78" i="11"/>
  <c r="H77" i="11"/>
  <c r="J77" i="11" s="1"/>
  <c r="K77" i="11" s="1"/>
  <c r="G77" i="11"/>
  <c r="J76" i="11"/>
  <c r="K76" i="11" s="1"/>
  <c r="H76" i="11"/>
  <c r="G76" i="11"/>
  <c r="H75" i="11"/>
  <c r="J75" i="11" s="1"/>
  <c r="K75" i="11" s="1"/>
  <c r="G75" i="11"/>
  <c r="H74" i="11"/>
  <c r="J74" i="11" s="1"/>
  <c r="K74" i="11" s="1"/>
  <c r="G74" i="11"/>
  <c r="J73" i="11"/>
  <c r="K73" i="11" s="1"/>
  <c r="H73" i="11"/>
  <c r="G73" i="11"/>
  <c r="J72" i="11"/>
  <c r="K72" i="11" s="1"/>
  <c r="H72" i="11"/>
  <c r="G72" i="11"/>
  <c r="J71" i="11"/>
  <c r="K71" i="11" s="1"/>
  <c r="H71" i="11"/>
  <c r="G71" i="11"/>
  <c r="K70" i="11"/>
  <c r="J70" i="11"/>
  <c r="H70" i="11"/>
  <c r="G70" i="11"/>
  <c r="H69" i="11"/>
  <c r="J69" i="11" s="1"/>
  <c r="K69" i="11" s="1"/>
  <c r="G69" i="11"/>
  <c r="H68" i="11"/>
  <c r="J68" i="11" s="1"/>
  <c r="K68" i="11" s="1"/>
  <c r="G68" i="11"/>
  <c r="J67" i="11"/>
  <c r="K67" i="11" s="1"/>
  <c r="H67" i="11"/>
  <c r="G67" i="11"/>
  <c r="K66" i="11"/>
  <c r="J66" i="11"/>
  <c r="H66" i="11"/>
  <c r="G66" i="11"/>
  <c r="H65" i="11"/>
  <c r="J65" i="11" s="1"/>
  <c r="K65" i="11" s="1"/>
  <c r="G65" i="11"/>
  <c r="J64" i="11"/>
  <c r="K64" i="11" s="1"/>
  <c r="H64" i="11"/>
  <c r="G64" i="11"/>
  <c r="J63" i="11"/>
  <c r="K63" i="11" s="1"/>
  <c r="H63" i="11"/>
  <c r="G63" i="11"/>
  <c r="J62" i="11"/>
  <c r="K62" i="11" s="1"/>
  <c r="H62" i="11"/>
  <c r="G62" i="11"/>
  <c r="K61" i="11"/>
  <c r="J61" i="11"/>
  <c r="H61" i="11"/>
  <c r="G61" i="11"/>
  <c r="H60" i="11"/>
  <c r="J60" i="11" s="1"/>
  <c r="K60" i="11" s="1"/>
  <c r="G60" i="11"/>
  <c r="H59" i="11"/>
  <c r="J59" i="11" s="1"/>
  <c r="K59" i="11" s="1"/>
  <c r="G59" i="11"/>
  <c r="J58" i="11"/>
  <c r="K58" i="11" s="1"/>
  <c r="H58" i="11"/>
  <c r="G58" i="11"/>
  <c r="H57" i="11"/>
  <c r="J57" i="11" s="1"/>
  <c r="K57" i="11" s="1"/>
  <c r="G57" i="11"/>
  <c r="AC56" i="11"/>
  <c r="AD56" i="11" s="1"/>
  <c r="AA56" i="11"/>
  <c r="Z56" i="11"/>
  <c r="J56" i="11"/>
  <c r="K56" i="11" s="1"/>
  <c r="H56" i="11"/>
  <c r="G56" i="11"/>
  <c r="AC55" i="11"/>
  <c r="AD55" i="11" s="1"/>
  <c r="AA55" i="11"/>
  <c r="Z55" i="11"/>
  <c r="J55" i="11"/>
  <c r="K55" i="11" s="1"/>
  <c r="H55" i="11"/>
  <c r="G55" i="11"/>
  <c r="AD54" i="11"/>
  <c r="AC54" i="11"/>
  <c r="AA54" i="11"/>
  <c r="Z54" i="11"/>
  <c r="H54" i="11"/>
  <c r="J54" i="11" s="1"/>
  <c r="K54" i="11" s="1"/>
  <c r="G54" i="11"/>
  <c r="AA53" i="11"/>
  <c r="AC53" i="11" s="1"/>
  <c r="AD53" i="11" s="1"/>
  <c r="Z53" i="11"/>
  <c r="J53" i="11"/>
  <c r="K53" i="11" s="1"/>
  <c r="H53" i="11"/>
  <c r="G53" i="11"/>
  <c r="AA52" i="11"/>
  <c r="AC52" i="11" s="1"/>
  <c r="AD52" i="11" s="1"/>
  <c r="Z52" i="11"/>
  <c r="H52" i="11"/>
  <c r="J52" i="11" s="1"/>
  <c r="K52" i="11" s="1"/>
  <c r="G52" i="11"/>
  <c r="AD51" i="11"/>
  <c r="AC51" i="11"/>
  <c r="AA51" i="11"/>
  <c r="Z51" i="11"/>
  <c r="J51" i="11"/>
  <c r="K51" i="11" s="1"/>
  <c r="H51" i="11"/>
  <c r="G51" i="11"/>
  <c r="AC50" i="11"/>
  <c r="AD50" i="11" s="1"/>
  <c r="AA50" i="11"/>
  <c r="Z50" i="11"/>
  <c r="K50" i="11"/>
  <c r="J50" i="11"/>
  <c r="H50" i="11"/>
  <c r="G50" i="11"/>
  <c r="AA49" i="11"/>
  <c r="AC49" i="11" s="1"/>
  <c r="AD49" i="11" s="1"/>
  <c r="Z49" i="11"/>
  <c r="H49" i="11"/>
  <c r="J49" i="11" s="1"/>
  <c r="K49" i="11" s="1"/>
  <c r="G49" i="11"/>
  <c r="AC48" i="11"/>
  <c r="AD48" i="11" s="1"/>
  <c r="AA48" i="11"/>
  <c r="Z48" i="11"/>
  <c r="H48" i="11"/>
  <c r="J48" i="11" s="1"/>
  <c r="K48" i="11" s="1"/>
  <c r="G48" i="11"/>
  <c r="AA47" i="11"/>
  <c r="AC47" i="11" s="1"/>
  <c r="AD47" i="11" s="1"/>
  <c r="Z47" i="11"/>
  <c r="J47" i="11"/>
  <c r="K47" i="11" s="1"/>
  <c r="H47" i="11"/>
  <c r="G47" i="11"/>
  <c r="AC46" i="11"/>
  <c r="AD46" i="11" s="1"/>
  <c r="AA46" i="11"/>
  <c r="Z46" i="11"/>
  <c r="J46" i="11"/>
  <c r="K46" i="11" s="1"/>
  <c r="H46" i="11"/>
  <c r="G46" i="11"/>
  <c r="AD45" i="11"/>
  <c r="AC45" i="11"/>
  <c r="AA45" i="11"/>
  <c r="Z45" i="11"/>
  <c r="H45" i="11"/>
  <c r="J45" i="11" s="1"/>
  <c r="K45" i="11" s="1"/>
  <c r="G45" i="11"/>
  <c r="AA44" i="11"/>
  <c r="AC44" i="11" s="1"/>
  <c r="AD44" i="11" s="1"/>
  <c r="Z44" i="11"/>
  <c r="J44" i="11"/>
  <c r="K44" i="11" s="1"/>
  <c r="H44" i="11"/>
  <c r="G44" i="11"/>
  <c r="AD43" i="11"/>
  <c r="AC43" i="11"/>
  <c r="AA43" i="11"/>
  <c r="Z43" i="11"/>
  <c r="H43" i="11"/>
  <c r="J43" i="11" s="1"/>
  <c r="K43" i="11" s="1"/>
  <c r="G43" i="11"/>
  <c r="AC42" i="11"/>
  <c r="AD42" i="11" s="1"/>
  <c r="AA42" i="11"/>
  <c r="Z42" i="11"/>
  <c r="J42" i="11"/>
  <c r="K42" i="11" s="1"/>
  <c r="H42" i="11"/>
  <c r="G42" i="11"/>
  <c r="AC41" i="11"/>
  <c r="AD41" i="11" s="1"/>
  <c r="AA41" i="11"/>
  <c r="Z41" i="11"/>
  <c r="K41" i="11"/>
  <c r="J41" i="11"/>
  <c r="H41" i="11"/>
  <c r="G41" i="11"/>
  <c r="AA40" i="11"/>
  <c r="AC40" i="11" s="1"/>
  <c r="AD40" i="11" s="1"/>
  <c r="Z40" i="11"/>
  <c r="H40" i="11"/>
  <c r="J40" i="11" s="1"/>
  <c r="K40" i="11" s="1"/>
  <c r="G40" i="11"/>
  <c r="AC39" i="11"/>
  <c r="AD39" i="11" s="1"/>
  <c r="AA39" i="11"/>
  <c r="Z39" i="11"/>
  <c r="H39" i="11"/>
  <c r="J39" i="11" s="1"/>
  <c r="K39" i="11" s="1"/>
  <c r="G39" i="11"/>
  <c r="AC38" i="11"/>
  <c r="AD38" i="11" s="1"/>
  <c r="AA38" i="11"/>
  <c r="Z38" i="11"/>
  <c r="J38" i="11"/>
  <c r="K38" i="11" s="1"/>
  <c r="H38" i="11"/>
  <c r="G38" i="11"/>
  <c r="AC37" i="11"/>
  <c r="AD37" i="11" s="1"/>
  <c r="AA37" i="11"/>
  <c r="Z37" i="11"/>
  <c r="J37" i="11"/>
  <c r="K37" i="11" s="1"/>
  <c r="H37" i="11"/>
  <c r="G37" i="11"/>
  <c r="AD36" i="11"/>
  <c r="AC36" i="11"/>
  <c r="AA36" i="11"/>
  <c r="Z36" i="11"/>
  <c r="H36" i="11"/>
  <c r="J36" i="11" s="1"/>
  <c r="K36" i="11" s="1"/>
  <c r="G36" i="11"/>
  <c r="AA35" i="11"/>
  <c r="AC35" i="11" s="1"/>
  <c r="AD35" i="11" s="1"/>
  <c r="Z35" i="11"/>
  <c r="J35" i="11"/>
  <c r="K35" i="11" s="1"/>
  <c r="H35" i="11"/>
  <c r="G35" i="11"/>
  <c r="AA34" i="11"/>
  <c r="AC34" i="11" s="1"/>
  <c r="AD34" i="11" s="1"/>
  <c r="Z34" i="11"/>
  <c r="H34" i="11"/>
  <c r="J34" i="11" s="1"/>
  <c r="K34" i="11" s="1"/>
  <c r="G34" i="11"/>
  <c r="AD33" i="11"/>
  <c r="AC33" i="11"/>
  <c r="AA33" i="11"/>
  <c r="Z33" i="11"/>
  <c r="J33" i="11"/>
  <c r="K33" i="11" s="1"/>
  <c r="H33" i="11"/>
  <c r="G33" i="11"/>
  <c r="AC32" i="11"/>
  <c r="AD32" i="11" s="1"/>
  <c r="AA32" i="11"/>
  <c r="Z32" i="11"/>
  <c r="K32" i="11"/>
  <c r="J32" i="11"/>
  <c r="H32" i="11"/>
  <c r="G32" i="11"/>
  <c r="AA31" i="11"/>
  <c r="AC31" i="11" s="1"/>
  <c r="AD31" i="11" s="1"/>
  <c r="Z31" i="11"/>
  <c r="H31" i="11"/>
  <c r="J31" i="11" s="1"/>
  <c r="K31" i="11" s="1"/>
  <c r="G31" i="11"/>
  <c r="AC30" i="11"/>
  <c r="AD30" i="11" s="1"/>
  <c r="AA30" i="11"/>
  <c r="Z30" i="11"/>
  <c r="H30" i="11"/>
  <c r="J30" i="11" s="1"/>
  <c r="K30" i="11" s="1"/>
  <c r="G30" i="11"/>
  <c r="AA29" i="11"/>
  <c r="AC29" i="11" s="1"/>
  <c r="AD29" i="11" s="1"/>
  <c r="Z29" i="11"/>
  <c r="H29" i="11"/>
  <c r="J29" i="11" s="1"/>
  <c r="K29" i="11" s="1"/>
  <c r="G29" i="11"/>
  <c r="AC28" i="11"/>
  <c r="AD28" i="11" s="1"/>
  <c r="AA28" i="11"/>
  <c r="Z28" i="11"/>
  <c r="H28" i="11"/>
  <c r="J28" i="11" s="1"/>
  <c r="K28" i="11" s="1"/>
  <c r="G28" i="11"/>
  <c r="AA27" i="11"/>
  <c r="AC27" i="11" s="1"/>
  <c r="AD27" i="11" s="1"/>
  <c r="Z27" i="11"/>
  <c r="J27" i="11"/>
  <c r="K27" i="11" s="1"/>
  <c r="H27" i="11"/>
  <c r="G27" i="11"/>
  <c r="AA26" i="11"/>
  <c r="AC26" i="11" s="1"/>
  <c r="AD26" i="11" s="1"/>
  <c r="Z26" i="11"/>
  <c r="H26" i="11"/>
  <c r="J26" i="11" s="1"/>
  <c r="K26" i="11" s="1"/>
  <c r="G26" i="11"/>
  <c r="AC25" i="11"/>
  <c r="AD25" i="11" s="1"/>
  <c r="AA25" i="11"/>
  <c r="Z25" i="11"/>
  <c r="H25" i="11"/>
  <c r="J25" i="11" s="1"/>
  <c r="K25" i="11" s="1"/>
  <c r="G25" i="11"/>
  <c r="AA24" i="11"/>
  <c r="AC24" i="11" s="1"/>
  <c r="AD24" i="11" s="1"/>
  <c r="Z24" i="11"/>
  <c r="J24" i="11"/>
  <c r="K24" i="11" s="1"/>
  <c r="H24" i="11"/>
  <c r="G24" i="11"/>
  <c r="AA23" i="11"/>
  <c r="AC23" i="11" s="1"/>
  <c r="AD23" i="11" s="1"/>
  <c r="Z23" i="11"/>
  <c r="H23" i="11"/>
  <c r="J23" i="11" s="1"/>
  <c r="K23" i="11" s="1"/>
  <c r="G23" i="11"/>
  <c r="AC22" i="11"/>
  <c r="AD22" i="11" s="1"/>
  <c r="AA22" i="11"/>
  <c r="Z22" i="11"/>
  <c r="H22" i="11"/>
  <c r="J22" i="11" s="1"/>
  <c r="K22" i="11" s="1"/>
  <c r="G22" i="11"/>
  <c r="AA21" i="11"/>
  <c r="AC21" i="11" s="1"/>
  <c r="AD21" i="11" s="1"/>
  <c r="Z21" i="11"/>
  <c r="J21" i="11"/>
  <c r="K21" i="11" s="1"/>
  <c r="H21" i="11"/>
  <c r="G21" i="11"/>
  <c r="AA20" i="11"/>
  <c r="AC20" i="11" s="1"/>
  <c r="AD20" i="11" s="1"/>
  <c r="Z20" i="11"/>
  <c r="H20" i="11"/>
  <c r="J20" i="11" s="1"/>
  <c r="K20" i="11" s="1"/>
  <c r="G20" i="11"/>
  <c r="AC19" i="11"/>
  <c r="AD19" i="11" s="1"/>
  <c r="AA19" i="11"/>
  <c r="Z19" i="11"/>
  <c r="H19" i="11"/>
  <c r="J19" i="11" s="1"/>
  <c r="K19" i="11" s="1"/>
  <c r="G19" i="11"/>
  <c r="AA18" i="11"/>
  <c r="AC18" i="11" s="1"/>
  <c r="AD18" i="11" s="1"/>
  <c r="Z18" i="11"/>
  <c r="J18" i="11"/>
  <c r="K18" i="11" s="1"/>
  <c r="H18" i="11"/>
  <c r="G18" i="11"/>
  <c r="AA17" i="11"/>
  <c r="AC17" i="11" s="1"/>
  <c r="AD17" i="11" s="1"/>
  <c r="Z17" i="11"/>
  <c r="H17" i="11"/>
  <c r="J17" i="11" s="1"/>
  <c r="K17" i="11" s="1"/>
  <c r="G17" i="11"/>
  <c r="AC16" i="11"/>
  <c r="AD16" i="11" s="1"/>
  <c r="AA16" i="11"/>
  <c r="Z16" i="11"/>
  <c r="H16" i="11"/>
  <c r="J16" i="11" s="1"/>
  <c r="K16" i="11" s="1"/>
  <c r="G16" i="11"/>
  <c r="AA15" i="11"/>
  <c r="AC15" i="11" s="1"/>
  <c r="AD15" i="11" s="1"/>
  <c r="Z15" i="11"/>
  <c r="J15" i="11"/>
  <c r="K15" i="11" s="1"/>
  <c r="H15" i="11"/>
  <c r="G15" i="11"/>
  <c r="AA14" i="11"/>
  <c r="AC14" i="11" s="1"/>
  <c r="AD14" i="11" s="1"/>
  <c r="Z14" i="11"/>
  <c r="H14" i="11"/>
  <c r="J14" i="11" s="1"/>
  <c r="K14" i="11" s="1"/>
  <c r="G14" i="11"/>
  <c r="AC13" i="11"/>
  <c r="AD13" i="11" s="1"/>
  <c r="AA13" i="11"/>
  <c r="Z13" i="11"/>
  <c r="H13" i="11"/>
  <c r="J13" i="11" s="1"/>
  <c r="K13" i="11" s="1"/>
  <c r="G13" i="11"/>
  <c r="AA12" i="11"/>
  <c r="AC12" i="11" s="1"/>
  <c r="AD12" i="11" s="1"/>
  <c r="Z12" i="11"/>
  <c r="J12" i="11"/>
  <c r="K12" i="11" s="1"/>
  <c r="H12" i="11"/>
  <c r="G12" i="11"/>
  <c r="AA11" i="11"/>
  <c r="AC11" i="11" s="1"/>
  <c r="AD11" i="11" s="1"/>
  <c r="Z11" i="11"/>
  <c r="H11" i="11"/>
  <c r="J11" i="11" s="1"/>
  <c r="K11" i="11" s="1"/>
  <c r="G11" i="11"/>
  <c r="AC10" i="11"/>
  <c r="AD10" i="11" s="1"/>
  <c r="AA10" i="11"/>
  <c r="Z10" i="11"/>
  <c r="H10" i="11"/>
  <c r="J10" i="11" s="1"/>
  <c r="K10" i="11" s="1"/>
  <c r="G10" i="11"/>
  <c r="AA9" i="11"/>
  <c r="AC9" i="11" s="1"/>
  <c r="AD9" i="11" s="1"/>
  <c r="Z9" i="11"/>
  <c r="J9" i="11"/>
  <c r="K9" i="11" s="1"/>
  <c r="H9" i="11"/>
  <c r="G9" i="11"/>
  <c r="AA8" i="11"/>
  <c r="AC8" i="11" s="1"/>
  <c r="AD8" i="11" s="1"/>
  <c r="Z8" i="11"/>
  <c r="H8" i="11"/>
  <c r="J8" i="11" s="1"/>
  <c r="K8" i="11" s="1"/>
  <c r="G8" i="11"/>
  <c r="AC7" i="11"/>
  <c r="AD7" i="11" s="1"/>
  <c r="AA7" i="11"/>
  <c r="Z7" i="11"/>
  <c r="H7" i="11"/>
  <c r="J7" i="11" s="1"/>
  <c r="K7" i="11" s="1"/>
  <c r="G7" i="11"/>
  <c r="AA6" i="11"/>
  <c r="AC6" i="11" s="1"/>
  <c r="AD6" i="11" s="1"/>
  <c r="Z6" i="11"/>
  <c r="J6" i="11"/>
  <c r="K6" i="11" s="1"/>
  <c r="H6" i="11"/>
  <c r="G6" i="11"/>
  <c r="AA5" i="11"/>
  <c r="AC5" i="11" s="1"/>
  <c r="AD5" i="11" s="1"/>
  <c r="Z5" i="11"/>
  <c r="H5" i="11"/>
  <c r="J5" i="11" s="1"/>
  <c r="K5" i="11" s="1"/>
  <c r="G5" i="11"/>
  <c r="AC4" i="11"/>
  <c r="AD4" i="11" s="1"/>
  <c r="AA4" i="11"/>
  <c r="Z4" i="11"/>
  <c r="Z3" i="11" s="1"/>
  <c r="H4" i="11"/>
  <c r="J4" i="11" s="1"/>
  <c r="K4" i="11" s="1"/>
  <c r="G4" i="11"/>
  <c r="AA3" i="11"/>
  <c r="AC3" i="11" s="1"/>
  <c r="AD3" i="11" s="1"/>
  <c r="J3" i="11"/>
  <c r="K3" i="11" s="1"/>
  <c r="H3" i="11"/>
  <c r="G3" i="11"/>
  <c r="E318" i="10"/>
  <c r="E317" i="10"/>
  <c r="E316" i="10"/>
  <c r="E315" i="10"/>
  <c r="E314" i="10"/>
  <c r="E313" i="10"/>
  <c r="E312" i="10"/>
  <c r="E311" i="10"/>
  <c r="E310" i="10"/>
  <c r="E309" i="10"/>
  <c r="E308" i="10"/>
  <c r="E307" i="10"/>
  <c r="E306" i="10"/>
  <c r="E305" i="10"/>
  <c r="E304" i="10"/>
  <c r="E303" i="10"/>
  <c r="E302" i="10"/>
  <c r="E301" i="10"/>
  <c r="E300" i="10"/>
  <c r="E299" i="10"/>
  <c r="E298" i="10"/>
  <c r="E297" i="10"/>
  <c r="E296" i="10"/>
  <c r="E295" i="10"/>
  <c r="E294" i="10"/>
  <c r="E293" i="10"/>
  <c r="E292" i="10"/>
  <c r="E291" i="10"/>
  <c r="E290" i="10"/>
  <c r="E289" i="10"/>
  <c r="E288" i="10"/>
  <c r="E287" i="10"/>
  <c r="E286" i="10"/>
  <c r="E285" i="10"/>
  <c r="E284" i="10"/>
  <c r="E283" i="10"/>
  <c r="E282" i="10"/>
  <c r="E281" i="10"/>
  <c r="E280" i="10"/>
  <c r="E279" i="10"/>
  <c r="E278" i="10"/>
  <c r="E277" i="10"/>
  <c r="E276" i="10"/>
  <c r="E275" i="10"/>
  <c r="E274" i="10"/>
  <c r="E273" i="10"/>
  <c r="E272" i="10"/>
  <c r="E271" i="10"/>
  <c r="E270" i="10"/>
  <c r="E269" i="10"/>
  <c r="E268" i="10"/>
  <c r="E267" i="10"/>
  <c r="E266" i="10"/>
  <c r="E265" i="10"/>
  <c r="E264" i="10"/>
  <c r="E263" i="10"/>
  <c r="E262" i="10"/>
  <c r="E261" i="10"/>
  <c r="E260" i="10"/>
  <c r="E259" i="10"/>
  <c r="E258" i="10"/>
  <c r="E257" i="10"/>
  <c r="E256" i="10"/>
  <c r="E255" i="10"/>
  <c r="E254" i="10"/>
  <c r="E253" i="10"/>
  <c r="E252" i="10"/>
  <c r="E251" i="10"/>
  <c r="E250" i="10"/>
  <c r="E249" i="10"/>
  <c r="E248" i="10"/>
  <c r="E247" i="10"/>
  <c r="E246" i="10"/>
  <c r="E245" i="10"/>
  <c r="E244" i="10"/>
  <c r="E243" i="10"/>
  <c r="E242" i="10"/>
  <c r="E241" i="10"/>
  <c r="E240" i="10"/>
  <c r="E239" i="10"/>
  <c r="E238" i="10"/>
  <c r="E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 s="1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R44" i="10"/>
  <c r="S44" i="10" s="1"/>
  <c r="T44" i="10" s="1"/>
  <c r="U44" i="10" s="1"/>
  <c r="V44" i="10" s="1"/>
  <c r="W44" i="10" s="1"/>
  <c r="X44" i="10" s="1"/>
  <c r="Y44" i="10" s="1"/>
  <c r="Z44" i="10" s="1"/>
  <c r="AA44" i="10" s="1"/>
  <c r="AB44" i="10" s="1"/>
  <c r="AC44" i="10" s="1"/>
  <c r="AD44" i="10" s="1"/>
  <c r="AE44" i="10" s="1"/>
  <c r="E44" i="10"/>
  <c r="E43" i="10"/>
  <c r="E42" i="10"/>
  <c r="E41" i="10"/>
  <c r="E40" i="10"/>
  <c r="E39" i="10"/>
  <c r="R38" i="10"/>
  <c r="S38" i="10" s="1"/>
  <c r="T38" i="10" s="1"/>
  <c r="U38" i="10" s="1"/>
  <c r="V38" i="10" s="1"/>
  <c r="W38" i="10" s="1"/>
  <c r="X38" i="10" s="1"/>
  <c r="Y38" i="10" s="1"/>
  <c r="Z38" i="10" s="1"/>
  <c r="AA38" i="10" s="1"/>
  <c r="AB38" i="10" s="1"/>
  <c r="AC38" i="10" s="1"/>
  <c r="AD38" i="10" s="1"/>
  <c r="AE38" i="10" s="1"/>
  <c r="AF38" i="10" s="1"/>
  <c r="AG38" i="10" s="1"/>
  <c r="AH38" i="10" s="1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T19" i="10" a="1"/>
  <c r="T19" i="10" s="1"/>
  <c r="P19" i="10" a="1"/>
  <c r="P19" i="10" s="1"/>
  <c r="E19" i="10"/>
  <c r="E18" i="10"/>
  <c r="E17" i="10"/>
  <c r="C12" i="10"/>
  <c r="C11" i="10"/>
  <c r="B25" i="6" l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G249" i="12"/>
  <c r="H249" i="12" s="1"/>
  <c r="Z21" i="12" s="1"/>
  <c r="H248" i="12"/>
  <c r="Z20" i="12" s="1"/>
  <c r="G141" i="12"/>
  <c r="H141" i="12" s="1"/>
  <c r="T65" i="12" s="1"/>
  <c r="H140" i="12"/>
  <c r="T64" i="12" s="1"/>
  <c r="G192" i="12"/>
  <c r="H192" i="12" s="1"/>
  <c r="U40" i="12" s="1"/>
  <c r="H191" i="12"/>
  <c r="U39" i="12" s="1"/>
  <c r="G228" i="12"/>
  <c r="H228" i="12" s="1"/>
  <c r="U76" i="12" s="1"/>
  <c r="H227" i="12"/>
  <c r="U75" i="12" s="1"/>
  <c r="A69" i="12"/>
  <c r="A75" i="12"/>
  <c r="H102" i="12"/>
  <c r="T26" i="12" s="1"/>
  <c r="G126" i="12"/>
  <c r="H126" i="12" s="1"/>
  <c r="T50" i="12" s="1"/>
  <c r="H125" i="12"/>
  <c r="T49" i="12" s="1"/>
  <c r="G177" i="12"/>
  <c r="H177" i="12" s="1"/>
  <c r="U25" i="12" s="1"/>
  <c r="H176" i="12"/>
  <c r="U24" i="12" s="1"/>
  <c r="G213" i="12"/>
  <c r="H213" i="12" s="1"/>
  <c r="U61" i="12" s="1"/>
  <c r="H212" i="12"/>
  <c r="U60" i="12" s="1"/>
  <c r="G234" i="12"/>
  <c r="H234" i="12" s="1"/>
  <c r="Z6" i="12" s="1"/>
  <c r="H233" i="12"/>
  <c r="Z5" i="12" s="1"/>
  <c r="G286" i="12"/>
  <c r="H286" i="12" s="1"/>
  <c r="Z58" i="12" s="1"/>
  <c r="G329" i="12"/>
  <c r="H329" i="12" s="1"/>
  <c r="V25" i="12" s="1"/>
  <c r="H328" i="12"/>
  <c r="V24" i="12" s="1"/>
  <c r="H87" i="12"/>
  <c r="T11" i="12" s="1"/>
  <c r="G111" i="12"/>
  <c r="H111" i="12" s="1"/>
  <c r="T35" i="12" s="1"/>
  <c r="H110" i="12"/>
  <c r="T34" i="12" s="1"/>
  <c r="G147" i="12"/>
  <c r="H147" i="12" s="1"/>
  <c r="T71" i="12" s="1"/>
  <c r="H146" i="12"/>
  <c r="T70" i="12" s="1"/>
  <c r="G162" i="12"/>
  <c r="H162" i="12" s="1"/>
  <c r="U10" i="12" s="1"/>
  <c r="H161" i="12"/>
  <c r="U9" i="12" s="1"/>
  <c r="G198" i="12"/>
  <c r="H198" i="12" s="1"/>
  <c r="U46" i="12" s="1"/>
  <c r="H197" i="12"/>
  <c r="U45" i="12" s="1"/>
  <c r="G386" i="12"/>
  <c r="H386" i="12" s="1"/>
  <c r="W6" i="12" s="1"/>
  <c r="H385" i="12"/>
  <c r="W5" i="12" s="1"/>
  <c r="G78" i="12"/>
  <c r="H78" i="12" s="1"/>
  <c r="T2" i="12" s="1"/>
  <c r="G79" i="12"/>
  <c r="H79" i="12" s="1"/>
  <c r="T3" i="12" s="1"/>
  <c r="G132" i="12"/>
  <c r="H132" i="12" s="1"/>
  <c r="T56" i="12" s="1"/>
  <c r="H131" i="12"/>
  <c r="T55" i="12" s="1"/>
  <c r="G183" i="12"/>
  <c r="H183" i="12" s="1"/>
  <c r="U31" i="12" s="1"/>
  <c r="H182" i="12"/>
  <c r="U30" i="12" s="1"/>
  <c r="G219" i="12"/>
  <c r="H219" i="12" s="1"/>
  <c r="U67" i="12" s="1"/>
  <c r="H218" i="12"/>
  <c r="U66" i="12" s="1"/>
  <c r="G240" i="12"/>
  <c r="H240" i="12" s="1"/>
  <c r="Z12" i="12" s="1"/>
  <c r="H239" i="12"/>
  <c r="Z11" i="12" s="1"/>
  <c r="G207" i="12"/>
  <c r="H207" i="12" s="1"/>
  <c r="U55" i="12" s="1"/>
  <c r="H206" i="12"/>
  <c r="U54" i="12" s="1"/>
  <c r="G117" i="12"/>
  <c r="H117" i="12" s="1"/>
  <c r="T41" i="12" s="1"/>
  <c r="H116" i="12"/>
  <c r="T40" i="12" s="1"/>
  <c r="G153" i="12"/>
  <c r="H153" i="12" s="1"/>
  <c r="T77" i="12" s="1"/>
  <c r="H152" i="12"/>
  <c r="T76" i="12" s="1"/>
  <c r="G168" i="12"/>
  <c r="H168" i="12" s="1"/>
  <c r="U16" i="12" s="1"/>
  <c r="H167" i="12"/>
  <c r="U15" i="12" s="1"/>
  <c r="G204" i="12"/>
  <c r="H204" i="12" s="1"/>
  <c r="U52" i="12" s="1"/>
  <c r="H203" i="12"/>
  <c r="U51" i="12" s="1"/>
  <c r="G171" i="12"/>
  <c r="H171" i="12" s="1"/>
  <c r="U19" i="12" s="1"/>
  <c r="H170" i="12"/>
  <c r="U18" i="12" s="1"/>
  <c r="G156" i="12"/>
  <c r="H156" i="12" s="1"/>
  <c r="U4" i="12" s="1"/>
  <c r="H155" i="12"/>
  <c r="U3" i="12" s="1"/>
  <c r="G64" i="12"/>
  <c r="H64" i="12" s="1"/>
  <c r="S64" i="12" s="1"/>
  <c r="A67" i="12"/>
  <c r="H83" i="12"/>
  <c r="T7" i="12" s="1"/>
  <c r="G138" i="12"/>
  <c r="H138" i="12" s="1"/>
  <c r="T62" i="12" s="1"/>
  <c r="H137" i="12"/>
  <c r="T61" i="12" s="1"/>
  <c r="G189" i="12"/>
  <c r="H189" i="12" s="1"/>
  <c r="U37" i="12" s="1"/>
  <c r="H188" i="12"/>
  <c r="U36" i="12" s="1"/>
  <c r="G225" i="12"/>
  <c r="H225" i="12" s="1"/>
  <c r="U73" i="12" s="1"/>
  <c r="H224" i="12"/>
  <c r="U72" i="12" s="1"/>
  <c r="G246" i="12"/>
  <c r="H246" i="12" s="1"/>
  <c r="Z18" i="12" s="1"/>
  <c r="H245" i="12"/>
  <c r="Z17" i="12" s="1"/>
  <c r="G120" i="12"/>
  <c r="H120" i="12" s="1"/>
  <c r="T44" i="12" s="1"/>
  <c r="H119" i="12"/>
  <c r="T43" i="12" s="1"/>
  <c r="H104" i="12"/>
  <c r="T28" i="12" s="1"/>
  <c r="G123" i="12"/>
  <c r="H123" i="12" s="1"/>
  <c r="T47" i="12" s="1"/>
  <c r="H122" i="12"/>
  <c r="T46" i="12" s="1"/>
  <c r="G174" i="12"/>
  <c r="H174" i="12" s="1"/>
  <c r="U22" i="12" s="1"/>
  <c r="H173" i="12"/>
  <c r="U21" i="12" s="1"/>
  <c r="G210" i="12"/>
  <c r="H210" i="12" s="1"/>
  <c r="U58" i="12" s="1"/>
  <c r="H209" i="12"/>
  <c r="U57" i="12" s="1"/>
  <c r="G424" i="12"/>
  <c r="H424" i="12" s="1"/>
  <c r="W44" i="12" s="1"/>
  <c r="H423" i="12"/>
  <c r="W43" i="12" s="1"/>
  <c r="H89" i="12"/>
  <c r="T13" i="12" s="1"/>
  <c r="G108" i="12"/>
  <c r="H108" i="12" s="1"/>
  <c r="T32" i="12" s="1"/>
  <c r="H107" i="12"/>
  <c r="T31" i="12" s="1"/>
  <c r="G144" i="12"/>
  <c r="H144" i="12" s="1"/>
  <c r="T68" i="12" s="1"/>
  <c r="H143" i="12"/>
  <c r="T67" i="12" s="1"/>
  <c r="G159" i="12"/>
  <c r="H159" i="12" s="1"/>
  <c r="U7" i="12" s="1"/>
  <c r="H158" i="12"/>
  <c r="U6" i="12" s="1"/>
  <c r="G195" i="12"/>
  <c r="H195" i="12" s="1"/>
  <c r="U43" i="12" s="1"/>
  <c r="H194" i="12"/>
  <c r="U42" i="12" s="1"/>
  <c r="G231" i="12"/>
  <c r="H231" i="12" s="1"/>
  <c r="Z3" i="12" s="1"/>
  <c r="G230" i="12"/>
  <c r="H230" i="12" s="1"/>
  <c r="Z2" i="12" s="1"/>
  <c r="H256" i="12"/>
  <c r="Z28" i="12" s="1"/>
  <c r="G262" i="12"/>
  <c r="H262" i="12" s="1"/>
  <c r="Z34" i="12" s="1"/>
  <c r="G350" i="12"/>
  <c r="H350" i="12" s="1"/>
  <c r="V46" i="12" s="1"/>
  <c r="H349" i="12"/>
  <c r="V45" i="12" s="1"/>
  <c r="G129" i="12"/>
  <c r="H129" i="12" s="1"/>
  <c r="T53" i="12" s="1"/>
  <c r="H128" i="12"/>
  <c r="T52" i="12" s="1"/>
  <c r="G180" i="12"/>
  <c r="H180" i="12" s="1"/>
  <c r="U28" i="12" s="1"/>
  <c r="H179" i="12"/>
  <c r="U27" i="12" s="1"/>
  <c r="G216" i="12"/>
  <c r="H216" i="12" s="1"/>
  <c r="U64" i="12" s="1"/>
  <c r="H215" i="12"/>
  <c r="U63" i="12" s="1"/>
  <c r="G237" i="12"/>
  <c r="H237" i="12" s="1"/>
  <c r="Z9" i="12" s="1"/>
  <c r="H236" i="12"/>
  <c r="Z8" i="12" s="1"/>
  <c r="G295" i="12"/>
  <c r="H295" i="12" s="1"/>
  <c r="Z67" i="12" s="1"/>
  <c r="G405" i="12"/>
  <c r="H405" i="12" s="1"/>
  <c r="W25" i="12" s="1"/>
  <c r="G114" i="12"/>
  <c r="H114" i="12" s="1"/>
  <c r="T38" i="12" s="1"/>
  <c r="H113" i="12"/>
  <c r="T37" i="12" s="1"/>
  <c r="G150" i="12"/>
  <c r="H150" i="12" s="1"/>
  <c r="T74" i="12" s="1"/>
  <c r="H149" i="12"/>
  <c r="T73" i="12" s="1"/>
  <c r="G165" i="12"/>
  <c r="H165" i="12" s="1"/>
  <c r="U13" i="12" s="1"/>
  <c r="H164" i="12"/>
  <c r="U12" i="12" s="1"/>
  <c r="G201" i="12"/>
  <c r="H201" i="12" s="1"/>
  <c r="U49" i="12" s="1"/>
  <c r="H200" i="12"/>
  <c r="U48" i="12" s="1"/>
  <c r="G135" i="12"/>
  <c r="H135" i="12" s="1"/>
  <c r="T59" i="12" s="1"/>
  <c r="H134" i="12"/>
  <c r="T58" i="12" s="1"/>
  <c r="G186" i="12"/>
  <c r="H186" i="12" s="1"/>
  <c r="U34" i="12" s="1"/>
  <c r="H185" i="12"/>
  <c r="U33" i="12" s="1"/>
  <c r="G222" i="12"/>
  <c r="H222" i="12" s="1"/>
  <c r="U70" i="12" s="1"/>
  <c r="H221" i="12"/>
  <c r="U69" i="12" s="1"/>
  <c r="G243" i="12"/>
  <c r="H243" i="12" s="1"/>
  <c r="Z15" i="12" s="1"/>
  <c r="H242" i="12"/>
  <c r="Z14" i="12" s="1"/>
  <c r="G274" i="12"/>
  <c r="H274" i="12" s="1"/>
  <c r="Z46" i="12" s="1"/>
  <c r="G314" i="12"/>
  <c r="H314" i="12" s="1"/>
  <c r="V10" i="12" s="1"/>
  <c r="H313" i="12"/>
  <c r="V9" i="12" s="1"/>
  <c r="G365" i="12"/>
  <c r="H365" i="12" s="1"/>
  <c r="V61" i="12" s="1"/>
  <c r="H364" i="12"/>
  <c r="V60" i="12" s="1"/>
  <c r="H290" i="12"/>
  <c r="Z62" i="12" s="1"/>
  <c r="H299" i="12"/>
  <c r="Z71" i="12" s="1"/>
  <c r="H335" i="12"/>
  <c r="V31" i="12" s="1"/>
  <c r="H390" i="12"/>
  <c r="W10" i="12" s="1"/>
  <c r="H320" i="12"/>
  <c r="V16" i="12" s="1"/>
  <c r="H356" i="12"/>
  <c r="V52" i="12" s="1"/>
  <c r="H474" i="12"/>
  <c r="X18" i="12" s="1"/>
  <c r="H251" i="12"/>
  <c r="Z23" i="12" s="1"/>
  <c r="H326" i="12"/>
  <c r="V22" i="12" s="1"/>
  <c r="H492" i="12"/>
  <c r="X36" i="12" s="1"/>
  <c r="H294" i="12"/>
  <c r="Z66" i="12" s="1"/>
  <c r="H311" i="12"/>
  <c r="V7" i="12" s="1"/>
  <c r="H319" i="12"/>
  <c r="V15" i="12" s="1"/>
  <c r="H347" i="12"/>
  <c r="V43" i="12" s="1"/>
  <c r="H355" i="12"/>
  <c r="V51" i="12" s="1"/>
  <c r="H410" i="12"/>
  <c r="W30" i="12" s="1"/>
  <c r="H412" i="12"/>
  <c r="W32" i="12" s="1"/>
  <c r="G416" i="12"/>
  <c r="H416" i="12" s="1"/>
  <c r="W36" i="12" s="1"/>
  <c r="H510" i="12"/>
  <c r="X54" i="12" s="1"/>
  <c r="H304" i="12"/>
  <c r="Z76" i="12" s="1"/>
  <c r="H340" i="12"/>
  <c r="V36" i="12" s="1"/>
  <c r="H376" i="12"/>
  <c r="V72" i="12" s="1"/>
  <c r="H317" i="12"/>
  <c r="V13" i="12" s="1"/>
  <c r="H353" i="12"/>
  <c r="V49" i="12" s="1"/>
  <c r="G382" i="12"/>
  <c r="H382" i="12" s="1"/>
  <c r="W2" i="12" s="1"/>
  <c r="G447" i="12"/>
  <c r="H447" i="12" s="1"/>
  <c r="W67" i="12" s="1"/>
  <c r="G465" i="12"/>
  <c r="H465" i="12" s="1"/>
  <c r="X9" i="12" s="1"/>
  <c r="A522" i="12"/>
  <c r="H291" i="12"/>
  <c r="Z63" i="12" s="1"/>
  <c r="H308" i="12"/>
  <c r="V4" i="12" s="1"/>
  <c r="H344" i="12"/>
  <c r="V40" i="12" s="1"/>
  <c r="G501" i="12"/>
  <c r="H501" i="12" s="1"/>
  <c r="X45" i="12" s="1"/>
  <c r="H404" i="12"/>
  <c r="W24" i="12" s="1"/>
  <c r="H428" i="12"/>
  <c r="W48" i="12" s="1"/>
  <c r="H446" i="12"/>
  <c r="W66" i="12" s="1"/>
  <c r="H464" i="12"/>
  <c r="X8" i="12" s="1"/>
  <c r="H482" i="12"/>
  <c r="X26" i="12" s="1"/>
  <c r="H500" i="12"/>
  <c r="X44" i="12" s="1"/>
  <c r="H518" i="12"/>
  <c r="X62" i="12" s="1"/>
  <c r="H401" i="12"/>
  <c r="W21" i="12" s="1"/>
  <c r="H425" i="12"/>
  <c r="W45" i="12" s="1"/>
  <c r="H443" i="12"/>
  <c r="W63" i="12" s="1"/>
  <c r="H461" i="12"/>
  <c r="X5" i="12" s="1"/>
  <c r="H479" i="12"/>
  <c r="X23" i="12" s="1"/>
  <c r="H497" i="12"/>
  <c r="X41" i="12" s="1"/>
  <c r="H515" i="12"/>
  <c r="X59" i="12" s="1"/>
  <c r="H543" i="12"/>
  <c r="Y11" i="12" s="1"/>
  <c r="H552" i="12"/>
  <c r="Y20" i="12" s="1"/>
  <c r="H561" i="12"/>
  <c r="Y29" i="12" s="1"/>
  <c r="H395" i="12"/>
  <c r="W15" i="12" s="1"/>
  <c r="A498" i="12"/>
  <c r="H522" i="12"/>
  <c r="X66" i="12" s="1"/>
  <c r="H527" i="12"/>
  <c r="X71" i="12" s="1"/>
  <c r="H567" i="12"/>
  <c r="Y35" i="12" s="1"/>
  <c r="H419" i="12"/>
  <c r="W39" i="12" s="1"/>
  <c r="H437" i="12"/>
  <c r="W57" i="12" s="1"/>
  <c r="H455" i="12"/>
  <c r="W75" i="12" s="1"/>
  <c r="H473" i="12"/>
  <c r="X17" i="12" s="1"/>
  <c r="H491" i="12"/>
  <c r="X35" i="12" s="1"/>
  <c r="H509" i="12"/>
  <c r="X53" i="12" s="1"/>
  <c r="H524" i="12"/>
  <c r="X68" i="12" s="1"/>
  <c r="H531" i="12"/>
  <c r="X75" i="12" s="1"/>
  <c r="H540" i="12"/>
  <c r="Y8" i="12" s="1"/>
  <c r="H549" i="12"/>
  <c r="Y17" i="12" s="1"/>
  <c r="H558" i="12"/>
  <c r="Y26" i="12" s="1"/>
  <c r="A572" i="12"/>
  <c r="A492" i="12"/>
  <c r="A510" i="12"/>
  <c r="A525" i="12"/>
  <c r="A507" i="12"/>
  <c r="A534" i="12"/>
  <c r="A543" i="12"/>
  <c r="A552" i="12"/>
  <c r="A561" i="12"/>
  <c r="H678" i="12"/>
  <c r="AE70" i="12" s="1"/>
  <c r="H687" i="12"/>
  <c r="AA3" i="12" s="1"/>
  <c r="H696" i="12"/>
  <c r="AA12" i="12" s="1"/>
  <c r="H705" i="12"/>
  <c r="AA21" i="12" s="1"/>
  <c r="H714" i="12"/>
  <c r="AA30" i="12" s="1"/>
  <c r="H723" i="12"/>
  <c r="AA39" i="12" s="1"/>
  <c r="H732" i="12"/>
  <c r="AA48" i="12" s="1"/>
  <c r="H741" i="12"/>
  <c r="AA57" i="12" s="1"/>
  <c r="H750" i="12"/>
  <c r="AA66" i="12" s="1"/>
  <c r="H759" i="12"/>
  <c r="AA75" i="12" s="1"/>
  <c r="A769" i="12"/>
  <c r="A778" i="12"/>
  <c r="A787" i="12"/>
  <c r="A796" i="12"/>
  <c r="H570" i="12"/>
  <c r="Y38" i="12" s="1"/>
  <c r="H577" i="12"/>
  <c r="Y45" i="12" s="1"/>
  <c r="H582" i="12"/>
  <c r="Y50" i="12" s="1"/>
  <c r="H589" i="12"/>
  <c r="Y57" i="12" s="1"/>
  <c r="H594" i="12"/>
  <c r="Y62" i="12" s="1"/>
  <c r="H601" i="12"/>
  <c r="Y69" i="12" s="1"/>
  <c r="H606" i="12"/>
  <c r="Y74" i="12" s="1"/>
  <c r="H613" i="12"/>
  <c r="AE5" i="12" s="1"/>
  <c r="H618" i="12"/>
  <c r="AE10" i="12" s="1"/>
  <c r="H625" i="12"/>
  <c r="AE17" i="12" s="1"/>
  <c r="H630" i="12"/>
  <c r="AE22" i="12" s="1"/>
  <c r="H637" i="12"/>
  <c r="AE29" i="12" s="1"/>
  <c r="H642" i="12"/>
  <c r="AE34" i="12" s="1"/>
  <c r="H649" i="12"/>
  <c r="AE41" i="12" s="1"/>
  <c r="H654" i="12"/>
  <c r="AE46" i="12" s="1"/>
  <c r="H661" i="12"/>
  <c r="AE53" i="12" s="1"/>
  <c r="H666" i="12"/>
  <c r="AE58" i="12" s="1"/>
  <c r="H673" i="12"/>
  <c r="AE65" i="12" s="1"/>
  <c r="A571" i="12"/>
  <c r="A583" i="12"/>
  <c r="A595" i="12"/>
  <c r="A607" i="12"/>
  <c r="A619" i="12"/>
  <c r="A631" i="12"/>
  <c r="A643" i="12"/>
  <c r="A655" i="12"/>
  <c r="A667" i="12"/>
  <c r="H748" i="12"/>
  <c r="AA64" i="12" s="1"/>
  <c r="H757" i="12"/>
  <c r="AA73" i="12" s="1"/>
  <c r="G815" i="12"/>
  <c r="H815" i="12" s="1"/>
  <c r="AB55" i="12" s="1"/>
  <c r="G838" i="12"/>
  <c r="H838" i="12" s="1"/>
  <c r="AC2" i="12" s="1"/>
  <c r="G839" i="12"/>
  <c r="H839" i="12" s="1"/>
  <c r="AC3" i="12" s="1"/>
  <c r="H574" i="12"/>
  <c r="Y42" i="12" s="1"/>
  <c r="H579" i="12"/>
  <c r="Y47" i="12" s="1"/>
  <c r="H586" i="12"/>
  <c r="Y54" i="12" s="1"/>
  <c r="H591" i="12"/>
  <c r="Y59" i="12" s="1"/>
  <c r="H598" i="12"/>
  <c r="Y66" i="12" s="1"/>
  <c r="H603" i="12"/>
  <c r="Y71" i="12" s="1"/>
  <c r="H615" i="12"/>
  <c r="AE7" i="12" s="1"/>
  <c r="H622" i="12"/>
  <c r="AE14" i="12" s="1"/>
  <c r="H627" i="12"/>
  <c r="AE19" i="12" s="1"/>
  <c r="H634" i="12"/>
  <c r="AE26" i="12" s="1"/>
  <c r="H639" i="12"/>
  <c r="AE31" i="12" s="1"/>
  <c r="H646" i="12"/>
  <c r="AE38" i="12" s="1"/>
  <c r="H651" i="12"/>
  <c r="AE43" i="12" s="1"/>
  <c r="H658" i="12"/>
  <c r="AE50" i="12" s="1"/>
  <c r="H663" i="12"/>
  <c r="AE55" i="12" s="1"/>
  <c r="H675" i="12"/>
  <c r="AE67" i="12" s="1"/>
  <c r="H684" i="12"/>
  <c r="AE76" i="12" s="1"/>
  <c r="H693" i="12"/>
  <c r="AA9" i="12" s="1"/>
  <c r="H702" i="12"/>
  <c r="AA18" i="12" s="1"/>
  <c r="H711" i="12"/>
  <c r="AA27" i="12" s="1"/>
  <c r="H720" i="12"/>
  <c r="AA36" i="12" s="1"/>
  <c r="H729" i="12"/>
  <c r="AA45" i="12" s="1"/>
  <c r="H738" i="12"/>
  <c r="AA54" i="12" s="1"/>
  <c r="H747" i="12"/>
  <c r="AA63" i="12" s="1"/>
  <c r="H756" i="12"/>
  <c r="AA72" i="12" s="1"/>
  <c r="A766" i="12"/>
  <c r="A775" i="12"/>
  <c r="A784" i="12"/>
  <c r="A793" i="12"/>
  <c r="H772" i="12"/>
  <c r="AB12" i="12" s="1"/>
  <c r="H781" i="12"/>
  <c r="AB21" i="12" s="1"/>
  <c r="H790" i="12"/>
  <c r="AB30" i="12" s="1"/>
  <c r="H799" i="12"/>
  <c r="AB39" i="12" s="1"/>
  <c r="H808" i="12"/>
  <c r="AB48" i="12" s="1"/>
  <c r="H700" i="12"/>
  <c r="AA16" i="12" s="1"/>
  <c r="H709" i="12"/>
  <c r="AA25" i="12" s="1"/>
  <c r="H718" i="12"/>
  <c r="AA34" i="12" s="1"/>
  <c r="H727" i="12"/>
  <c r="AA43" i="12" s="1"/>
  <c r="H736" i="12"/>
  <c r="AA52" i="12" s="1"/>
  <c r="H745" i="12"/>
  <c r="AA61" i="12" s="1"/>
  <c r="H754" i="12"/>
  <c r="AA70" i="12" s="1"/>
  <c r="G762" i="12"/>
  <c r="H762" i="12" s="1"/>
  <c r="AB2" i="12" s="1"/>
  <c r="G763" i="12"/>
  <c r="H763" i="12" s="1"/>
  <c r="AB3" i="12" s="1"/>
  <c r="H624" i="12"/>
  <c r="AE16" i="12" s="1"/>
  <c r="H636" i="12"/>
  <c r="AE28" i="12" s="1"/>
  <c r="H648" i="12"/>
  <c r="AE40" i="12" s="1"/>
  <c r="H660" i="12"/>
  <c r="AE52" i="12" s="1"/>
  <c r="H672" i="12"/>
  <c r="AE64" i="12" s="1"/>
  <c r="H771" i="12"/>
  <c r="AB11" i="12" s="1"/>
  <c r="H780" i="12"/>
  <c r="AB20" i="12" s="1"/>
  <c r="H789" i="12"/>
  <c r="AB29" i="12" s="1"/>
  <c r="H798" i="12"/>
  <c r="AB38" i="12" s="1"/>
  <c r="H807" i="12"/>
  <c r="AB47" i="12" s="1"/>
  <c r="A577" i="12"/>
  <c r="A589" i="12"/>
  <c r="A601" i="12"/>
  <c r="A613" i="12"/>
  <c r="A625" i="12"/>
  <c r="A637" i="12"/>
  <c r="A649" i="12"/>
  <c r="A661" i="12"/>
  <c r="A673" i="12"/>
  <c r="A763" i="12"/>
  <c r="A772" i="12"/>
  <c r="A781" i="12"/>
  <c r="A790" i="12"/>
  <c r="A682" i="12"/>
  <c r="A691" i="12"/>
  <c r="A700" i="12"/>
  <c r="A709" i="12"/>
  <c r="A718" i="12"/>
  <c r="A727" i="12"/>
  <c r="A736" i="12"/>
  <c r="A745" i="12"/>
  <c r="A754" i="12"/>
  <c r="H813" i="12"/>
  <c r="AB53" i="12" s="1"/>
  <c r="G814" i="12"/>
  <c r="H814" i="12" s="1"/>
  <c r="AB54" i="12" s="1"/>
  <c r="H818" i="12"/>
  <c r="AB58" i="12" s="1"/>
  <c r="H822" i="12"/>
  <c r="AB62" i="12" s="1"/>
  <c r="H831" i="12"/>
  <c r="AB71" i="12" s="1"/>
  <c r="G817" i="12"/>
  <c r="H817" i="12" s="1"/>
  <c r="AB57" i="12" s="1"/>
  <c r="G915" i="12"/>
  <c r="H915" i="12" s="1"/>
  <c r="AD3" i="12" s="1"/>
  <c r="G914" i="12"/>
  <c r="H914" i="12" s="1"/>
  <c r="AD2" i="12" s="1"/>
  <c r="H826" i="12"/>
  <c r="AB66" i="12" s="1"/>
  <c r="H1040" i="12"/>
  <c r="AF52" i="12" s="1"/>
  <c r="H1046" i="12"/>
  <c r="AF58" i="12" s="1"/>
  <c r="H1052" i="12"/>
  <c r="AF64" i="12" s="1"/>
  <c r="H1058" i="12"/>
  <c r="AF70" i="12" s="1"/>
  <c r="H816" i="12"/>
  <c r="AB56" i="12" s="1"/>
  <c r="G823" i="12"/>
  <c r="H823" i="12" s="1"/>
  <c r="AB63" i="12" s="1"/>
  <c r="H834" i="12"/>
  <c r="AB74" i="12" s="1"/>
  <c r="H942" i="12"/>
  <c r="AD30" i="12" s="1"/>
  <c r="H944" i="12"/>
  <c r="AD32" i="12" s="1"/>
  <c r="H948" i="12"/>
  <c r="AD36" i="12" s="1"/>
  <c r="H950" i="12"/>
  <c r="AD38" i="12" s="1"/>
  <c r="H956" i="12"/>
  <c r="AD44" i="12" s="1"/>
  <c r="H962" i="12"/>
  <c r="AD50" i="12" s="1"/>
  <c r="H968" i="12"/>
  <c r="AD56" i="12" s="1"/>
  <c r="H974" i="12"/>
  <c r="AD62" i="12" s="1"/>
  <c r="H980" i="12"/>
  <c r="AD68" i="12" s="1"/>
  <c r="H986" i="12"/>
  <c r="AD74" i="12" s="1"/>
  <c r="H1034" i="12"/>
  <c r="AF46" i="12" s="1"/>
  <c r="G1062" i="12"/>
  <c r="H1062" i="12" s="1"/>
  <c r="AF74" i="12" s="1"/>
  <c r="H1061" i="12"/>
  <c r="AF73" i="12" s="1"/>
  <c r="G991" i="12"/>
  <c r="H991" i="12" s="1"/>
  <c r="AF3" i="12" s="1"/>
  <c r="Y48" i="10"/>
  <c r="AC47" i="10"/>
  <c r="Q47" i="10"/>
  <c r="U46" i="10"/>
  <c r="Y45" i="10"/>
  <c r="AG39" i="10"/>
  <c r="U39" i="10"/>
  <c r="R30" i="10"/>
  <c r="R25" i="10"/>
  <c r="X48" i="10"/>
  <c r="W48" i="10"/>
  <c r="AA47" i="10"/>
  <c r="AE46" i="10"/>
  <c r="S46" i="10"/>
  <c r="W45" i="10"/>
  <c r="AE39" i="10"/>
  <c r="S39" i="10"/>
  <c r="R35" i="10"/>
  <c r="R29" i="10"/>
  <c r="V48" i="10"/>
  <c r="Z47" i="10"/>
  <c r="AD46" i="10"/>
  <c r="R46" i="10"/>
  <c r="V45" i="10"/>
  <c r="AD39" i="10"/>
  <c r="R39" i="10"/>
  <c r="R24" i="10"/>
  <c r="U48" i="10"/>
  <c r="AC46" i="10"/>
  <c r="Q46" i="10"/>
  <c r="U45" i="10"/>
  <c r="AC39" i="10"/>
  <c r="Q39" i="10"/>
  <c r="R34" i="10"/>
  <c r="AB46" i="10"/>
  <c r="AB39" i="10"/>
  <c r="Y47" i="10"/>
  <c r="R28" i="10"/>
  <c r="T45" i="10"/>
  <c r="AA39" i="10"/>
  <c r="R27" i="10"/>
  <c r="AD47" i="10"/>
  <c r="V39" i="10"/>
  <c r="T39" i="10"/>
  <c r="T48" i="10"/>
  <c r="X47" i="10"/>
  <c r="R23" i="10"/>
  <c r="R33" i="10"/>
  <c r="R47" i="10"/>
  <c r="AE48" i="10"/>
  <c r="S48" i="10"/>
  <c r="W47" i="10"/>
  <c r="AA46" i="10"/>
  <c r="AE45" i="10"/>
  <c r="S45" i="10"/>
  <c r="T46" i="10"/>
  <c r="AF39" i="10"/>
  <c r="AD48" i="10"/>
  <c r="R48" i="10"/>
  <c r="V47" i="10"/>
  <c r="Z46" i="10"/>
  <c r="AD45" i="10"/>
  <c r="R45" i="10"/>
  <c r="Z39" i="10"/>
  <c r="R22" i="10"/>
  <c r="AE47" i="10"/>
  <c r="W39" i="10"/>
  <c r="R31" i="10"/>
  <c r="Z48" i="10"/>
  <c r="Z45" i="10"/>
  <c r="AH39" i="10"/>
  <c r="AB47" i="10"/>
  <c r="AC48" i="10"/>
  <c r="Q48" i="10"/>
  <c r="U47" i="10"/>
  <c r="Y46" i="10"/>
  <c r="AC45" i="10"/>
  <c r="Q45" i="10"/>
  <c r="Y39" i="10"/>
  <c r="R32" i="10"/>
  <c r="AA48" i="10"/>
  <c r="W46" i="10"/>
  <c r="AB48" i="10"/>
  <c r="T47" i="10"/>
  <c r="X46" i="10"/>
  <c r="AB45" i="10"/>
  <c r="X39" i="10"/>
  <c r="R26" i="10"/>
  <c r="S47" i="10"/>
  <c r="AA45" i="10"/>
  <c r="V46" i="10"/>
  <c r="X45" i="10"/>
  <c r="Z40" i="10"/>
  <c r="Y40" i="10"/>
  <c r="X40" i="10"/>
  <c r="V24" i="10"/>
  <c r="W40" i="10"/>
  <c r="AH40" i="10"/>
  <c r="AG40" i="10"/>
  <c r="V40" i="10"/>
  <c r="U40" i="10"/>
  <c r="V25" i="10"/>
  <c r="AA40" i="10"/>
  <c r="AF40" i="10"/>
  <c r="T40" i="10"/>
  <c r="AE40" i="10"/>
  <c r="S40" i="10"/>
  <c r="AD40" i="10"/>
  <c r="R40" i="10"/>
  <c r="V26" i="10"/>
  <c r="AC40" i="10"/>
  <c r="Q40" i="10"/>
  <c r="AB40" i="10"/>
  <c r="F2" i="9" l="1"/>
  <c r="M607" i="2"/>
  <c r="N607" i="2" s="1"/>
  <c r="N606" i="2"/>
  <c r="M606" i="2"/>
  <c r="M605" i="2"/>
  <c r="N605" i="2" s="1"/>
  <c r="M604" i="2"/>
  <c r="N604" i="2" s="1"/>
  <c r="N603" i="2"/>
  <c r="M603" i="2"/>
  <c r="M602" i="2"/>
  <c r="N602" i="2" s="1"/>
  <c r="M601" i="2"/>
  <c r="N601" i="2" s="1"/>
  <c r="N600" i="2"/>
  <c r="M600" i="2"/>
  <c r="M599" i="2"/>
  <c r="N599" i="2" s="1"/>
  <c r="M598" i="2"/>
  <c r="N598" i="2" s="1"/>
  <c r="N597" i="2"/>
  <c r="M597" i="2"/>
  <c r="M596" i="2"/>
  <c r="N596" i="2" s="1"/>
  <c r="M595" i="2"/>
  <c r="N595" i="2" s="1"/>
  <c r="N594" i="2"/>
  <c r="M594" i="2"/>
  <c r="M593" i="2"/>
  <c r="N593" i="2" s="1"/>
  <c r="M592" i="2"/>
  <c r="N592" i="2" s="1"/>
  <c r="N591" i="2"/>
  <c r="M591" i="2"/>
  <c r="M590" i="2"/>
  <c r="N590" i="2" s="1"/>
  <c r="M589" i="2"/>
  <c r="N589" i="2" s="1"/>
  <c r="N588" i="2"/>
  <c r="M588" i="2"/>
  <c r="M587" i="2"/>
  <c r="N587" i="2" s="1"/>
  <c r="M586" i="2"/>
  <c r="N586" i="2" s="1"/>
  <c r="N585" i="2"/>
  <c r="M585" i="2"/>
  <c r="M584" i="2"/>
  <c r="N584" i="2" s="1"/>
  <c r="M583" i="2"/>
  <c r="N583" i="2" s="1"/>
  <c r="N582" i="2"/>
  <c r="M582" i="2"/>
  <c r="M581" i="2"/>
  <c r="N581" i="2" s="1"/>
  <c r="M580" i="2"/>
  <c r="N580" i="2" s="1"/>
  <c r="N579" i="2"/>
  <c r="M579" i="2"/>
  <c r="M578" i="2"/>
  <c r="N578" i="2" s="1"/>
  <c r="M577" i="2"/>
  <c r="N577" i="2" s="1"/>
  <c r="N576" i="2"/>
  <c r="M576" i="2"/>
  <c r="M575" i="2"/>
  <c r="N575" i="2" s="1"/>
  <c r="M574" i="2"/>
  <c r="N574" i="2" s="1"/>
  <c r="N573" i="2"/>
  <c r="M573" i="2"/>
  <c r="M572" i="2"/>
  <c r="N572" i="2" s="1"/>
  <c r="M571" i="2"/>
  <c r="N571" i="2" s="1"/>
  <c r="N570" i="2"/>
  <c r="M570" i="2"/>
  <c r="M569" i="2"/>
  <c r="N569" i="2" s="1"/>
  <c r="M568" i="2"/>
  <c r="N568" i="2" s="1"/>
  <c r="M567" i="2"/>
  <c r="N567" i="2" s="1"/>
  <c r="M566" i="2"/>
  <c r="N566" i="2" s="1"/>
  <c r="M565" i="2"/>
  <c r="N565" i="2" s="1"/>
  <c r="N564" i="2"/>
  <c r="M564" i="2"/>
  <c r="M563" i="2"/>
  <c r="N563" i="2" s="1"/>
  <c r="M562" i="2"/>
  <c r="N562" i="2" s="1"/>
  <c r="M561" i="2"/>
  <c r="N561" i="2" s="1"/>
  <c r="M560" i="2"/>
  <c r="N560" i="2" s="1"/>
  <c r="M559" i="2"/>
  <c r="N559" i="2" s="1"/>
  <c r="N558" i="2"/>
  <c r="M558" i="2"/>
  <c r="M557" i="2"/>
  <c r="N557" i="2" s="1"/>
  <c r="M556" i="2"/>
  <c r="N556" i="2" s="1"/>
  <c r="M555" i="2"/>
  <c r="N555" i="2" s="1"/>
  <c r="M554" i="2"/>
  <c r="N554" i="2" s="1"/>
  <c r="M553" i="2"/>
  <c r="N553" i="2" s="1"/>
  <c r="N552" i="2"/>
  <c r="M552" i="2"/>
  <c r="M551" i="2"/>
  <c r="N551" i="2" s="1"/>
  <c r="M550" i="2"/>
  <c r="N550" i="2" s="1"/>
  <c r="M549" i="2"/>
  <c r="N549" i="2" s="1"/>
  <c r="M548" i="2"/>
  <c r="N548" i="2" s="1"/>
  <c r="M547" i="2"/>
  <c r="N547" i="2" s="1"/>
  <c r="N546" i="2"/>
  <c r="M546" i="2"/>
  <c r="M545" i="2"/>
  <c r="N545" i="2" s="1"/>
  <c r="M544" i="2"/>
  <c r="N544" i="2" s="1"/>
  <c r="M543" i="2"/>
  <c r="N543" i="2" s="1"/>
  <c r="M542" i="2"/>
  <c r="N542" i="2" s="1"/>
  <c r="M541" i="2"/>
  <c r="N541" i="2" s="1"/>
  <c r="N540" i="2"/>
  <c r="M540" i="2"/>
  <c r="M539" i="2"/>
  <c r="N539" i="2" s="1"/>
  <c r="M538" i="2"/>
  <c r="N538" i="2" s="1"/>
  <c r="M537" i="2"/>
  <c r="N537" i="2" s="1"/>
  <c r="M536" i="2"/>
  <c r="N536" i="2" s="1"/>
  <c r="M535" i="2"/>
  <c r="N535" i="2" s="1"/>
  <c r="N534" i="2"/>
  <c r="M534" i="2"/>
  <c r="M533" i="2"/>
  <c r="N533" i="2" s="1"/>
  <c r="M708" i="2"/>
  <c r="N708" i="2" s="1"/>
  <c r="N707" i="2"/>
  <c r="M707" i="2"/>
  <c r="N706" i="2"/>
  <c r="M706" i="2"/>
  <c r="M705" i="2"/>
  <c r="N705" i="2" s="1"/>
  <c r="N704" i="2"/>
  <c r="M704" i="2"/>
  <c r="M703" i="2"/>
  <c r="N703" i="2" s="1"/>
  <c r="M702" i="2"/>
  <c r="N702" i="2" s="1"/>
  <c r="N701" i="2"/>
  <c r="M701" i="2"/>
  <c r="N700" i="2"/>
  <c r="M700" i="2"/>
  <c r="M699" i="2"/>
  <c r="N699" i="2" s="1"/>
  <c r="N698" i="2"/>
  <c r="M698" i="2"/>
  <c r="M697" i="2"/>
  <c r="N697" i="2" s="1"/>
  <c r="M696" i="2"/>
  <c r="N696" i="2" s="1"/>
  <c r="N695" i="2"/>
  <c r="M695" i="2"/>
  <c r="N694" i="2"/>
  <c r="M694" i="2"/>
  <c r="M693" i="2"/>
  <c r="N693" i="2" s="1"/>
  <c r="N692" i="2"/>
  <c r="M692" i="2"/>
  <c r="M691" i="2"/>
  <c r="N691" i="2" s="1"/>
  <c r="M690" i="2"/>
  <c r="N690" i="2" s="1"/>
  <c r="N689" i="2"/>
  <c r="M689" i="2"/>
  <c r="N688" i="2"/>
  <c r="M688" i="2"/>
  <c r="M687" i="2"/>
  <c r="N687" i="2" s="1"/>
  <c r="N686" i="2"/>
  <c r="M686" i="2"/>
  <c r="M685" i="2"/>
  <c r="N685" i="2" s="1"/>
  <c r="M684" i="2"/>
  <c r="N684" i="2" s="1"/>
  <c r="N683" i="2"/>
  <c r="M683" i="2"/>
  <c r="N682" i="2"/>
  <c r="M682" i="2"/>
  <c r="M681" i="2"/>
  <c r="N681" i="2" s="1"/>
  <c r="N680" i="2"/>
  <c r="M680" i="2"/>
  <c r="M679" i="2"/>
  <c r="N679" i="2" s="1"/>
  <c r="M678" i="2"/>
  <c r="N678" i="2" s="1"/>
  <c r="N677" i="2"/>
  <c r="M677" i="2"/>
  <c r="M676" i="2"/>
  <c r="N676" i="2" s="1"/>
  <c r="M675" i="2"/>
  <c r="N675" i="2" s="1"/>
  <c r="N674" i="2"/>
  <c r="M674" i="2"/>
  <c r="M673" i="2"/>
  <c r="N673" i="2" s="1"/>
  <c r="M672" i="2"/>
  <c r="N672" i="2" s="1"/>
  <c r="N671" i="2"/>
  <c r="M671" i="2"/>
  <c r="M670" i="2"/>
  <c r="N670" i="2" s="1"/>
  <c r="M669" i="2"/>
  <c r="N669" i="2" s="1"/>
  <c r="N668" i="2"/>
  <c r="M668" i="2"/>
  <c r="M667" i="2"/>
  <c r="N667" i="2" s="1"/>
  <c r="M666" i="2"/>
  <c r="N666" i="2" s="1"/>
  <c r="N665" i="2"/>
  <c r="M665" i="2"/>
  <c r="M664" i="2"/>
  <c r="N664" i="2" s="1"/>
  <c r="M663" i="2"/>
  <c r="N663" i="2" s="1"/>
  <c r="N662" i="2"/>
  <c r="M662" i="2"/>
  <c r="M661" i="2"/>
  <c r="N661" i="2" s="1"/>
  <c r="M660" i="2"/>
  <c r="N660" i="2" s="1"/>
  <c r="N659" i="2"/>
  <c r="M659" i="2"/>
  <c r="M658" i="2"/>
  <c r="N658" i="2" s="1"/>
  <c r="M657" i="2"/>
  <c r="N657" i="2" s="1"/>
  <c r="N656" i="2"/>
  <c r="M656" i="2"/>
  <c r="M655" i="2"/>
  <c r="N655" i="2" s="1"/>
  <c r="M654" i="2"/>
  <c r="N654" i="2" s="1"/>
  <c r="N653" i="2"/>
  <c r="M653" i="2"/>
  <c r="M652" i="2"/>
  <c r="N652" i="2" s="1"/>
  <c r="M651" i="2"/>
  <c r="N651" i="2" s="1"/>
  <c r="N650" i="2"/>
  <c r="M650" i="2"/>
  <c r="M649" i="2"/>
  <c r="N649" i="2" s="1"/>
  <c r="M648" i="2"/>
  <c r="N648" i="2" s="1"/>
  <c r="N647" i="2"/>
  <c r="M647" i="2"/>
  <c r="M646" i="2"/>
  <c r="N646" i="2" s="1"/>
  <c r="M645" i="2"/>
  <c r="N645" i="2" s="1"/>
  <c r="N644" i="2"/>
  <c r="M644" i="2"/>
  <c r="M643" i="2"/>
  <c r="N643" i="2" s="1"/>
  <c r="M642" i="2"/>
  <c r="N642" i="2" s="1"/>
  <c r="N641" i="2"/>
  <c r="M641" i="2"/>
  <c r="M640" i="2"/>
  <c r="N640" i="2" s="1"/>
  <c r="M639" i="2"/>
  <c r="N639" i="2" s="1"/>
  <c r="N638" i="2"/>
  <c r="M638" i="2"/>
  <c r="M637" i="2"/>
  <c r="N637" i="2" s="1"/>
  <c r="M636" i="2"/>
  <c r="N636" i="2" s="1"/>
  <c r="N635" i="2"/>
  <c r="M635" i="2"/>
  <c r="M634" i="2"/>
  <c r="N634" i="2" s="1"/>
  <c r="M809" i="2"/>
  <c r="N809" i="2" s="1"/>
  <c r="M808" i="2"/>
  <c r="N808" i="2" s="1"/>
  <c r="M807" i="2"/>
  <c r="N807" i="2" s="1"/>
  <c r="M806" i="2"/>
  <c r="N806" i="2" s="1"/>
  <c r="M805" i="2"/>
  <c r="N805" i="2" s="1"/>
  <c r="M804" i="2"/>
  <c r="N804" i="2" s="1"/>
  <c r="M803" i="2"/>
  <c r="N803" i="2" s="1"/>
  <c r="M802" i="2"/>
  <c r="N802" i="2" s="1"/>
  <c r="M801" i="2"/>
  <c r="N801" i="2" s="1"/>
  <c r="M800" i="2"/>
  <c r="N800" i="2" s="1"/>
  <c r="M799" i="2"/>
  <c r="N799" i="2" s="1"/>
  <c r="M798" i="2"/>
  <c r="N798" i="2" s="1"/>
  <c r="M797" i="2"/>
  <c r="N797" i="2" s="1"/>
  <c r="M796" i="2"/>
  <c r="N796" i="2" s="1"/>
  <c r="M795" i="2"/>
  <c r="N795" i="2" s="1"/>
  <c r="M794" i="2"/>
  <c r="N794" i="2" s="1"/>
  <c r="M793" i="2"/>
  <c r="N793" i="2" s="1"/>
  <c r="M792" i="2"/>
  <c r="N792" i="2" s="1"/>
  <c r="M791" i="2"/>
  <c r="N791" i="2" s="1"/>
  <c r="M790" i="2"/>
  <c r="N790" i="2" s="1"/>
  <c r="M789" i="2"/>
  <c r="N789" i="2" s="1"/>
  <c r="M788" i="2"/>
  <c r="N788" i="2" s="1"/>
  <c r="M787" i="2"/>
  <c r="N787" i="2" s="1"/>
  <c r="M786" i="2"/>
  <c r="N786" i="2" s="1"/>
  <c r="M785" i="2"/>
  <c r="N785" i="2" s="1"/>
  <c r="M784" i="2"/>
  <c r="N784" i="2" s="1"/>
  <c r="M783" i="2"/>
  <c r="N783" i="2" s="1"/>
  <c r="M782" i="2"/>
  <c r="N782" i="2" s="1"/>
  <c r="M781" i="2"/>
  <c r="N781" i="2" s="1"/>
  <c r="M780" i="2"/>
  <c r="N780" i="2" s="1"/>
  <c r="M779" i="2"/>
  <c r="N779" i="2" s="1"/>
  <c r="M778" i="2"/>
  <c r="N778" i="2" s="1"/>
  <c r="M777" i="2"/>
  <c r="N777" i="2" s="1"/>
  <c r="M776" i="2"/>
  <c r="N776" i="2" s="1"/>
  <c r="M775" i="2"/>
  <c r="N775" i="2" s="1"/>
  <c r="M774" i="2"/>
  <c r="N774" i="2" s="1"/>
  <c r="M773" i="2"/>
  <c r="N773" i="2" s="1"/>
  <c r="M772" i="2"/>
  <c r="N772" i="2" s="1"/>
  <c r="M771" i="2"/>
  <c r="N771" i="2" s="1"/>
  <c r="M770" i="2"/>
  <c r="N770" i="2" s="1"/>
  <c r="M769" i="2"/>
  <c r="N769" i="2" s="1"/>
  <c r="M768" i="2"/>
  <c r="N768" i="2" s="1"/>
  <c r="M767" i="2"/>
  <c r="N767" i="2" s="1"/>
  <c r="M766" i="2"/>
  <c r="N766" i="2" s="1"/>
  <c r="M765" i="2"/>
  <c r="N765" i="2" s="1"/>
  <c r="M764" i="2"/>
  <c r="N764" i="2" s="1"/>
  <c r="M763" i="2"/>
  <c r="N763" i="2" s="1"/>
  <c r="M762" i="2"/>
  <c r="N762" i="2" s="1"/>
  <c r="M761" i="2"/>
  <c r="N761" i="2" s="1"/>
  <c r="M760" i="2"/>
  <c r="N760" i="2" s="1"/>
  <c r="M759" i="2"/>
  <c r="N759" i="2" s="1"/>
  <c r="M758" i="2"/>
  <c r="N758" i="2" s="1"/>
  <c r="M757" i="2"/>
  <c r="N757" i="2" s="1"/>
  <c r="M756" i="2"/>
  <c r="N756" i="2" s="1"/>
  <c r="M755" i="2"/>
  <c r="N755" i="2" s="1"/>
  <c r="M754" i="2"/>
  <c r="N754" i="2" s="1"/>
  <c r="M753" i="2"/>
  <c r="N753" i="2" s="1"/>
  <c r="M752" i="2"/>
  <c r="N752" i="2" s="1"/>
  <c r="M751" i="2"/>
  <c r="N751" i="2" s="1"/>
  <c r="M750" i="2"/>
  <c r="N750" i="2" s="1"/>
  <c r="M749" i="2"/>
  <c r="N749" i="2" s="1"/>
  <c r="M748" i="2"/>
  <c r="N748" i="2" s="1"/>
  <c r="M747" i="2"/>
  <c r="N747" i="2" s="1"/>
  <c r="M746" i="2"/>
  <c r="N746" i="2" s="1"/>
  <c r="M745" i="2"/>
  <c r="N745" i="2" s="1"/>
  <c r="M744" i="2"/>
  <c r="N744" i="2" s="1"/>
  <c r="M743" i="2"/>
  <c r="N743" i="2" s="1"/>
  <c r="M742" i="2"/>
  <c r="N742" i="2" s="1"/>
  <c r="M741" i="2"/>
  <c r="N741" i="2" s="1"/>
  <c r="M740" i="2"/>
  <c r="N740" i="2" s="1"/>
  <c r="M739" i="2"/>
  <c r="N739" i="2" s="1"/>
  <c r="M738" i="2"/>
  <c r="N738" i="2" s="1"/>
  <c r="M737" i="2"/>
  <c r="N737" i="2" s="1"/>
  <c r="M736" i="2"/>
  <c r="N736" i="2" s="1"/>
  <c r="M735" i="2"/>
  <c r="N735" i="2" s="1"/>
  <c r="N910" i="2"/>
  <c r="M910" i="2"/>
  <c r="M909" i="2"/>
  <c r="N909" i="2" s="1"/>
  <c r="N908" i="2"/>
  <c r="M908" i="2"/>
  <c r="N907" i="2"/>
  <c r="M907" i="2"/>
  <c r="N906" i="2"/>
  <c r="M906" i="2"/>
  <c r="M905" i="2"/>
  <c r="N905" i="2" s="1"/>
  <c r="N904" i="2"/>
  <c r="M904" i="2"/>
  <c r="M903" i="2"/>
  <c r="N903" i="2" s="1"/>
  <c r="M902" i="2"/>
  <c r="N902" i="2" s="1"/>
  <c r="N901" i="2"/>
  <c r="M901" i="2"/>
  <c r="N900" i="2"/>
  <c r="M900" i="2"/>
  <c r="M899" i="2"/>
  <c r="N899" i="2" s="1"/>
  <c r="N898" i="2"/>
  <c r="M898" i="2"/>
  <c r="M897" i="2"/>
  <c r="N897" i="2" s="1"/>
  <c r="M896" i="2"/>
  <c r="N896" i="2" s="1"/>
  <c r="N895" i="2"/>
  <c r="M895" i="2"/>
  <c r="N894" i="2"/>
  <c r="M894" i="2"/>
  <c r="M893" i="2"/>
  <c r="N893" i="2" s="1"/>
  <c r="N892" i="2"/>
  <c r="M892" i="2"/>
  <c r="M891" i="2"/>
  <c r="N891" i="2" s="1"/>
  <c r="M890" i="2"/>
  <c r="N890" i="2" s="1"/>
  <c r="N889" i="2"/>
  <c r="M889" i="2"/>
  <c r="N888" i="2"/>
  <c r="M888" i="2"/>
  <c r="M887" i="2"/>
  <c r="N887" i="2" s="1"/>
  <c r="N886" i="2"/>
  <c r="M886" i="2"/>
  <c r="M885" i="2"/>
  <c r="N885" i="2" s="1"/>
  <c r="M884" i="2"/>
  <c r="N884" i="2" s="1"/>
  <c r="M883" i="2"/>
  <c r="N883" i="2" s="1"/>
  <c r="N882" i="2"/>
  <c r="M882" i="2"/>
  <c r="M881" i="2"/>
  <c r="N881" i="2" s="1"/>
  <c r="N880" i="2"/>
  <c r="M880" i="2"/>
  <c r="M879" i="2"/>
  <c r="N879" i="2" s="1"/>
  <c r="M878" i="2"/>
  <c r="N878" i="2" s="1"/>
  <c r="N877" i="2"/>
  <c r="M877" i="2"/>
  <c r="N876" i="2"/>
  <c r="M876" i="2"/>
  <c r="M875" i="2"/>
  <c r="N875" i="2" s="1"/>
  <c r="N874" i="2"/>
  <c r="M874" i="2"/>
  <c r="M873" i="2"/>
  <c r="N873" i="2" s="1"/>
  <c r="M872" i="2"/>
  <c r="N872" i="2" s="1"/>
  <c r="M871" i="2"/>
  <c r="N871" i="2" s="1"/>
  <c r="N870" i="2"/>
  <c r="M870" i="2"/>
  <c r="M869" i="2"/>
  <c r="N869" i="2" s="1"/>
  <c r="N868" i="2"/>
  <c r="M868" i="2"/>
  <c r="M867" i="2"/>
  <c r="N867" i="2" s="1"/>
  <c r="M866" i="2"/>
  <c r="N866" i="2" s="1"/>
  <c r="M865" i="2"/>
  <c r="N865" i="2" s="1"/>
  <c r="N864" i="2"/>
  <c r="M864" i="2"/>
  <c r="M863" i="2"/>
  <c r="N863" i="2" s="1"/>
  <c r="N862" i="2"/>
  <c r="M862" i="2"/>
  <c r="M861" i="2"/>
  <c r="N861" i="2" s="1"/>
  <c r="M860" i="2"/>
  <c r="N860" i="2" s="1"/>
  <c r="M859" i="2"/>
  <c r="N859" i="2" s="1"/>
  <c r="N858" i="2"/>
  <c r="M858" i="2"/>
  <c r="M857" i="2"/>
  <c r="N857" i="2" s="1"/>
  <c r="N856" i="2"/>
  <c r="M856" i="2"/>
  <c r="M855" i="2"/>
  <c r="N855" i="2" s="1"/>
  <c r="M854" i="2"/>
  <c r="N854" i="2" s="1"/>
  <c r="M853" i="2"/>
  <c r="N853" i="2" s="1"/>
  <c r="M852" i="2"/>
  <c r="N852" i="2" s="1"/>
  <c r="M851" i="2"/>
  <c r="N851" i="2" s="1"/>
  <c r="N850" i="2"/>
  <c r="M850" i="2"/>
  <c r="M849" i="2"/>
  <c r="N849" i="2" s="1"/>
  <c r="M848" i="2"/>
  <c r="N848" i="2" s="1"/>
  <c r="M847" i="2"/>
  <c r="N847" i="2" s="1"/>
  <c r="M846" i="2"/>
  <c r="N846" i="2" s="1"/>
  <c r="M845" i="2"/>
  <c r="N845" i="2" s="1"/>
  <c r="N844" i="2"/>
  <c r="M844" i="2"/>
  <c r="M843" i="2"/>
  <c r="N843" i="2" s="1"/>
  <c r="M842" i="2"/>
  <c r="N842" i="2" s="1"/>
  <c r="M841" i="2"/>
  <c r="N841" i="2" s="1"/>
  <c r="M840" i="2"/>
  <c r="N840" i="2" s="1"/>
  <c r="M839" i="2"/>
  <c r="N839" i="2" s="1"/>
  <c r="N838" i="2"/>
  <c r="M838" i="2"/>
  <c r="M837" i="2"/>
  <c r="N837" i="2" s="1"/>
  <c r="N836" i="2"/>
  <c r="M836" i="2"/>
  <c r="C8" i="6"/>
  <c r="I119" i="9" l="1"/>
  <c r="I14" i="9" l="1" a="1"/>
  <c r="I14" i="9" s="1"/>
  <c r="S17" i="9"/>
  <c r="S16" i="9"/>
  <c r="S15" i="9"/>
  <c r="S14" i="9"/>
  <c r="S13" i="9"/>
  <c r="S12" i="9"/>
  <c r="S11" i="9"/>
  <c r="S10" i="9"/>
  <c r="S9" i="9"/>
  <c r="S8" i="9"/>
  <c r="S7" i="9"/>
  <c r="S6" i="9"/>
  <c r="S5" i="9"/>
  <c r="S4" i="9"/>
  <c r="T17" i="9"/>
  <c r="T16" i="9"/>
  <c r="T15" i="9"/>
  <c r="T14" i="9"/>
  <c r="T13" i="9"/>
  <c r="X13" i="9" s="1"/>
  <c r="T12" i="9"/>
  <c r="X12" i="9" s="1"/>
  <c r="T11" i="9"/>
  <c r="X11" i="9" s="1"/>
  <c r="T10" i="9"/>
  <c r="X10" i="9" s="1"/>
  <c r="T9" i="9"/>
  <c r="T8" i="9"/>
  <c r="T7" i="9"/>
  <c r="T6" i="9"/>
  <c r="T5" i="9"/>
  <c r="T4" i="9"/>
  <c r="S3" i="9"/>
  <c r="D196" i="9"/>
  <c r="D195" i="9"/>
  <c r="D194" i="9"/>
  <c r="D193" i="9"/>
  <c r="D192" i="9"/>
  <c r="D191" i="9"/>
  <c r="D190" i="9"/>
  <c r="D189" i="9"/>
  <c r="D188" i="9"/>
  <c r="D187" i="9"/>
  <c r="D186" i="9"/>
  <c r="D185" i="9"/>
  <c r="I19" i="9" s="1" a="1"/>
  <c r="I19" i="9" s="1"/>
  <c r="D184" i="9"/>
  <c r="D183" i="9"/>
  <c r="D182" i="9"/>
  <c r="D181" i="9"/>
  <c r="D180" i="9"/>
  <c r="D179" i="9"/>
  <c r="D178" i="9"/>
  <c r="D177" i="9"/>
  <c r="D176" i="9"/>
  <c r="D175" i="9"/>
  <c r="D174" i="9"/>
  <c r="D173" i="9"/>
  <c r="I18" i="9" s="1" a="1"/>
  <c r="I18" i="9" s="1"/>
  <c r="D172" i="9"/>
  <c r="D171" i="9"/>
  <c r="D170" i="9"/>
  <c r="D169" i="9"/>
  <c r="D168" i="9"/>
  <c r="D167" i="9"/>
  <c r="D166" i="9"/>
  <c r="D165" i="9"/>
  <c r="D164" i="9"/>
  <c r="D163" i="9"/>
  <c r="D162" i="9"/>
  <c r="D161" i="9"/>
  <c r="I17" i="9" s="1" a="1"/>
  <c r="I17" i="9" s="1"/>
  <c r="D160" i="9"/>
  <c r="D159" i="9"/>
  <c r="D158" i="9"/>
  <c r="D157" i="9"/>
  <c r="D156" i="9"/>
  <c r="I16" i="9" s="1" a="1"/>
  <c r="I16" i="9" s="1"/>
  <c r="D155" i="9"/>
  <c r="D154" i="9"/>
  <c r="D153" i="9"/>
  <c r="D152" i="9"/>
  <c r="D151" i="9"/>
  <c r="D150" i="9"/>
  <c r="D149" i="9"/>
  <c r="D148" i="9"/>
  <c r="D147" i="9"/>
  <c r="D146" i="9"/>
  <c r="D145" i="9"/>
  <c r="D144" i="9"/>
  <c r="I15" i="9" s="1" a="1"/>
  <c r="I15" i="9" s="1"/>
  <c r="D143" i="9"/>
  <c r="D142" i="9"/>
  <c r="D141" i="9"/>
  <c r="D140" i="9"/>
  <c r="D139" i="9"/>
  <c r="D138" i="9"/>
  <c r="D137" i="9"/>
  <c r="D136" i="9"/>
  <c r="D135" i="9"/>
  <c r="D134" i="9"/>
  <c r="D133" i="9"/>
  <c r="D132" i="9"/>
  <c r="D131" i="9"/>
  <c r="D130" i="9"/>
  <c r="D129" i="9"/>
  <c r="D128" i="9"/>
  <c r="D127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I12" i="9" s="1" a="1"/>
  <c r="I12" i="9" s="1"/>
  <c r="D107" i="9"/>
  <c r="D106" i="9"/>
  <c r="D105" i="9"/>
  <c r="D104" i="9"/>
  <c r="D103" i="9"/>
  <c r="D102" i="9"/>
  <c r="D101" i="9"/>
  <c r="D100" i="9"/>
  <c r="D99" i="9"/>
  <c r="D98" i="9"/>
  <c r="D97" i="9"/>
  <c r="D96" i="9"/>
  <c r="D95" i="9"/>
  <c r="D94" i="9"/>
  <c r="D93" i="9"/>
  <c r="D92" i="9"/>
  <c r="D91" i="9"/>
  <c r="D90" i="9"/>
  <c r="D89" i="9"/>
  <c r="D88" i="9"/>
  <c r="D87" i="9"/>
  <c r="I11" i="9" s="1" a="1"/>
  <c r="I11" i="9" s="1"/>
  <c r="D86" i="9"/>
  <c r="D85" i="9"/>
  <c r="D84" i="9"/>
  <c r="D83" i="9"/>
  <c r="D82" i="9"/>
  <c r="D81" i="9"/>
  <c r="D80" i="9"/>
  <c r="D79" i="9"/>
  <c r="D78" i="9"/>
  <c r="D77" i="9"/>
  <c r="D76" i="9"/>
  <c r="D75" i="9"/>
  <c r="D74" i="9"/>
  <c r="D73" i="9"/>
  <c r="I10" i="9" s="1" a="1"/>
  <c r="I10" i="9" s="1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I9" i="9" s="1" a="1"/>
  <c r="I9" i="9" s="1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I8" i="9" s="1" a="1"/>
  <c r="I8" i="9" s="1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I7" i="9" s="1" a="1"/>
  <c r="I7" i="9" s="1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I6" i="9" s="1" a="1"/>
  <c r="I6" i="9" s="1"/>
  <c r="D16" i="9"/>
  <c r="D15" i="9"/>
  <c r="D14" i="9"/>
  <c r="D13" i="9"/>
  <c r="D12" i="9"/>
  <c r="D11" i="9"/>
  <c r="D10" i="9"/>
  <c r="D9" i="9"/>
  <c r="D8" i="9"/>
  <c r="D7" i="9"/>
  <c r="D6" i="9"/>
  <c r="D5" i="9"/>
  <c r="D4" i="9"/>
  <c r="D3" i="9"/>
  <c r="X17" i="9"/>
  <c r="X16" i="9"/>
  <c r="X15" i="9"/>
  <c r="X14" i="9"/>
  <c r="X9" i="9"/>
  <c r="X8" i="9"/>
  <c r="X7" i="9"/>
  <c r="X6" i="9"/>
  <c r="X5" i="9"/>
  <c r="X4" i="9"/>
  <c r="T3" i="9"/>
  <c r="X3" i="9" s="1"/>
  <c r="H6" i="9"/>
  <c r="H7" i="9" s="1"/>
  <c r="P18" i="9"/>
  <c r="P17" i="9"/>
  <c r="V17" i="9" s="1"/>
  <c r="Z17" i="9" s="1"/>
  <c r="P16" i="9"/>
  <c r="V16" i="9" s="1"/>
  <c r="Z16" i="9" s="1"/>
  <c r="P15" i="9"/>
  <c r="V15" i="9" s="1"/>
  <c r="Z15" i="9" s="1"/>
  <c r="P14" i="9"/>
  <c r="V14" i="9" s="1"/>
  <c r="Z14" i="9" s="1"/>
  <c r="P13" i="9"/>
  <c r="V13" i="9" s="1"/>
  <c r="Z13" i="9" s="1"/>
  <c r="P12" i="9"/>
  <c r="V12" i="9" s="1"/>
  <c r="Z12" i="9" s="1"/>
  <c r="P11" i="9"/>
  <c r="V11" i="9" s="1"/>
  <c r="Z11" i="9" s="1"/>
  <c r="P10" i="9"/>
  <c r="V10" i="9" s="1"/>
  <c r="Z10" i="9" s="1"/>
  <c r="P9" i="9"/>
  <c r="V9" i="9" s="1"/>
  <c r="Z9" i="9" s="1"/>
  <c r="P8" i="9"/>
  <c r="V8" i="9" s="1"/>
  <c r="Z8" i="9" s="1"/>
  <c r="P7" i="9"/>
  <c r="V7" i="9" s="1"/>
  <c r="Z7" i="9" s="1"/>
  <c r="P6" i="9"/>
  <c r="V6" i="9" s="1"/>
  <c r="Z6" i="9" s="1"/>
  <c r="P5" i="9"/>
  <c r="V5" i="9" s="1"/>
  <c r="Z5" i="9" s="1"/>
  <c r="P4" i="9"/>
  <c r="V4" i="9" s="1"/>
  <c r="Z4" i="9" s="1"/>
  <c r="P3" i="9"/>
  <c r="V3" i="9" s="1"/>
  <c r="Z3" i="9" s="1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5" i="9"/>
  <c r="Q4" i="9"/>
  <c r="K1415" i="2"/>
  <c r="K1414" i="2"/>
  <c r="K1413" i="2"/>
  <c r="K1412" i="2"/>
  <c r="K1411" i="2"/>
  <c r="K1410" i="2"/>
  <c r="K1409" i="2"/>
  <c r="K1408" i="2"/>
  <c r="K1407" i="2"/>
  <c r="K1406" i="2"/>
  <c r="K1405" i="2"/>
  <c r="K1404" i="2"/>
  <c r="K1403" i="2"/>
  <c r="K1402" i="2"/>
  <c r="K1401" i="2"/>
  <c r="K1400" i="2"/>
  <c r="K1399" i="2"/>
  <c r="K1398" i="2"/>
  <c r="K1397" i="2"/>
  <c r="K1396" i="2"/>
  <c r="K1395" i="2"/>
  <c r="K1394" i="2"/>
  <c r="K1393" i="2"/>
  <c r="K1392" i="2"/>
  <c r="K1391" i="2"/>
  <c r="K1390" i="2"/>
  <c r="K1389" i="2"/>
  <c r="K1388" i="2"/>
  <c r="K1387" i="2"/>
  <c r="K1386" i="2"/>
  <c r="K1385" i="2"/>
  <c r="K1384" i="2"/>
  <c r="K1383" i="2"/>
  <c r="K1382" i="2"/>
  <c r="K1381" i="2"/>
  <c r="K1380" i="2"/>
  <c r="K1379" i="2"/>
  <c r="K1378" i="2"/>
  <c r="K1377" i="2"/>
  <c r="K1376" i="2"/>
  <c r="K1375" i="2"/>
  <c r="K1374" i="2"/>
  <c r="K1373" i="2"/>
  <c r="K1372" i="2"/>
  <c r="K1371" i="2"/>
  <c r="K1370" i="2"/>
  <c r="K1369" i="2"/>
  <c r="K1368" i="2"/>
  <c r="K1367" i="2"/>
  <c r="K1366" i="2"/>
  <c r="K1365" i="2"/>
  <c r="K1364" i="2"/>
  <c r="K1363" i="2"/>
  <c r="K1362" i="2"/>
  <c r="K1361" i="2"/>
  <c r="K1360" i="2"/>
  <c r="K1359" i="2"/>
  <c r="K1358" i="2"/>
  <c r="K1357" i="2"/>
  <c r="K1356" i="2"/>
  <c r="K1355" i="2"/>
  <c r="K1354" i="2"/>
  <c r="K1353" i="2"/>
  <c r="K1352" i="2"/>
  <c r="K1351" i="2"/>
  <c r="K1350" i="2"/>
  <c r="K1349" i="2"/>
  <c r="K1348" i="2"/>
  <c r="K1347" i="2"/>
  <c r="K1346" i="2"/>
  <c r="K1345" i="2"/>
  <c r="K1344" i="2"/>
  <c r="K1343" i="2"/>
  <c r="K1342" i="2"/>
  <c r="K1341" i="2"/>
  <c r="J1342" i="2"/>
  <c r="J1343" i="2" s="1"/>
  <c r="J1344" i="2" s="1"/>
  <c r="J1345" i="2" s="1"/>
  <c r="J1346" i="2" s="1"/>
  <c r="J1347" i="2" s="1"/>
  <c r="J1348" i="2" s="1"/>
  <c r="J1349" i="2" s="1"/>
  <c r="J1350" i="2" s="1"/>
  <c r="J1351" i="2" s="1"/>
  <c r="J1352" i="2" s="1"/>
  <c r="J1353" i="2" s="1"/>
  <c r="J1354" i="2" s="1"/>
  <c r="J1355" i="2" s="1"/>
  <c r="J1356" i="2" s="1"/>
  <c r="J1357" i="2" s="1"/>
  <c r="J1358" i="2" s="1"/>
  <c r="J1359" i="2" s="1"/>
  <c r="J1360" i="2" s="1"/>
  <c r="J1361" i="2" s="1"/>
  <c r="J1362" i="2" s="1"/>
  <c r="J1363" i="2" s="1"/>
  <c r="J1364" i="2" s="1"/>
  <c r="J1365" i="2" s="1"/>
  <c r="J1366" i="2" s="1"/>
  <c r="J1367" i="2" s="1"/>
  <c r="J1368" i="2" s="1"/>
  <c r="J1369" i="2" s="1"/>
  <c r="J1370" i="2" s="1"/>
  <c r="J1371" i="2" s="1"/>
  <c r="J1372" i="2" s="1"/>
  <c r="J1373" i="2" s="1"/>
  <c r="J1374" i="2" s="1"/>
  <c r="J1375" i="2" s="1"/>
  <c r="J1376" i="2" s="1"/>
  <c r="J1377" i="2" s="1"/>
  <c r="J1378" i="2" s="1"/>
  <c r="J1379" i="2" s="1"/>
  <c r="J1380" i="2" s="1"/>
  <c r="J1381" i="2" s="1"/>
  <c r="J1382" i="2" s="1"/>
  <c r="J1383" i="2" s="1"/>
  <c r="J1384" i="2" s="1"/>
  <c r="J1385" i="2" s="1"/>
  <c r="J1386" i="2" s="1"/>
  <c r="J1387" i="2" s="1"/>
  <c r="J1388" i="2" s="1"/>
  <c r="J1389" i="2" s="1"/>
  <c r="J1390" i="2" s="1"/>
  <c r="J1391" i="2" s="1"/>
  <c r="J1392" i="2" s="1"/>
  <c r="J1393" i="2" s="1"/>
  <c r="J1394" i="2" s="1"/>
  <c r="J1395" i="2" s="1"/>
  <c r="J1396" i="2" s="1"/>
  <c r="J1397" i="2" s="1"/>
  <c r="J1398" i="2" s="1"/>
  <c r="J1399" i="2" s="1"/>
  <c r="J1400" i="2" s="1"/>
  <c r="J1401" i="2" s="1"/>
  <c r="J1402" i="2" s="1"/>
  <c r="J1403" i="2" s="1"/>
  <c r="J1404" i="2" s="1"/>
  <c r="J1405" i="2" s="1"/>
  <c r="J1406" i="2" s="1"/>
  <c r="J1407" i="2" s="1"/>
  <c r="J1408" i="2" s="1"/>
  <c r="J1409" i="2" s="1"/>
  <c r="J1410" i="2" s="1"/>
  <c r="J1411" i="2" s="1"/>
  <c r="J1412" i="2" s="1"/>
  <c r="J1413" i="2" s="1"/>
  <c r="J1414" i="2" s="1"/>
  <c r="J1415" i="2" s="1"/>
  <c r="J1341" i="2"/>
  <c r="K1314" i="2"/>
  <c r="K1313" i="2"/>
  <c r="K1312" i="2"/>
  <c r="K1311" i="2"/>
  <c r="K1310" i="2"/>
  <c r="K1309" i="2"/>
  <c r="K1308" i="2"/>
  <c r="K1307" i="2"/>
  <c r="K1306" i="2"/>
  <c r="K1305" i="2"/>
  <c r="K1304" i="2"/>
  <c r="K1303" i="2"/>
  <c r="K1302" i="2"/>
  <c r="K1301" i="2"/>
  <c r="K1300" i="2"/>
  <c r="K1299" i="2"/>
  <c r="K1298" i="2"/>
  <c r="K1297" i="2"/>
  <c r="K1296" i="2"/>
  <c r="K1295" i="2"/>
  <c r="K1294" i="2"/>
  <c r="K1293" i="2"/>
  <c r="K1292" i="2"/>
  <c r="K1291" i="2"/>
  <c r="K1290" i="2"/>
  <c r="K1289" i="2"/>
  <c r="K1288" i="2"/>
  <c r="K1287" i="2"/>
  <c r="K1286" i="2"/>
  <c r="K1285" i="2"/>
  <c r="K1284" i="2"/>
  <c r="K1283" i="2"/>
  <c r="K1282" i="2"/>
  <c r="K1281" i="2"/>
  <c r="K1280" i="2"/>
  <c r="K1279" i="2"/>
  <c r="K1278" i="2"/>
  <c r="K1277" i="2"/>
  <c r="K1276" i="2"/>
  <c r="K1275" i="2"/>
  <c r="K1274" i="2"/>
  <c r="K1273" i="2"/>
  <c r="K1272" i="2"/>
  <c r="K1271" i="2"/>
  <c r="K1270" i="2"/>
  <c r="K1269" i="2"/>
  <c r="K1268" i="2"/>
  <c r="K1267" i="2"/>
  <c r="K1266" i="2"/>
  <c r="K1265" i="2"/>
  <c r="K1264" i="2"/>
  <c r="K1263" i="2"/>
  <c r="K1262" i="2"/>
  <c r="K1261" i="2"/>
  <c r="K1260" i="2"/>
  <c r="K1259" i="2"/>
  <c r="K1258" i="2"/>
  <c r="K1257" i="2"/>
  <c r="K1256" i="2"/>
  <c r="K1255" i="2"/>
  <c r="K1254" i="2"/>
  <c r="K1253" i="2"/>
  <c r="K1252" i="2"/>
  <c r="K1251" i="2"/>
  <c r="K1250" i="2"/>
  <c r="K1249" i="2"/>
  <c r="K1248" i="2"/>
  <c r="K1247" i="2"/>
  <c r="K1246" i="2"/>
  <c r="K1245" i="2"/>
  <c r="K1244" i="2"/>
  <c r="K1243" i="2"/>
  <c r="K1242" i="2"/>
  <c r="K1241" i="2"/>
  <c r="K1240" i="2"/>
  <c r="J1240" i="2"/>
  <c r="J1241" i="2" s="1"/>
  <c r="J1242" i="2" s="1"/>
  <c r="J1243" i="2" s="1"/>
  <c r="J1244" i="2" s="1"/>
  <c r="J1245" i="2" s="1"/>
  <c r="J1246" i="2" s="1"/>
  <c r="J1247" i="2" s="1"/>
  <c r="J1248" i="2" s="1"/>
  <c r="J1249" i="2" s="1"/>
  <c r="J1250" i="2" s="1"/>
  <c r="J1251" i="2" s="1"/>
  <c r="J1252" i="2" s="1"/>
  <c r="J1253" i="2" s="1"/>
  <c r="J1254" i="2" s="1"/>
  <c r="J1255" i="2" s="1"/>
  <c r="J1256" i="2" s="1"/>
  <c r="J1257" i="2" s="1"/>
  <c r="J1258" i="2" s="1"/>
  <c r="J1259" i="2" s="1"/>
  <c r="J1260" i="2" s="1"/>
  <c r="J1261" i="2" s="1"/>
  <c r="J1262" i="2" s="1"/>
  <c r="J1263" i="2" s="1"/>
  <c r="J1264" i="2" s="1"/>
  <c r="J1265" i="2" s="1"/>
  <c r="J1266" i="2" s="1"/>
  <c r="J1267" i="2" s="1"/>
  <c r="J1268" i="2" s="1"/>
  <c r="J1269" i="2" s="1"/>
  <c r="J1270" i="2" s="1"/>
  <c r="J1271" i="2" s="1"/>
  <c r="J1272" i="2" s="1"/>
  <c r="J1273" i="2" s="1"/>
  <c r="J1274" i="2" s="1"/>
  <c r="J1275" i="2" s="1"/>
  <c r="J1276" i="2" s="1"/>
  <c r="J1277" i="2" s="1"/>
  <c r="J1278" i="2" s="1"/>
  <c r="J1279" i="2" s="1"/>
  <c r="J1280" i="2" s="1"/>
  <c r="J1281" i="2" s="1"/>
  <c r="J1282" i="2" s="1"/>
  <c r="J1283" i="2" s="1"/>
  <c r="J1284" i="2" s="1"/>
  <c r="J1285" i="2" s="1"/>
  <c r="J1286" i="2" s="1"/>
  <c r="J1287" i="2" s="1"/>
  <c r="J1288" i="2" s="1"/>
  <c r="J1289" i="2" s="1"/>
  <c r="J1290" i="2" s="1"/>
  <c r="J1291" i="2" s="1"/>
  <c r="J1292" i="2" s="1"/>
  <c r="J1293" i="2" s="1"/>
  <c r="J1294" i="2" s="1"/>
  <c r="J1295" i="2" s="1"/>
  <c r="J1296" i="2" s="1"/>
  <c r="J1297" i="2" s="1"/>
  <c r="J1298" i="2" s="1"/>
  <c r="J1299" i="2" s="1"/>
  <c r="J1300" i="2" s="1"/>
  <c r="J1301" i="2" s="1"/>
  <c r="J1302" i="2" s="1"/>
  <c r="J1303" i="2" s="1"/>
  <c r="J1304" i="2" s="1"/>
  <c r="J1305" i="2" s="1"/>
  <c r="J1306" i="2" s="1"/>
  <c r="J1307" i="2" s="1"/>
  <c r="J1308" i="2" s="1"/>
  <c r="J1309" i="2" s="1"/>
  <c r="J1310" i="2" s="1"/>
  <c r="J1311" i="2" s="1"/>
  <c r="J1312" i="2" s="1"/>
  <c r="J1313" i="2" s="1"/>
  <c r="J1314" i="2" s="1"/>
  <c r="K1213" i="2"/>
  <c r="K1212" i="2"/>
  <c r="K1211" i="2"/>
  <c r="K1210" i="2"/>
  <c r="K1209" i="2"/>
  <c r="K1208" i="2"/>
  <c r="K1207" i="2"/>
  <c r="K1206" i="2"/>
  <c r="K1205" i="2"/>
  <c r="K1204" i="2"/>
  <c r="K1203" i="2"/>
  <c r="K1202" i="2"/>
  <c r="K1201" i="2"/>
  <c r="K1200" i="2"/>
  <c r="K1199" i="2"/>
  <c r="K1198" i="2"/>
  <c r="K1197" i="2"/>
  <c r="K1196" i="2"/>
  <c r="K1195" i="2"/>
  <c r="K1194" i="2"/>
  <c r="K1193" i="2"/>
  <c r="K1192" i="2"/>
  <c r="K1191" i="2"/>
  <c r="K1190" i="2"/>
  <c r="K1189" i="2"/>
  <c r="K1188" i="2"/>
  <c r="K1187" i="2"/>
  <c r="K1186" i="2"/>
  <c r="K1185" i="2"/>
  <c r="K1184" i="2"/>
  <c r="K1183" i="2"/>
  <c r="K1182" i="2"/>
  <c r="K1181" i="2"/>
  <c r="K1180" i="2"/>
  <c r="K1179" i="2"/>
  <c r="K1178" i="2"/>
  <c r="K1177" i="2"/>
  <c r="K1176" i="2"/>
  <c r="K1175" i="2"/>
  <c r="K1174" i="2"/>
  <c r="K1173" i="2"/>
  <c r="K1172" i="2"/>
  <c r="K1171" i="2"/>
  <c r="K1170" i="2"/>
  <c r="K1169" i="2"/>
  <c r="K1168" i="2"/>
  <c r="K1167" i="2"/>
  <c r="K1166" i="2"/>
  <c r="K1165" i="2"/>
  <c r="K1164" i="2"/>
  <c r="K1163" i="2"/>
  <c r="K1162" i="2"/>
  <c r="K1161" i="2"/>
  <c r="K1160" i="2"/>
  <c r="K1159" i="2"/>
  <c r="K1158" i="2"/>
  <c r="K1157" i="2"/>
  <c r="K1156" i="2"/>
  <c r="K1155" i="2"/>
  <c r="K1154" i="2"/>
  <c r="K1153" i="2"/>
  <c r="K1152" i="2"/>
  <c r="K1151" i="2"/>
  <c r="K1150" i="2"/>
  <c r="K1149" i="2"/>
  <c r="K1148" i="2"/>
  <c r="K1147" i="2"/>
  <c r="K1146" i="2"/>
  <c r="K1145" i="2"/>
  <c r="K1144" i="2"/>
  <c r="K1143" i="2"/>
  <c r="K1142" i="2"/>
  <c r="K1141" i="2"/>
  <c r="K1140" i="2"/>
  <c r="K1139" i="2"/>
  <c r="J1139" i="2"/>
  <c r="J1140" i="2" s="1"/>
  <c r="J1141" i="2" s="1"/>
  <c r="J1142" i="2" s="1"/>
  <c r="J1143" i="2" s="1"/>
  <c r="J1144" i="2" s="1"/>
  <c r="J1145" i="2" s="1"/>
  <c r="J1146" i="2" s="1"/>
  <c r="J1147" i="2" s="1"/>
  <c r="J1148" i="2" s="1"/>
  <c r="J1149" i="2" s="1"/>
  <c r="J1150" i="2" s="1"/>
  <c r="J1151" i="2" s="1"/>
  <c r="J1152" i="2" s="1"/>
  <c r="J1153" i="2" s="1"/>
  <c r="J1154" i="2" s="1"/>
  <c r="J1155" i="2" s="1"/>
  <c r="J1156" i="2" s="1"/>
  <c r="J1157" i="2" s="1"/>
  <c r="J1158" i="2" s="1"/>
  <c r="J1159" i="2" s="1"/>
  <c r="J1160" i="2" s="1"/>
  <c r="J1161" i="2" s="1"/>
  <c r="J1162" i="2" s="1"/>
  <c r="J1163" i="2" s="1"/>
  <c r="J1164" i="2" s="1"/>
  <c r="J1165" i="2" s="1"/>
  <c r="J1166" i="2" s="1"/>
  <c r="J1167" i="2" s="1"/>
  <c r="J1168" i="2" s="1"/>
  <c r="J1169" i="2" s="1"/>
  <c r="J1170" i="2" s="1"/>
  <c r="J1171" i="2" s="1"/>
  <c r="J1172" i="2" s="1"/>
  <c r="J1173" i="2" s="1"/>
  <c r="J1174" i="2" s="1"/>
  <c r="J1175" i="2" s="1"/>
  <c r="J1176" i="2" s="1"/>
  <c r="J1177" i="2" s="1"/>
  <c r="J1178" i="2" s="1"/>
  <c r="J1179" i="2" s="1"/>
  <c r="J1180" i="2" s="1"/>
  <c r="J1181" i="2" s="1"/>
  <c r="J1182" i="2" s="1"/>
  <c r="J1183" i="2" s="1"/>
  <c r="J1184" i="2" s="1"/>
  <c r="J1185" i="2" s="1"/>
  <c r="J1186" i="2" s="1"/>
  <c r="J1187" i="2" s="1"/>
  <c r="J1188" i="2" s="1"/>
  <c r="J1189" i="2" s="1"/>
  <c r="J1190" i="2" s="1"/>
  <c r="J1191" i="2" s="1"/>
  <c r="J1192" i="2" s="1"/>
  <c r="J1193" i="2" s="1"/>
  <c r="J1194" i="2" s="1"/>
  <c r="J1195" i="2" s="1"/>
  <c r="J1196" i="2" s="1"/>
  <c r="J1197" i="2" s="1"/>
  <c r="J1198" i="2" s="1"/>
  <c r="J1199" i="2" s="1"/>
  <c r="J1200" i="2" s="1"/>
  <c r="J1201" i="2" s="1"/>
  <c r="J1202" i="2" s="1"/>
  <c r="J1203" i="2" s="1"/>
  <c r="J1204" i="2" s="1"/>
  <c r="J1205" i="2" s="1"/>
  <c r="J1206" i="2" s="1"/>
  <c r="J1207" i="2" s="1"/>
  <c r="J1208" i="2" s="1"/>
  <c r="J1209" i="2" s="1"/>
  <c r="J1210" i="2" s="1"/>
  <c r="J1211" i="2" s="1"/>
  <c r="J1212" i="2" s="1"/>
  <c r="J1213" i="2" s="1"/>
  <c r="K1112" i="2"/>
  <c r="K1111" i="2"/>
  <c r="K1110" i="2"/>
  <c r="K1109" i="2"/>
  <c r="K1108" i="2"/>
  <c r="K1107" i="2"/>
  <c r="K1106" i="2"/>
  <c r="K1105" i="2"/>
  <c r="K1104" i="2"/>
  <c r="K1103" i="2"/>
  <c r="K1102" i="2"/>
  <c r="K1101" i="2"/>
  <c r="K1100" i="2"/>
  <c r="K1099" i="2"/>
  <c r="K1098" i="2"/>
  <c r="K1097" i="2"/>
  <c r="K1096" i="2"/>
  <c r="K1095" i="2"/>
  <c r="K1094" i="2"/>
  <c r="K1093" i="2"/>
  <c r="K1092" i="2"/>
  <c r="K1091" i="2"/>
  <c r="K1090" i="2"/>
  <c r="K1089" i="2"/>
  <c r="K1088" i="2"/>
  <c r="K1087" i="2"/>
  <c r="K1086" i="2"/>
  <c r="K1085" i="2"/>
  <c r="K1084" i="2"/>
  <c r="K1083" i="2"/>
  <c r="K1082" i="2"/>
  <c r="K1081" i="2"/>
  <c r="K1080" i="2"/>
  <c r="K1079" i="2"/>
  <c r="K1078" i="2"/>
  <c r="K1077" i="2"/>
  <c r="K1076" i="2"/>
  <c r="K1075" i="2"/>
  <c r="K1074" i="2"/>
  <c r="K1073" i="2"/>
  <c r="K1072" i="2"/>
  <c r="K1071" i="2"/>
  <c r="K1070" i="2"/>
  <c r="K1069" i="2"/>
  <c r="K1068" i="2"/>
  <c r="K1067" i="2"/>
  <c r="K1066" i="2"/>
  <c r="K1065" i="2"/>
  <c r="K1064" i="2"/>
  <c r="K1063" i="2"/>
  <c r="K1062" i="2"/>
  <c r="K1061" i="2"/>
  <c r="K1060" i="2"/>
  <c r="K1059" i="2"/>
  <c r="K1058" i="2"/>
  <c r="K1057" i="2"/>
  <c r="K1056" i="2"/>
  <c r="K1055" i="2"/>
  <c r="K1054" i="2"/>
  <c r="K1053" i="2"/>
  <c r="K1052" i="2"/>
  <c r="K1051" i="2"/>
  <c r="K1050" i="2"/>
  <c r="K1049" i="2"/>
  <c r="K1048" i="2"/>
  <c r="K1047" i="2"/>
  <c r="K1046" i="2"/>
  <c r="K1045" i="2"/>
  <c r="K1044" i="2"/>
  <c r="K1043" i="2"/>
  <c r="K1042" i="2"/>
  <c r="K1041" i="2"/>
  <c r="K1040" i="2"/>
  <c r="K1039" i="2"/>
  <c r="K1038" i="2"/>
  <c r="J1038" i="2"/>
  <c r="J1039" i="2" s="1"/>
  <c r="J1040" i="2" s="1"/>
  <c r="J1041" i="2" s="1"/>
  <c r="J1042" i="2" s="1"/>
  <c r="J1043" i="2" s="1"/>
  <c r="J1044" i="2" s="1"/>
  <c r="J1045" i="2" s="1"/>
  <c r="J1046" i="2" s="1"/>
  <c r="J1047" i="2" s="1"/>
  <c r="J1048" i="2" s="1"/>
  <c r="J1049" i="2" s="1"/>
  <c r="J1050" i="2" s="1"/>
  <c r="J1051" i="2" s="1"/>
  <c r="J1052" i="2" s="1"/>
  <c r="J1053" i="2" s="1"/>
  <c r="J1054" i="2" s="1"/>
  <c r="J1055" i="2" s="1"/>
  <c r="J1056" i="2" s="1"/>
  <c r="J1057" i="2" s="1"/>
  <c r="J1058" i="2" s="1"/>
  <c r="J1059" i="2" s="1"/>
  <c r="J1060" i="2" s="1"/>
  <c r="J1061" i="2" s="1"/>
  <c r="J1062" i="2" s="1"/>
  <c r="J1063" i="2" s="1"/>
  <c r="J1064" i="2" s="1"/>
  <c r="J1065" i="2" s="1"/>
  <c r="J1066" i="2" s="1"/>
  <c r="J1067" i="2" s="1"/>
  <c r="J1068" i="2" s="1"/>
  <c r="J1069" i="2" s="1"/>
  <c r="J1070" i="2" s="1"/>
  <c r="J1071" i="2" s="1"/>
  <c r="J1072" i="2" s="1"/>
  <c r="J1073" i="2" s="1"/>
  <c r="J1074" i="2" s="1"/>
  <c r="J1075" i="2" s="1"/>
  <c r="J1076" i="2" s="1"/>
  <c r="J1077" i="2" s="1"/>
  <c r="J1078" i="2" s="1"/>
  <c r="J1079" i="2" s="1"/>
  <c r="J1080" i="2" s="1"/>
  <c r="J1081" i="2" s="1"/>
  <c r="J1082" i="2" s="1"/>
  <c r="J1083" i="2" s="1"/>
  <c r="J1084" i="2" s="1"/>
  <c r="J1085" i="2" s="1"/>
  <c r="J1086" i="2" s="1"/>
  <c r="J1087" i="2" s="1"/>
  <c r="J1088" i="2" s="1"/>
  <c r="J1089" i="2" s="1"/>
  <c r="J1090" i="2" s="1"/>
  <c r="J1091" i="2" s="1"/>
  <c r="J1092" i="2" s="1"/>
  <c r="J1093" i="2" s="1"/>
  <c r="J1094" i="2" s="1"/>
  <c r="J1095" i="2" s="1"/>
  <c r="J1096" i="2" s="1"/>
  <c r="J1097" i="2" s="1"/>
  <c r="J1098" i="2" s="1"/>
  <c r="J1099" i="2" s="1"/>
  <c r="J1100" i="2" s="1"/>
  <c r="J1101" i="2" s="1"/>
  <c r="J1102" i="2" s="1"/>
  <c r="J1103" i="2" s="1"/>
  <c r="J1104" i="2" s="1"/>
  <c r="J1105" i="2" s="1"/>
  <c r="J1106" i="2" s="1"/>
  <c r="J1107" i="2" s="1"/>
  <c r="J1108" i="2" s="1"/>
  <c r="J1109" i="2" s="1"/>
  <c r="J1110" i="2" s="1"/>
  <c r="J1111" i="2" s="1"/>
  <c r="J1112" i="2" s="1"/>
  <c r="K1011" i="2"/>
  <c r="K1010" i="2"/>
  <c r="K1009" i="2"/>
  <c r="K1008" i="2"/>
  <c r="K1007" i="2"/>
  <c r="K1006" i="2"/>
  <c r="K1005" i="2"/>
  <c r="K1004" i="2"/>
  <c r="K1003" i="2"/>
  <c r="K1002" i="2"/>
  <c r="K1001" i="2"/>
  <c r="K1000" i="2"/>
  <c r="K999" i="2"/>
  <c r="K998" i="2"/>
  <c r="K997" i="2"/>
  <c r="K996" i="2"/>
  <c r="K995" i="2"/>
  <c r="K994" i="2"/>
  <c r="K993" i="2"/>
  <c r="K992" i="2"/>
  <c r="K991" i="2"/>
  <c r="K990" i="2"/>
  <c r="K989" i="2"/>
  <c r="K988" i="2"/>
  <c r="K987" i="2"/>
  <c r="K986" i="2"/>
  <c r="K985" i="2"/>
  <c r="K984" i="2"/>
  <c r="K983" i="2"/>
  <c r="K982" i="2"/>
  <c r="K981" i="2"/>
  <c r="K980" i="2"/>
  <c r="K979" i="2"/>
  <c r="K978" i="2"/>
  <c r="K977" i="2"/>
  <c r="K976" i="2"/>
  <c r="K975" i="2"/>
  <c r="K974" i="2"/>
  <c r="K973" i="2"/>
  <c r="K972" i="2"/>
  <c r="K971" i="2"/>
  <c r="K970" i="2"/>
  <c r="K969" i="2"/>
  <c r="K968" i="2"/>
  <c r="K967" i="2"/>
  <c r="K966" i="2"/>
  <c r="K965" i="2"/>
  <c r="K964" i="2"/>
  <c r="K963" i="2"/>
  <c r="K962" i="2"/>
  <c r="K961" i="2"/>
  <c r="K960" i="2"/>
  <c r="K959" i="2"/>
  <c r="K958" i="2"/>
  <c r="K957" i="2"/>
  <c r="K956" i="2"/>
  <c r="K955" i="2"/>
  <c r="K954" i="2"/>
  <c r="K953" i="2"/>
  <c r="K952" i="2"/>
  <c r="K951" i="2"/>
  <c r="K950" i="2"/>
  <c r="K949" i="2"/>
  <c r="K948" i="2"/>
  <c r="K947" i="2"/>
  <c r="K946" i="2"/>
  <c r="K945" i="2"/>
  <c r="K944" i="2"/>
  <c r="K943" i="2"/>
  <c r="K942" i="2"/>
  <c r="K941" i="2"/>
  <c r="K940" i="2"/>
  <c r="K939" i="2"/>
  <c r="K938" i="2"/>
  <c r="K937" i="2"/>
  <c r="J940" i="2"/>
  <c r="J941" i="2" s="1"/>
  <c r="J942" i="2" s="1"/>
  <c r="J943" i="2" s="1"/>
  <c r="J944" i="2" s="1"/>
  <c r="J945" i="2" s="1"/>
  <c r="J946" i="2" s="1"/>
  <c r="J947" i="2" s="1"/>
  <c r="J948" i="2" s="1"/>
  <c r="J949" i="2" s="1"/>
  <c r="J950" i="2" s="1"/>
  <c r="J951" i="2" s="1"/>
  <c r="J952" i="2" s="1"/>
  <c r="J953" i="2" s="1"/>
  <c r="J954" i="2" s="1"/>
  <c r="J955" i="2" s="1"/>
  <c r="J956" i="2" s="1"/>
  <c r="J957" i="2" s="1"/>
  <c r="J958" i="2" s="1"/>
  <c r="J959" i="2" s="1"/>
  <c r="J960" i="2" s="1"/>
  <c r="J961" i="2" s="1"/>
  <c r="J962" i="2" s="1"/>
  <c r="J963" i="2" s="1"/>
  <c r="J964" i="2" s="1"/>
  <c r="J965" i="2" s="1"/>
  <c r="J966" i="2" s="1"/>
  <c r="J967" i="2" s="1"/>
  <c r="J968" i="2" s="1"/>
  <c r="J969" i="2" s="1"/>
  <c r="J970" i="2" s="1"/>
  <c r="J971" i="2" s="1"/>
  <c r="J972" i="2" s="1"/>
  <c r="J973" i="2" s="1"/>
  <c r="J974" i="2" s="1"/>
  <c r="J975" i="2" s="1"/>
  <c r="J976" i="2" s="1"/>
  <c r="J977" i="2" s="1"/>
  <c r="J978" i="2" s="1"/>
  <c r="J979" i="2" s="1"/>
  <c r="J980" i="2" s="1"/>
  <c r="J981" i="2" s="1"/>
  <c r="J982" i="2" s="1"/>
  <c r="J983" i="2" s="1"/>
  <c r="J984" i="2" s="1"/>
  <c r="J985" i="2" s="1"/>
  <c r="J986" i="2" s="1"/>
  <c r="J987" i="2" s="1"/>
  <c r="J988" i="2" s="1"/>
  <c r="J989" i="2" s="1"/>
  <c r="J990" i="2" s="1"/>
  <c r="J991" i="2" s="1"/>
  <c r="J992" i="2" s="1"/>
  <c r="J993" i="2" s="1"/>
  <c r="J994" i="2" s="1"/>
  <c r="J995" i="2" s="1"/>
  <c r="J996" i="2" s="1"/>
  <c r="J997" i="2" s="1"/>
  <c r="J998" i="2" s="1"/>
  <c r="J999" i="2" s="1"/>
  <c r="J1000" i="2" s="1"/>
  <c r="J1001" i="2" s="1"/>
  <c r="J1002" i="2" s="1"/>
  <c r="J1003" i="2" s="1"/>
  <c r="J1004" i="2" s="1"/>
  <c r="J1005" i="2" s="1"/>
  <c r="J1006" i="2" s="1"/>
  <c r="J1007" i="2" s="1"/>
  <c r="J1008" i="2" s="1"/>
  <c r="J1009" i="2" s="1"/>
  <c r="J1010" i="2" s="1"/>
  <c r="J1011" i="2" s="1"/>
  <c r="J939" i="2"/>
  <c r="J938" i="2"/>
  <c r="J937" i="2"/>
  <c r="K910" i="2"/>
  <c r="K909" i="2"/>
  <c r="K908" i="2"/>
  <c r="K907" i="2"/>
  <c r="K906" i="2"/>
  <c r="K905" i="2"/>
  <c r="K904" i="2"/>
  <c r="K903" i="2"/>
  <c r="K902" i="2"/>
  <c r="K901" i="2"/>
  <c r="K900" i="2"/>
  <c r="K899" i="2"/>
  <c r="K898" i="2"/>
  <c r="K897" i="2"/>
  <c r="K896" i="2"/>
  <c r="K895" i="2"/>
  <c r="K894" i="2"/>
  <c r="K893" i="2"/>
  <c r="K892" i="2"/>
  <c r="K891" i="2"/>
  <c r="K890" i="2"/>
  <c r="K889" i="2"/>
  <c r="K888" i="2"/>
  <c r="K887" i="2"/>
  <c r="K886" i="2"/>
  <c r="K885" i="2"/>
  <c r="K884" i="2"/>
  <c r="K883" i="2"/>
  <c r="K882" i="2"/>
  <c r="K881" i="2"/>
  <c r="K880" i="2"/>
  <c r="K879" i="2"/>
  <c r="K878" i="2"/>
  <c r="K877" i="2"/>
  <c r="K876" i="2"/>
  <c r="K875" i="2"/>
  <c r="K874" i="2"/>
  <c r="K873" i="2"/>
  <c r="K872" i="2"/>
  <c r="K871" i="2"/>
  <c r="K870" i="2"/>
  <c r="K869" i="2"/>
  <c r="K868" i="2"/>
  <c r="K867" i="2"/>
  <c r="K866" i="2"/>
  <c r="K865" i="2"/>
  <c r="K864" i="2"/>
  <c r="K863" i="2"/>
  <c r="K862" i="2"/>
  <c r="K861" i="2"/>
  <c r="K860" i="2"/>
  <c r="K859" i="2"/>
  <c r="K858" i="2"/>
  <c r="K857" i="2"/>
  <c r="K856" i="2"/>
  <c r="K855" i="2"/>
  <c r="K854" i="2"/>
  <c r="K853" i="2"/>
  <c r="K852" i="2"/>
  <c r="K851" i="2"/>
  <c r="K850" i="2"/>
  <c r="K849" i="2"/>
  <c r="K848" i="2"/>
  <c r="K847" i="2"/>
  <c r="K846" i="2"/>
  <c r="K845" i="2"/>
  <c r="K844" i="2"/>
  <c r="K843" i="2"/>
  <c r="K842" i="2"/>
  <c r="K841" i="2"/>
  <c r="K840" i="2"/>
  <c r="K839" i="2"/>
  <c r="K838" i="2"/>
  <c r="K837" i="2"/>
  <c r="K836" i="2"/>
  <c r="K809" i="2"/>
  <c r="K808" i="2"/>
  <c r="K807" i="2"/>
  <c r="K806" i="2"/>
  <c r="K805" i="2"/>
  <c r="K804" i="2"/>
  <c r="K803" i="2"/>
  <c r="K802" i="2"/>
  <c r="K801" i="2"/>
  <c r="K800" i="2"/>
  <c r="K799" i="2"/>
  <c r="K798" i="2"/>
  <c r="K797" i="2"/>
  <c r="K796" i="2"/>
  <c r="K795" i="2"/>
  <c r="K794" i="2"/>
  <c r="K793" i="2"/>
  <c r="K792" i="2"/>
  <c r="K791" i="2"/>
  <c r="K790" i="2"/>
  <c r="K789" i="2"/>
  <c r="K788" i="2"/>
  <c r="K787" i="2"/>
  <c r="K786" i="2"/>
  <c r="K785" i="2"/>
  <c r="K784" i="2"/>
  <c r="K783" i="2"/>
  <c r="K782" i="2"/>
  <c r="K781" i="2"/>
  <c r="K780" i="2"/>
  <c r="K779" i="2"/>
  <c r="K778" i="2"/>
  <c r="K777" i="2"/>
  <c r="K776" i="2"/>
  <c r="K775" i="2"/>
  <c r="K774" i="2"/>
  <c r="K773" i="2"/>
  <c r="K772" i="2"/>
  <c r="K771" i="2"/>
  <c r="K770" i="2"/>
  <c r="K769" i="2"/>
  <c r="K768" i="2"/>
  <c r="K767" i="2"/>
  <c r="K766" i="2"/>
  <c r="K765" i="2"/>
  <c r="K764" i="2"/>
  <c r="K763" i="2"/>
  <c r="K762" i="2"/>
  <c r="K761" i="2"/>
  <c r="K760" i="2"/>
  <c r="K759" i="2"/>
  <c r="K758" i="2"/>
  <c r="K757" i="2"/>
  <c r="K756" i="2"/>
  <c r="K755" i="2"/>
  <c r="K754" i="2"/>
  <c r="K753" i="2"/>
  <c r="K752" i="2"/>
  <c r="K751" i="2"/>
  <c r="K750" i="2"/>
  <c r="K749" i="2"/>
  <c r="K748" i="2"/>
  <c r="K747" i="2"/>
  <c r="K746" i="2"/>
  <c r="K745" i="2"/>
  <c r="K744" i="2"/>
  <c r="K743" i="2"/>
  <c r="K742" i="2"/>
  <c r="K741" i="2"/>
  <c r="K740" i="2"/>
  <c r="K739" i="2"/>
  <c r="K738" i="2"/>
  <c r="K737" i="2"/>
  <c r="K736" i="2"/>
  <c r="K735" i="2"/>
  <c r="K708" i="2"/>
  <c r="K707" i="2"/>
  <c r="K706" i="2"/>
  <c r="K705" i="2"/>
  <c r="K704" i="2"/>
  <c r="K703" i="2"/>
  <c r="K702" i="2"/>
  <c r="K701" i="2"/>
  <c r="K700" i="2"/>
  <c r="K699" i="2"/>
  <c r="K698" i="2"/>
  <c r="K697" i="2"/>
  <c r="K696" i="2"/>
  <c r="K695" i="2"/>
  <c r="K694" i="2"/>
  <c r="K693" i="2"/>
  <c r="K692" i="2"/>
  <c r="K691" i="2"/>
  <c r="K690" i="2"/>
  <c r="K689" i="2"/>
  <c r="K688" i="2"/>
  <c r="K687" i="2"/>
  <c r="K686" i="2"/>
  <c r="K685" i="2"/>
  <c r="K684" i="2"/>
  <c r="K683" i="2"/>
  <c r="K682" i="2"/>
  <c r="K681" i="2"/>
  <c r="K680" i="2"/>
  <c r="K679" i="2"/>
  <c r="K678" i="2"/>
  <c r="K677" i="2"/>
  <c r="K676" i="2"/>
  <c r="K675" i="2"/>
  <c r="K674" i="2"/>
  <c r="K673" i="2"/>
  <c r="K672" i="2"/>
  <c r="K671" i="2"/>
  <c r="K670" i="2"/>
  <c r="K669" i="2"/>
  <c r="K668" i="2"/>
  <c r="K667" i="2"/>
  <c r="K666" i="2"/>
  <c r="K665" i="2"/>
  <c r="K664" i="2"/>
  <c r="K663" i="2"/>
  <c r="K662" i="2"/>
  <c r="K661" i="2"/>
  <c r="K660" i="2"/>
  <c r="K659" i="2"/>
  <c r="K658" i="2"/>
  <c r="K657" i="2"/>
  <c r="K656" i="2"/>
  <c r="K655" i="2"/>
  <c r="K654" i="2"/>
  <c r="K653" i="2"/>
  <c r="K652" i="2"/>
  <c r="K651" i="2"/>
  <c r="K650" i="2"/>
  <c r="K649" i="2"/>
  <c r="K648" i="2"/>
  <c r="K647" i="2"/>
  <c r="K646" i="2"/>
  <c r="K645" i="2"/>
  <c r="K644" i="2"/>
  <c r="K643" i="2"/>
  <c r="K642" i="2"/>
  <c r="K641" i="2"/>
  <c r="K640" i="2"/>
  <c r="K639" i="2"/>
  <c r="K638" i="2"/>
  <c r="K637" i="2"/>
  <c r="K636" i="2"/>
  <c r="K635" i="2"/>
  <c r="K634" i="2"/>
  <c r="K607" i="2"/>
  <c r="K606" i="2"/>
  <c r="K605" i="2"/>
  <c r="K604" i="2"/>
  <c r="K603" i="2"/>
  <c r="K602" i="2"/>
  <c r="K601" i="2"/>
  <c r="K600" i="2"/>
  <c r="K599" i="2"/>
  <c r="K598" i="2"/>
  <c r="K597" i="2"/>
  <c r="K596" i="2"/>
  <c r="K595" i="2"/>
  <c r="K594" i="2"/>
  <c r="K593" i="2"/>
  <c r="K592" i="2"/>
  <c r="K591" i="2"/>
  <c r="K590" i="2"/>
  <c r="K589" i="2"/>
  <c r="K588" i="2"/>
  <c r="K587" i="2"/>
  <c r="K586" i="2"/>
  <c r="K585" i="2"/>
  <c r="K584" i="2"/>
  <c r="K583" i="2"/>
  <c r="K582" i="2"/>
  <c r="K581" i="2"/>
  <c r="K580" i="2"/>
  <c r="K579" i="2"/>
  <c r="K578" i="2"/>
  <c r="K577" i="2"/>
  <c r="K576" i="2"/>
  <c r="K575" i="2"/>
  <c r="K574" i="2"/>
  <c r="K573" i="2"/>
  <c r="K572" i="2"/>
  <c r="K571" i="2"/>
  <c r="K570" i="2"/>
  <c r="K569" i="2"/>
  <c r="K568" i="2"/>
  <c r="K567" i="2"/>
  <c r="K566" i="2"/>
  <c r="K565" i="2"/>
  <c r="K564" i="2"/>
  <c r="K563" i="2"/>
  <c r="K562" i="2"/>
  <c r="K561" i="2"/>
  <c r="K560" i="2"/>
  <c r="K559" i="2"/>
  <c r="K558" i="2"/>
  <c r="K557" i="2"/>
  <c r="K556" i="2"/>
  <c r="K555" i="2"/>
  <c r="K554" i="2"/>
  <c r="K553" i="2"/>
  <c r="K552" i="2"/>
  <c r="K551" i="2"/>
  <c r="K550" i="2"/>
  <c r="K549" i="2"/>
  <c r="K548" i="2"/>
  <c r="K547" i="2"/>
  <c r="K546" i="2"/>
  <c r="K545" i="2"/>
  <c r="K544" i="2"/>
  <c r="K543" i="2"/>
  <c r="K542" i="2"/>
  <c r="K541" i="2"/>
  <c r="K540" i="2"/>
  <c r="K539" i="2"/>
  <c r="K538" i="2"/>
  <c r="K537" i="2"/>
  <c r="K536" i="2"/>
  <c r="K535" i="2"/>
  <c r="K534" i="2"/>
  <c r="K533" i="2"/>
  <c r="K506" i="2"/>
  <c r="K505" i="2"/>
  <c r="K504" i="2"/>
  <c r="K503" i="2"/>
  <c r="K502" i="2"/>
  <c r="K501" i="2"/>
  <c r="K500" i="2"/>
  <c r="K499" i="2"/>
  <c r="K498" i="2"/>
  <c r="K497" i="2"/>
  <c r="K496" i="2"/>
  <c r="K495" i="2"/>
  <c r="K494" i="2"/>
  <c r="K493" i="2"/>
  <c r="K492" i="2"/>
  <c r="K491" i="2"/>
  <c r="K490" i="2"/>
  <c r="K489" i="2"/>
  <c r="K488" i="2"/>
  <c r="K487" i="2"/>
  <c r="K486" i="2"/>
  <c r="K485" i="2"/>
  <c r="K484" i="2"/>
  <c r="K483" i="2"/>
  <c r="K482" i="2"/>
  <c r="K481" i="2"/>
  <c r="K480" i="2"/>
  <c r="K479" i="2"/>
  <c r="K478" i="2"/>
  <c r="K477" i="2"/>
  <c r="K476" i="2"/>
  <c r="K475" i="2"/>
  <c r="K474" i="2"/>
  <c r="K473" i="2"/>
  <c r="K472" i="2"/>
  <c r="K471" i="2"/>
  <c r="K470" i="2"/>
  <c r="K469" i="2"/>
  <c r="K468" i="2"/>
  <c r="K467" i="2"/>
  <c r="K466" i="2"/>
  <c r="K465" i="2"/>
  <c r="K464" i="2"/>
  <c r="K463" i="2"/>
  <c r="K462" i="2"/>
  <c r="K461" i="2"/>
  <c r="K460" i="2"/>
  <c r="K459" i="2"/>
  <c r="K458" i="2"/>
  <c r="K457" i="2"/>
  <c r="K456" i="2"/>
  <c r="K455" i="2"/>
  <c r="K454" i="2"/>
  <c r="K453" i="2"/>
  <c r="K452" i="2"/>
  <c r="K451" i="2"/>
  <c r="K450" i="2"/>
  <c r="K449" i="2"/>
  <c r="K448" i="2"/>
  <c r="K447" i="2"/>
  <c r="K446" i="2"/>
  <c r="K445" i="2"/>
  <c r="K444" i="2"/>
  <c r="K443" i="2"/>
  <c r="K442" i="2"/>
  <c r="K441" i="2"/>
  <c r="K440" i="2"/>
  <c r="K439" i="2"/>
  <c r="K438" i="2"/>
  <c r="K437" i="2"/>
  <c r="K436" i="2"/>
  <c r="K435" i="2"/>
  <c r="K434" i="2"/>
  <c r="K433" i="2"/>
  <c r="K432" i="2"/>
  <c r="K405" i="2"/>
  <c r="K404" i="2"/>
  <c r="K403" i="2"/>
  <c r="K402" i="2"/>
  <c r="K401" i="2"/>
  <c r="K400" i="2"/>
  <c r="K399" i="2"/>
  <c r="K398" i="2"/>
  <c r="K397" i="2"/>
  <c r="K396" i="2"/>
  <c r="K395" i="2"/>
  <c r="K394" i="2"/>
  <c r="K393" i="2"/>
  <c r="K392" i="2"/>
  <c r="K391" i="2"/>
  <c r="K390" i="2"/>
  <c r="K389" i="2"/>
  <c r="K388" i="2"/>
  <c r="K387" i="2"/>
  <c r="K386" i="2"/>
  <c r="K385" i="2"/>
  <c r="K384" i="2"/>
  <c r="K383" i="2"/>
  <c r="K382" i="2"/>
  <c r="K381" i="2"/>
  <c r="K380" i="2"/>
  <c r="K379" i="2"/>
  <c r="K378" i="2"/>
  <c r="K377" i="2"/>
  <c r="K376" i="2"/>
  <c r="K375" i="2"/>
  <c r="K374" i="2"/>
  <c r="K373" i="2"/>
  <c r="K372" i="2"/>
  <c r="K371" i="2"/>
  <c r="K370" i="2"/>
  <c r="K369" i="2"/>
  <c r="K368" i="2"/>
  <c r="K367" i="2"/>
  <c r="K366" i="2"/>
  <c r="K365" i="2"/>
  <c r="K364" i="2"/>
  <c r="K363" i="2"/>
  <c r="K362" i="2"/>
  <c r="K361" i="2"/>
  <c r="K360" i="2"/>
  <c r="K359" i="2"/>
  <c r="K358" i="2"/>
  <c r="K357" i="2"/>
  <c r="K356" i="2"/>
  <c r="K355" i="2"/>
  <c r="K354" i="2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04" i="2"/>
  <c r="K303" i="2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80" i="2"/>
  <c r="K279" i="2"/>
  <c r="K278" i="2"/>
  <c r="K277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K230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L7" i="6"/>
  <c r="L8" i="6" s="1"/>
  <c r="L9" i="6" s="1"/>
  <c r="L10" i="6" s="1"/>
  <c r="L11" i="6" s="1"/>
  <c r="L12" i="6" s="1"/>
  <c r="M7" i="6"/>
  <c r="M8" i="6" s="1"/>
  <c r="J836" i="2"/>
  <c r="J837" i="2" s="1"/>
  <c r="J838" i="2" s="1"/>
  <c r="J839" i="2" s="1"/>
  <c r="J840" i="2" s="1"/>
  <c r="J841" i="2" s="1"/>
  <c r="J842" i="2" s="1"/>
  <c r="J843" i="2" s="1"/>
  <c r="J844" i="2" s="1"/>
  <c r="J845" i="2" s="1"/>
  <c r="J846" i="2" s="1"/>
  <c r="J847" i="2" s="1"/>
  <c r="J848" i="2" s="1"/>
  <c r="J849" i="2" s="1"/>
  <c r="J850" i="2" s="1"/>
  <c r="J851" i="2" s="1"/>
  <c r="J852" i="2" s="1"/>
  <c r="J853" i="2" s="1"/>
  <c r="J854" i="2" s="1"/>
  <c r="J855" i="2" s="1"/>
  <c r="J856" i="2" s="1"/>
  <c r="J857" i="2" s="1"/>
  <c r="J858" i="2" s="1"/>
  <c r="J859" i="2" s="1"/>
  <c r="J860" i="2" s="1"/>
  <c r="J861" i="2" s="1"/>
  <c r="J862" i="2" s="1"/>
  <c r="J863" i="2" s="1"/>
  <c r="J864" i="2" s="1"/>
  <c r="J865" i="2" s="1"/>
  <c r="J866" i="2" s="1"/>
  <c r="J867" i="2" s="1"/>
  <c r="J868" i="2" s="1"/>
  <c r="J869" i="2" s="1"/>
  <c r="J870" i="2" s="1"/>
  <c r="J871" i="2" s="1"/>
  <c r="J872" i="2" s="1"/>
  <c r="J873" i="2" s="1"/>
  <c r="J874" i="2" s="1"/>
  <c r="J875" i="2" s="1"/>
  <c r="J876" i="2" s="1"/>
  <c r="J877" i="2" s="1"/>
  <c r="J878" i="2" s="1"/>
  <c r="J879" i="2" s="1"/>
  <c r="J880" i="2" s="1"/>
  <c r="J881" i="2" s="1"/>
  <c r="J882" i="2" s="1"/>
  <c r="J883" i="2" s="1"/>
  <c r="J884" i="2" s="1"/>
  <c r="J885" i="2" s="1"/>
  <c r="J886" i="2" s="1"/>
  <c r="J887" i="2" s="1"/>
  <c r="J888" i="2" s="1"/>
  <c r="J889" i="2" s="1"/>
  <c r="J890" i="2" s="1"/>
  <c r="J891" i="2" s="1"/>
  <c r="J892" i="2" s="1"/>
  <c r="J893" i="2" s="1"/>
  <c r="J894" i="2" s="1"/>
  <c r="J895" i="2" s="1"/>
  <c r="J896" i="2" s="1"/>
  <c r="J897" i="2" s="1"/>
  <c r="J898" i="2" s="1"/>
  <c r="J899" i="2" s="1"/>
  <c r="J900" i="2" s="1"/>
  <c r="J901" i="2" s="1"/>
  <c r="J902" i="2" s="1"/>
  <c r="J903" i="2" s="1"/>
  <c r="J904" i="2" s="1"/>
  <c r="J905" i="2" s="1"/>
  <c r="J906" i="2" s="1"/>
  <c r="J907" i="2" s="1"/>
  <c r="J908" i="2" s="1"/>
  <c r="J909" i="2" s="1"/>
  <c r="J910" i="2" s="1"/>
  <c r="J735" i="2"/>
  <c r="J736" i="2" s="1"/>
  <c r="J737" i="2" s="1"/>
  <c r="J738" i="2" s="1"/>
  <c r="J739" i="2" s="1"/>
  <c r="J740" i="2" s="1"/>
  <c r="J741" i="2" s="1"/>
  <c r="J742" i="2" s="1"/>
  <c r="J743" i="2" s="1"/>
  <c r="J744" i="2" s="1"/>
  <c r="J745" i="2" s="1"/>
  <c r="J746" i="2" s="1"/>
  <c r="J747" i="2" s="1"/>
  <c r="J748" i="2" s="1"/>
  <c r="J749" i="2" s="1"/>
  <c r="J750" i="2" s="1"/>
  <c r="J751" i="2" s="1"/>
  <c r="J752" i="2" s="1"/>
  <c r="J753" i="2" s="1"/>
  <c r="J754" i="2" s="1"/>
  <c r="J755" i="2" s="1"/>
  <c r="J756" i="2" s="1"/>
  <c r="J757" i="2" s="1"/>
  <c r="J758" i="2" s="1"/>
  <c r="J759" i="2" s="1"/>
  <c r="J760" i="2" s="1"/>
  <c r="J761" i="2" s="1"/>
  <c r="J762" i="2" s="1"/>
  <c r="J763" i="2" s="1"/>
  <c r="J764" i="2" s="1"/>
  <c r="J765" i="2" s="1"/>
  <c r="J766" i="2" s="1"/>
  <c r="J767" i="2" s="1"/>
  <c r="J768" i="2" s="1"/>
  <c r="J769" i="2" s="1"/>
  <c r="J770" i="2" s="1"/>
  <c r="J771" i="2" s="1"/>
  <c r="J772" i="2" s="1"/>
  <c r="J773" i="2" s="1"/>
  <c r="J774" i="2" s="1"/>
  <c r="J775" i="2" s="1"/>
  <c r="J776" i="2" s="1"/>
  <c r="J777" i="2" s="1"/>
  <c r="J778" i="2" s="1"/>
  <c r="J779" i="2" s="1"/>
  <c r="J780" i="2" s="1"/>
  <c r="J781" i="2" s="1"/>
  <c r="J782" i="2" s="1"/>
  <c r="J783" i="2" s="1"/>
  <c r="J784" i="2" s="1"/>
  <c r="J785" i="2" s="1"/>
  <c r="J786" i="2" s="1"/>
  <c r="J787" i="2" s="1"/>
  <c r="J788" i="2" s="1"/>
  <c r="J789" i="2" s="1"/>
  <c r="J790" i="2" s="1"/>
  <c r="J791" i="2" s="1"/>
  <c r="J792" i="2" s="1"/>
  <c r="J793" i="2" s="1"/>
  <c r="J794" i="2" s="1"/>
  <c r="J795" i="2" s="1"/>
  <c r="J796" i="2" s="1"/>
  <c r="J797" i="2" s="1"/>
  <c r="J798" i="2" s="1"/>
  <c r="J799" i="2" s="1"/>
  <c r="J800" i="2" s="1"/>
  <c r="J801" i="2" s="1"/>
  <c r="J802" i="2" s="1"/>
  <c r="J803" i="2" s="1"/>
  <c r="J804" i="2" s="1"/>
  <c r="J805" i="2" s="1"/>
  <c r="J806" i="2" s="1"/>
  <c r="J807" i="2" s="1"/>
  <c r="J808" i="2" s="1"/>
  <c r="J809" i="2" s="1"/>
  <c r="J432" i="2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467" i="2" s="1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J478" i="2" s="1"/>
  <c r="J479" i="2" s="1"/>
  <c r="J480" i="2" s="1"/>
  <c r="J481" i="2" s="1"/>
  <c r="J482" i="2" s="1"/>
  <c r="J483" i="2" s="1"/>
  <c r="J484" i="2" s="1"/>
  <c r="J485" i="2" s="1"/>
  <c r="J486" i="2" s="1"/>
  <c r="J487" i="2" s="1"/>
  <c r="J488" i="2" s="1"/>
  <c r="J489" i="2" s="1"/>
  <c r="J490" i="2" s="1"/>
  <c r="J491" i="2" s="1"/>
  <c r="J492" i="2" s="1"/>
  <c r="J493" i="2" s="1"/>
  <c r="J494" i="2" s="1"/>
  <c r="J495" i="2" s="1"/>
  <c r="J496" i="2" s="1"/>
  <c r="J497" i="2" s="1"/>
  <c r="J498" i="2" s="1"/>
  <c r="J499" i="2" s="1"/>
  <c r="J500" i="2" s="1"/>
  <c r="J501" i="2" s="1"/>
  <c r="J502" i="2" s="1"/>
  <c r="J503" i="2" s="1"/>
  <c r="J504" i="2" s="1"/>
  <c r="J505" i="2" s="1"/>
  <c r="J506" i="2" s="1"/>
  <c r="J331" i="2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230" i="2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129" i="2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8" i="2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634" i="2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647" i="2" s="1"/>
  <c r="J648" i="2" s="1"/>
  <c r="J649" i="2" s="1"/>
  <c r="J650" i="2" s="1"/>
  <c r="J651" i="2" s="1"/>
  <c r="J652" i="2" s="1"/>
  <c r="J653" i="2" s="1"/>
  <c r="J654" i="2" s="1"/>
  <c r="J655" i="2" s="1"/>
  <c r="J656" i="2" s="1"/>
  <c r="J657" i="2" s="1"/>
  <c r="J658" i="2" s="1"/>
  <c r="J659" i="2" s="1"/>
  <c r="J660" i="2" s="1"/>
  <c r="J661" i="2" s="1"/>
  <c r="J662" i="2" s="1"/>
  <c r="J663" i="2" s="1"/>
  <c r="J664" i="2" s="1"/>
  <c r="J665" i="2" s="1"/>
  <c r="J666" i="2" s="1"/>
  <c r="J667" i="2" s="1"/>
  <c r="J668" i="2" s="1"/>
  <c r="J669" i="2" s="1"/>
  <c r="J670" i="2" s="1"/>
  <c r="J671" i="2" s="1"/>
  <c r="J672" i="2" s="1"/>
  <c r="J673" i="2" s="1"/>
  <c r="J674" i="2" s="1"/>
  <c r="J675" i="2" s="1"/>
  <c r="J676" i="2" s="1"/>
  <c r="J677" i="2" s="1"/>
  <c r="J678" i="2" s="1"/>
  <c r="J679" i="2" s="1"/>
  <c r="J680" i="2" s="1"/>
  <c r="J681" i="2" s="1"/>
  <c r="J682" i="2" s="1"/>
  <c r="J683" i="2" s="1"/>
  <c r="J684" i="2" s="1"/>
  <c r="J685" i="2" s="1"/>
  <c r="J686" i="2" s="1"/>
  <c r="J687" i="2" s="1"/>
  <c r="J688" i="2" s="1"/>
  <c r="J689" i="2" s="1"/>
  <c r="J690" i="2" s="1"/>
  <c r="J691" i="2" s="1"/>
  <c r="J692" i="2" s="1"/>
  <c r="J693" i="2" s="1"/>
  <c r="J694" i="2" s="1"/>
  <c r="J695" i="2" s="1"/>
  <c r="J696" i="2" s="1"/>
  <c r="J697" i="2" s="1"/>
  <c r="J698" i="2" s="1"/>
  <c r="J699" i="2" s="1"/>
  <c r="J700" i="2" s="1"/>
  <c r="J701" i="2" s="1"/>
  <c r="J702" i="2" s="1"/>
  <c r="J703" i="2" s="1"/>
  <c r="J704" i="2" s="1"/>
  <c r="J705" i="2" s="1"/>
  <c r="J706" i="2" s="1"/>
  <c r="J707" i="2" s="1"/>
  <c r="J708" i="2" s="1"/>
  <c r="J533" i="2"/>
  <c r="J534" i="2" s="1"/>
  <c r="J535" i="2" s="1"/>
  <c r="J536" i="2" s="1"/>
  <c r="J537" i="2" s="1"/>
  <c r="J538" i="2" s="1"/>
  <c r="J539" i="2" s="1"/>
  <c r="J540" i="2" s="1"/>
  <c r="J541" i="2" s="1"/>
  <c r="J542" i="2" s="1"/>
  <c r="J543" i="2" s="1"/>
  <c r="J544" i="2" s="1"/>
  <c r="J545" i="2" s="1"/>
  <c r="J546" i="2" s="1"/>
  <c r="J547" i="2" s="1"/>
  <c r="J548" i="2" s="1"/>
  <c r="J549" i="2" s="1"/>
  <c r="J550" i="2" s="1"/>
  <c r="J551" i="2" s="1"/>
  <c r="J552" i="2" s="1"/>
  <c r="J553" i="2" s="1"/>
  <c r="J554" i="2" s="1"/>
  <c r="J555" i="2" s="1"/>
  <c r="J556" i="2" s="1"/>
  <c r="J557" i="2" s="1"/>
  <c r="J558" i="2" s="1"/>
  <c r="J559" i="2" s="1"/>
  <c r="J560" i="2" s="1"/>
  <c r="J561" i="2" s="1"/>
  <c r="J562" i="2" s="1"/>
  <c r="J563" i="2" s="1"/>
  <c r="J564" i="2" s="1"/>
  <c r="J565" i="2" s="1"/>
  <c r="J566" i="2" s="1"/>
  <c r="J567" i="2" s="1"/>
  <c r="J568" i="2" s="1"/>
  <c r="J569" i="2" s="1"/>
  <c r="J570" i="2" s="1"/>
  <c r="J571" i="2" s="1"/>
  <c r="J572" i="2" s="1"/>
  <c r="J573" i="2" s="1"/>
  <c r="J574" i="2" s="1"/>
  <c r="J575" i="2" s="1"/>
  <c r="J576" i="2" s="1"/>
  <c r="J577" i="2" s="1"/>
  <c r="J578" i="2" s="1"/>
  <c r="J579" i="2" s="1"/>
  <c r="J580" i="2" s="1"/>
  <c r="J581" i="2" s="1"/>
  <c r="J582" i="2" s="1"/>
  <c r="J583" i="2" s="1"/>
  <c r="J584" i="2" s="1"/>
  <c r="J585" i="2" s="1"/>
  <c r="J586" i="2" s="1"/>
  <c r="J587" i="2" s="1"/>
  <c r="J588" i="2" s="1"/>
  <c r="J589" i="2" s="1"/>
  <c r="J590" i="2" s="1"/>
  <c r="J591" i="2" s="1"/>
  <c r="J592" i="2" s="1"/>
  <c r="J593" i="2" s="1"/>
  <c r="J594" i="2" s="1"/>
  <c r="J595" i="2" s="1"/>
  <c r="J596" i="2" s="1"/>
  <c r="J597" i="2" s="1"/>
  <c r="J598" i="2" s="1"/>
  <c r="J599" i="2" s="1"/>
  <c r="J600" i="2" s="1"/>
  <c r="J601" i="2" s="1"/>
  <c r="J602" i="2" s="1"/>
  <c r="J603" i="2" s="1"/>
  <c r="J604" i="2" s="1"/>
  <c r="J605" i="2" s="1"/>
  <c r="J606" i="2" s="1"/>
  <c r="J607" i="2" s="1"/>
  <c r="N8" i="6" l="1"/>
  <c r="M9" i="6"/>
  <c r="M10" i="6" s="1"/>
  <c r="M11" i="6" s="1"/>
  <c r="M12" i="6" s="1"/>
  <c r="N12" i="6" s="1"/>
  <c r="N7" i="6"/>
  <c r="O7" i="6" s="1"/>
  <c r="O8" i="6" s="1"/>
  <c r="I13" i="9" a="1"/>
  <c r="I13" i="9" s="1"/>
  <c r="I5" i="9" a="1"/>
  <c r="I5" i="9" s="1"/>
  <c r="H8" i="9"/>
  <c r="H9" i="9" s="1"/>
  <c r="H10" i="9" s="1"/>
  <c r="H11" i="9" s="1"/>
  <c r="H12" i="9" s="1"/>
  <c r="H13" i="9" s="1"/>
  <c r="H14" i="9" s="1"/>
  <c r="H15" i="9" s="1"/>
  <c r="H16" i="9" s="1"/>
  <c r="H17" i="9" s="1"/>
  <c r="H18" i="9" s="1"/>
  <c r="H19" i="9" s="1"/>
  <c r="N11" i="6" l="1"/>
  <c r="N10" i="6"/>
  <c r="N9" i="6"/>
  <c r="O9" i="6" s="1"/>
  <c r="I15" i="6"/>
  <c r="I14" i="6"/>
  <c r="H15" i="6"/>
  <c r="G15" i="6"/>
  <c r="H14" i="6"/>
  <c r="G14" i="6"/>
  <c r="H28" i="7"/>
  <c r="D28" i="7"/>
  <c r="H27" i="7"/>
  <c r="D27" i="7"/>
  <c r="H26" i="7"/>
  <c r="D26" i="7"/>
  <c r="H25" i="7"/>
  <c r="D25" i="7"/>
  <c r="H24" i="7"/>
  <c r="D24" i="7"/>
  <c r="H23" i="7"/>
  <c r="D23" i="7"/>
  <c r="H22" i="7"/>
  <c r="D22" i="7"/>
  <c r="H21" i="7"/>
  <c r="D21" i="7"/>
  <c r="H20" i="7"/>
  <c r="D20" i="7"/>
  <c r="H19" i="7"/>
  <c r="D19" i="7"/>
  <c r="H18" i="7"/>
  <c r="D18" i="7"/>
  <c r="H17" i="7"/>
  <c r="D17" i="7"/>
  <c r="H16" i="7"/>
  <c r="D16" i="7"/>
  <c r="H15" i="7"/>
  <c r="D15" i="7"/>
  <c r="H14" i="7"/>
  <c r="D14" i="7"/>
  <c r="O10" i="6" l="1"/>
  <c r="O11" i="6" s="1"/>
  <c r="O12" i="6" s="1"/>
  <c r="H7" i="7" a="1"/>
  <c r="H7" i="7" s="1"/>
  <c r="H6" i="7" a="1"/>
  <c r="H6" i="7" s="1"/>
  <c r="C9" i="6"/>
  <c r="H1415" i="2"/>
  <c r="G1415" i="2"/>
  <c r="F1415" i="2"/>
  <c r="G1414" i="2"/>
  <c r="F1414" i="2"/>
  <c r="H1414" i="2" s="1"/>
  <c r="G1413" i="2"/>
  <c r="F1413" i="2"/>
  <c r="H1413" i="2" s="1"/>
  <c r="G1412" i="2"/>
  <c r="F1412" i="2"/>
  <c r="H1412" i="2" s="1"/>
  <c r="G1411" i="2"/>
  <c r="F1411" i="2"/>
  <c r="H1411" i="2" s="1"/>
  <c r="G1410" i="2"/>
  <c r="F1410" i="2"/>
  <c r="H1410" i="2" s="1"/>
  <c r="G1409" i="2"/>
  <c r="F1409" i="2"/>
  <c r="H1409" i="2" s="1"/>
  <c r="G1408" i="2"/>
  <c r="F1408" i="2"/>
  <c r="H1408" i="2" s="1"/>
  <c r="G1407" i="2"/>
  <c r="F1407" i="2"/>
  <c r="H1407" i="2" s="1"/>
  <c r="G1406" i="2"/>
  <c r="F1406" i="2"/>
  <c r="H1406" i="2" s="1"/>
  <c r="G1405" i="2"/>
  <c r="F1405" i="2"/>
  <c r="H1405" i="2" s="1"/>
  <c r="G1404" i="2"/>
  <c r="F1404" i="2"/>
  <c r="H1404" i="2" s="1"/>
  <c r="G1403" i="2"/>
  <c r="F1403" i="2"/>
  <c r="H1403" i="2" s="1"/>
  <c r="G1402" i="2"/>
  <c r="F1402" i="2"/>
  <c r="H1402" i="2" s="1"/>
  <c r="G1401" i="2"/>
  <c r="F1401" i="2"/>
  <c r="H1401" i="2" s="1"/>
  <c r="G1400" i="2"/>
  <c r="F1400" i="2"/>
  <c r="H1400" i="2" s="1"/>
  <c r="G1399" i="2"/>
  <c r="F1399" i="2"/>
  <c r="H1399" i="2" s="1"/>
  <c r="G1398" i="2"/>
  <c r="F1398" i="2"/>
  <c r="H1398" i="2" s="1"/>
  <c r="G1397" i="2"/>
  <c r="F1397" i="2"/>
  <c r="H1397" i="2" s="1"/>
  <c r="G1396" i="2"/>
  <c r="F1396" i="2"/>
  <c r="H1396" i="2" s="1"/>
  <c r="G1395" i="2"/>
  <c r="F1395" i="2"/>
  <c r="H1395" i="2" s="1"/>
  <c r="G1394" i="2"/>
  <c r="F1394" i="2"/>
  <c r="H1394" i="2" s="1"/>
  <c r="G1393" i="2"/>
  <c r="F1393" i="2"/>
  <c r="H1393" i="2" s="1"/>
  <c r="G1392" i="2"/>
  <c r="F1392" i="2"/>
  <c r="H1392" i="2" s="1"/>
  <c r="G1391" i="2"/>
  <c r="F1391" i="2"/>
  <c r="H1391" i="2" s="1"/>
  <c r="G1390" i="2"/>
  <c r="F1390" i="2"/>
  <c r="H1390" i="2" s="1"/>
  <c r="G1389" i="2"/>
  <c r="F1389" i="2"/>
  <c r="H1389" i="2" s="1"/>
  <c r="G1388" i="2"/>
  <c r="F1388" i="2"/>
  <c r="H1388" i="2" s="1"/>
  <c r="G1387" i="2"/>
  <c r="F1387" i="2"/>
  <c r="H1387" i="2" s="1"/>
  <c r="G1386" i="2"/>
  <c r="F1386" i="2"/>
  <c r="H1386" i="2" s="1"/>
  <c r="G1385" i="2"/>
  <c r="F1385" i="2"/>
  <c r="H1385" i="2" s="1"/>
  <c r="G1384" i="2"/>
  <c r="F1384" i="2"/>
  <c r="H1384" i="2" s="1"/>
  <c r="G1383" i="2"/>
  <c r="F1383" i="2"/>
  <c r="H1383" i="2" s="1"/>
  <c r="G1382" i="2"/>
  <c r="F1382" i="2"/>
  <c r="H1382" i="2" s="1"/>
  <c r="G1381" i="2"/>
  <c r="F1381" i="2"/>
  <c r="H1381" i="2" s="1"/>
  <c r="G1380" i="2"/>
  <c r="F1380" i="2"/>
  <c r="H1380" i="2" s="1"/>
  <c r="G1379" i="2"/>
  <c r="F1379" i="2"/>
  <c r="H1379" i="2" s="1"/>
  <c r="G1378" i="2"/>
  <c r="F1378" i="2"/>
  <c r="H1378" i="2" s="1"/>
  <c r="G1377" i="2"/>
  <c r="F1377" i="2"/>
  <c r="H1377" i="2" s="1"/>
  <c r="G1376" i="2"/>
  <c r="F1376" i="2"/>
  <c r="H1376" i="2" s="1"/>
  <c r="G1375" i="2"/>
  <c r="F1375" i="2"/>
  <c r="H1375" i="2" s="1"/>
  <c r="G1374" i="2"/>
  <c r="F1374" i="2"/>
  <c r="H1374" i="2" s="1"/>
  <c r="G1373" i="2"/>
  <c r="F1373" i="2"/>
  <c r="H1373" i="2" s="1"/>
  <c r="G1372" i="2"/>
  <c r="F1372" i="2"/>
  <c r="H1372" i="2" s="1"/>
  <c r="H1371" i="2"/>
  <c r="G1371" i="2"/>
  <c r="F1371" i="2"/>
  <c r="G1370" i="2"/>
  <c r="F1370" i="2"/>
  <c r="H1370" i="2" s="1"/>
  <c r="G1369" i="2"/>
  <c r="F1369" i="2"/>
  <c r="H1369" i="2" s="1"/>
  <c r="G1368" i="2"/>
  <c r="F1368" i="2"/>
  <c r="H1368" i="2" s="1"/>
  <c r="G1367" i="2"/>
  <c r="F1367" i="2"/>
  <c r="H1367" i="2" s="1"/>
  <c r="G1366" i="2"/>
  <c r="F1366" i="2"/>
  <c r="H1366" i="2" s="1"/>
  <c r="G1365" i="2"/>
  <c r="F1365" i="2"/>
  <c r="H1365" i="2" s="1"/>
  <c r="G1364" i="2"/>
  <c r="F1364" i="2"/>
  <c r="H1364" i="2" s="1"/>
  <c r="G1363" i="2"/>
  <c r="F1363" i="2"/>
  <c r="H1363" i="2" s="1"/>
  <c r="G1362" i="2"/>
  <c r="F1362" i="2"/>
  <c r="H1362" i="2" s="1"/>
  <c r="G1361" i="2"/>
  <c r="F1361" i="2"/>
  <c r="H1361" i="2" s="1"/>
  <c r="G1360" i="2"/>
  <c r="F1360" i="2"/>
  <c r="H1360" i="2" s="1"/>
  <c r="G1359" i="2"/>
  <c r="F1359" i="2"/>
  <c r="H1359" i="2" s="1"/>
  <c r="G1358" i="2"/>
  <c r="F1358" i="2"/>
  <c r="H1358" i="2" s="1"/>
  <c r="G1357" i="2"/>
  <c r="F1357" i="2"/>
  <c r="H1357" i="2" s="1"/>
  <c r="G1356" i="2"/>
  <c r="F1356" i="2"/>
  <c r="H1356" i="2" s="1"/>
  <c r="G1355" i="2"/>
  <c r="F1355" i="2"/>
  <c r="H1355" i="2" s="1"/>
  <c r="G1354" i="2"/>
  <c r="F1354" i="2"/>
  <c r="H1354" i="2" s="1"/>
  <c r="G1353" i="2"/>
  <c r="F1353" i="2"/>
  <c r="H1353" i="2" s="1"/>
  <c r="G1352" i="2"/>
  <c r="F1352" i="2"/>
  <c r="H1352" i="2" s="1"/>
  <c r="G1351" i="2"/>
  <c r="F1351" i="2"/>
  <c r="H1351" i="2" s="1"/>
  <c r="G1350" i="2"/>
  <c r="F1350" i="2"/>
  <c r="H1350" i="2" s="1"/>
  <c r="G1349" i="2"/>
  <c r="F1349" i="2"/>
  <c r="H1349" i="2" s="1"/>
  <c r="G1348" i="2"/>
  <c r="F1348" i="2"/>
  <c r="H1348" i="2" s="1"/>
  <c r="G1347" i="2"/>
  <c r="F1347" i="2"/>
  <c r="H1347" i="2" s="1"/>
  <c r="G1346" i="2"/>
  <c r="F1346" i="2"/>
  <c r="H1346" i="2" s="1"/>
  <c r="G1345" i="2"/>
  <c r="F1345" i="2"/>
  <c r="H1345" i="2" s="1"/>
  <c r="G1344" i="2"/>
  <c r="F1344" i="2"/>
  <c r="H1344" i="2" s="1"/>
  <c r="G1343" i="2"/>
  <c r="F1343" i="2"/>
  <c r="H1343" i="2" s="1"/>
  <c r="G1342" i="2"/>
  <c r="F1342" i="2"/>
  <c r="H1342" i="2" s="1"/>
  <c r="G1341" i="2"/>
  <c r="F1341" i="2"/>
  <c r="H1341" i="2" s="1"/>
  <c r="G1340" i="2"/>
  <c r="F1340" i="2"/>
  <c r="H1340" i="2" s="1"/>
  <c r="H1339" i="2"/>
  <c r="G1339" i="2"/>
  <c r="F1339" i="2"/>
  <c r="G1338" i="2"/>
  <c r="F1338" i="2"/>
  <c r="H1338" i="2" s="1"/>
  <c r="G1337" i="2"/>
  <c r="F1337" i="2"/>
  <c r="H1337" i="2" s="1"/>
  <c r="G1336" i="2"/>
  <c r="F1336" i="2"/>
  <c r="H1336" i="2" s="1"/>
  <c r="G1335" i="2"/>
  <c r="F1335" i="2"/>
  <c r="H1335" i="2" s="1"/>
  <c r="G1334" i="2"/>
  <c r="F1334" i="2"/>
  <c r="H1334" i="2" s="1"/>
  <c r="G1333" i="2"/>
  <c r="F1333" i="2"/>
  <c r="H1333" i="2" s="1"/>
  <c r="G1332" i="2"/>
  <c r="F1332" i="2"/>
  <c r="H1332" i="2" s="1"/>
  <c r="G1331" i="2"/>
  <c r="F1331" i="2"/>
  <c r="H1331" i="2" s="1"/>
  <c r="G1330" i="2"/>
  <c r="F1330" i="2"/>
  <c r="H1330" i="2" s="1"/>
  <c r="G1329" i="2"/>
  <c r="F1329" i="2"/>
  <c r="H1329" i="2" s="1"/>
  <c r="G1328" i="2"/>
  <c r="F1328" i="2"/>
  <c r="H1328" i="2" s="1"/>
  <c r="G1327" i="2"/>
  <c r="F1327" i="2"/>
  <c r="H1327" i="2" s="1"/>
  <c r="G1326" i="2"/>
  <c r="F1326" i="2"/>
  <c r="H1326" i="2" s="1"/>
  <c r="G1325" i="2"/>
  <c r="F1325" i="2"/>
  <c r="H1325" i="2" s="1"/>
  <c r="G1324" i="2"/>
  <c r="F1324" i="2"/>
  <c r="H1324" i="2" s="1"/>
  <c r="G1323" i="2"/>
  <c r="F1323" i="2"/>
  <c r="H1323" i="2" s="1"/>
  <c r="G1322" i="2"/>
  <c r="F1322" i="2"/>
  <c r="H1322" i="2" s="1"/>
  <c r="G1321" i="2"/>
  <c r="F1321" i="2"/>
  <c r="H1321" i="2" s="1"/>
  <c r="G1320" i="2"/>
  <c r="F1320" i="2"/>
  <c r="H1320" i="2" s="1"/>
  <c r="H1319" i="2"/>
  <c r="G1319" i="2"/>
  <c r="F1319" i="2"/>
  <c r="G1318" i="2"/>
  <c r="F1318" i="2"/>
  <c r="H1318" i="2" s="1"/>
  <c r="G1317" i="2"/>
  <c r="F1317" i="2"/>
  <c r="H1317" i="2" s="1"/>
  <c r="G1316" i="2"/>
  <c r="F1316" i="2"/>
  <c r="H1316" i="2" s="1"/>
  <c r="G1314" i="2"/>
  <c r="F1314" i="2"/>
  <c r="H1314" i="2" s="1"/>
  <c r="G1313" i="2"/>
  <c r="F1313" i="2"/>
  <c r="H1313" i="2" s="1"/>
  <c r="G1312" i="2"/>
  <c r="F1312" i="2"/>
  <c r="H1312" i="2" s="1"/>
  <c r="G1311" i="2"/>
  <c r="F1311" i="2"/>
  <c r="H1311" i="2" s="1"/>
  <c r="G1310" i="2"/>
  <c r="F1310" i="2"/>
  <c r="H1310" i="2" s="1"/>
  <c r="G1309" i="2"/>
  <c r="F1309" i="2"/>
  <c r="H1309" i="2" s="1"/>
  <c r="G1308" i="2"/>
  <c r="F1308" i="2"/>
  <c r="H1308" i="2" s="1"/>
  <c r="G1307" i="2"/>
  <c r="F1307" i="2"/>
  <c r="H1307" i="2" s="1"/>
  <c r="H1306" i="2"/>
  <c r="G1306" i="2"/>
  <c r="F1306" i="2"/>
  <c r="G1305" i="2"/>
  <c r="F1305" i="2"/>
  <c r="H1305" i="2" s="1"/>
  <c r="G1304" i="2"/>
  <c r="F1304" i="2"/>
  <c r="H1304" i="2" s="1"/>
  <c r="G1303" i="2"/>
  <c r="F1303" i="2"/>
  <c r="H1303" i="2" s="1"/>
  <c r="G1302" i="2"/>
  <c r="F1302" i="2"/>
  <c r="H1302" i="2" s="1"/>
  <c r="G1301" i="2"/>
  <c r="F1301" i="2"/>
  <c r="H1301" i="2" s="1"/>
  <c r="G1300" i="2"/>
  <c r="F1300" i="2"/>
  <c r="H1300" i="2" s="1"/>
  <c r="G1299" i="2"/>
  <c r="F1299" i="2"/>
  <c r="H1299" i="2" s="1"/>
  <c r="G1298" i="2"/>
  <c r="F1298" i="2"/>
  <c r="H1298" i="2" s="1"/>
  <c r="G1297" i="2"/>
  <c r="F1297" i="2"/>
  <c r="H1297" i="2" s="1"/>
  <c r="G1296" i="2"/>
  <c r="F1296" i="2"/>
  <c r="H1296" i="2" s="1"/>
  <c r="G1295" i="2"/>
  <c r="F1295" i="2"/>
  <c r="H1295" i="2" s="1"/>
  <c r="G1294" i="2"/>
  <c r="F1294" i="2"/>
  <c r="H1294" i="2" s="1"/>
  <c r="G1293" i="2"/>
  <c r="F1293" i="2"/>
  <c r="H1293" i="2" s="1"/>
  <c r="G1292" i="2"/>
  <c r="F1292" i="2"/>
  <c r="H1292" i="2" s="1"/>
  <c r="G1291" i="2"/>
  <c r="F1291" i="2"/>
  <c r="H1291" i="2" s="1"/>
  <c r="G1290" i="2"/>
  <c r="F1290" i="2"/>
  <c r="H1290" i="2" s="1"/>
  <c r="G1289" i="2"/>
  <c r="F1289" i="2"/>
  <c r="H1289" i="2" s="1"/>
  <c r="G1288" i="2"/>
  <c r="F1288" i="2"/>
  <c r="H1288" i="2" s="1"/>
  <c r="G1287" i="2"/>
  <c r="F1287" i="2"/>
  <c r="H1287" i="2" s="1"/>
  <c r="G1286" i="2"/>
  <c r="F1286" i="2"/>
  <c r="H1286" i="2" s="1"/>
  <c r="G1285" i="2"/>
  <c r="F1285" i="2"/>
  <c r="H1285" i="2" s="1"/>
  <c r="G1284" i="2"/>
  <c r="F1284" i="2"/>
  <c r="H1284" i="2" s="1"/>
  <c r="G1283" i="2"/>
  <c r="F1283" i="2"/>
  <c r="H1283" i="2" s="1"/>
  <c r="G1282" i="2"/>
  <c r="F1282" i="2"/>
  <c r="H1282" i="2" s="1"/>
  <c r="G1281" i="2"/>
  <c r="F1281" i="2"/>
  <c r="H1281" i="2" s="1"/>
  <c r="G1280" i="2"/>
  <c r="F1280" i="2"/>
  <c r="H1280" i="2" s="1"/>
  <c r="G1279" i="2"/>
  <c r="F1279" i="2"/>
  <c r="H1279" i="2" s="1"/>
  <c r="G1278" i="2"/>
  <c r="F1278" i="2"/>
  <c r="H1278" i="2" s="1"/>
  <c r="G1277" i="2"/>
  <c r="F1277" i="2"/>
  <c r="H1277" i="2" s="1"/>
  <c r="G1276" i="2"/>
  <c r="F1276" i="2"/>
  <c r="H1276" i="2" s="1"/>
  <c r="G1275" i="2"/>
  <c r="F1275" i="2"/>
  <c r="H1275" i="2" s="1"/>
  <c r="H1274" i="2"/>
  <c r="G1274" i="2"/>
  <c r="F1274" i="2"/>
  <c r="G1273" i="2"/>
  <c r="F1273" i="2"/>
  <c r="H1273" i="2" s="1"/>
  <c r="G1272" i="2"/>
  <c r="F1272" i="2"/>
  <c r="H1272" i="2" s="1"/>
  <c r="G1271" i="2"/>
  <c r="F1271" i="2"/>
  <c r="H1271" i="2" s="1"/>
  <c r="G1270" i="2"/>
  <c r="F1270" i="2"/>
  <c r="H1270" i="2" s="1"/>
  <c r="G1269" i="2"/>
  <c r="F1269" i="2"/>
  <c r="H1269" i="2" s="1"/>
  <c r="G1268" i="2"/>
  <c r="F1268" i="2"/>
  <c r="H1268" i="2" s="1"/>
  <c r="G1267" i="2"/>
  <c r="F1267" i="2"/>
  <c r="H1267" i="2" s="1"/>
  <c r="G1266" i="2"/>
  <c r="F1266" i="2"/>
  <c r="H1266" i="2" s="1"/>
  <c r="G1265" i="2"/>
  <c r="F1265" i="2"/>
  <c r="H1265" i="2" s="1"/>
  <c r="G1264" i="2"/>
  <c r="F1264" i="2"/>
  <c r="H1264" i="2" s="1"/>
  <c r="G1263" i="2"/>
  <c r="F1263" i="2"/>
  <c r="H1263" i="2" s="1"/>
  <c r="G1262" i="2"/>
  <c r="F1262" i="2"/>
  <c r="H1262" i="2" s="1"/>
  <c r="G1261" i="2"/>
  <c r="F1261" i="2"/>
  <c r="H1261" i="2" s="1"/>
  <c r="G1260" i="2"/>
  <c r="F1260" i="2"/>
  <c r="H1260" i="2" s="1"/>
  <c r="G1259" i="2"/>
  <c r="F1259" i="2"/>
  <c r="H1259" i="2" s="1"/>
  <c r="G1258" i="2"/>
  <c r="F1258" i="2"/>
  <c r="H1258" i="2" s="1"/>
  <c r="G1257" i="2"/>
  <c r="F1257" i="2"/>
  <c r="H1257" i="2" s="1"/>
  <c r="G1256" i="2"/>
  <c r="F1256" i="2"/>
  <c r="H1256" i="2" s="1"/>
  <c r="G1255" i="2"/>
  <c r="F1255" i="2"/>
  <c r="H1255" i="2" s="1"/>
  <c r="G1254" i="2"/>
  <c r="F1254" i="2"/>
  <c r="H1254" i="2" s="1"/>
  <c r="G1253" i="2"/>
  <c r="F1253" i="2"/>
  <c r="H1253" i="2" s="1"/>
  <c r="G1252" i="2"/>
  <c r="F1252" i="2"/>
  <c r="H1252" i="2" s="1"/>
  <c r="G1251" i="2"/>
  <c r="F1251" i="2"/>
  <c r="H1251" i="2" s="1"/>
  <c r="G1250" i="2"/>
  <c r="F1250" i="2"/>
  <c r="H1250" i="2" s="1"/>
  <c r="G1249" i="2"/>
  <c r="F1249" i="2"/>
  <c r="H1249" i="2" s="1"/>
  <c r="G1248" i="2"/>
  <c r="F1248" i="2"/>
  <c r="H1248" i="2" s="1"/>
  <c r="G1247" i="2"/>
  <c r="F1247" i="2"/>
  <c r="H1247" i="2" s="1"/>
  <c r="G1246" i="2"/>
  <c r="F1246" i="2"/>
  <c r="H1246" i="2" s="1"/>
  <c r="G1245" i="2"/>
  <c r="F1245" i="2"/>
  <c r="H1245" i="2" s="1"/>
  <c r="G1244" i="2"/>
  <c r="F1244" i="2"/>
  <c r="H1244" i="2" s="1"/>
  <c r="G1243" i="2"/>
  <c r="F1243" i="2"/>
  <c r="H1243" i="2" s="1"/>
  <c r="G1242" i="2"/>
  <c r="F1242" i="2"/>
  <c r="H1242" i="2" s="1"/>
  <c r="G1241" i="2"/>
  <c r="F1241" i="2"/>
  <c r="H1241" i="2" s="1"/>
  <c r="G1240" i="2"/>
  <c r="F1240" i="2"/>
  <c r="H1240" i="2" s="1"/>
  <c r="G1239" i="2"/>
  <c r="F1239" i="2"/>
  <c r="H1239" i="2" s="1"/>
  <c r="H1238" i="2"/>
  <c r="G1238" i="2"/>
  <c r="F1238" i="2"/>
  <c r="G1237" i="2"/>
  <c r="F1237" i="2"/>
  <c r="H1237" i="2" s="1"/>
  <c r="G1236" i="2"/>
  <c r="F1236" i="2"/>
  <c r="H1236" i="2" s="1"/>
  <c r="G1235" i="2"/>
  <c r="F1235" i="2"/>
  <c r="H1235" i="2" s="1"/>
  <c r="G1234" i="2"/>
  <c r="F1234" i="2"/>
  <c r="H1234" i="2" s="1"/>
  <c r="G1233" i="2"/>
  <c r="F1233" i="2"/>
  <c r="H1233" i="2" s="1"/>
  <c r="G1232" i="2"/>
  <c r="F1232" i="2"/>
  <c r="H1232" i="2" s="1"/>
  <c r="G1231" i="2"/>
  <c r="F1231" i="2"/>
  <c r="H1231" i="2" s="1"/>
  <c r="G1230" i="2"/>
  <c r="F1230" i="2"/>
  <c r="H1230" i="2" s="1"/>
  <c r="G1229" i="2"/>
  <c r="F1229" i="2"/>
  <c r="H1229" i="2" s="1"/>
  <c r="G1228" i="2"/>
  <c r="F1228" i="2"/>
  <c r="H1228" i="2" s="1"/>
  <c r="G1227" i="2"/>
  <c r="F1227" i="2"/>
  <c r="H1227" i="2" s="1"/>
  <c r="G1226" i="2"/>
  <c r="F1226" i="2"/>
  <c r="H1226" i="2" s="1"/>
  <c r="G1225" i="2"/>
  <c r="F1225" i="2"/>
  <c r="H1225" i="2" s="1"/>
  <c r="G1224" i="2"/>
  <c r="F1224" i="2"/>
  <c r="H1224" i="2" s="1"/>
  <c r="G1223" i="2"/>
  <c r="F1223" i="2"/>
  <c r="H1223" i="2" s="1"/>
  <c r="G1222" i="2"/>
  <c r="F1222" i="2"/>
  <c r="H1222" i="2" s="1"/>
  <c r="G1221" i="2"/>
  <c r="F1221" i="2"/>
  <c r="H1221" i="2" s="1"/>
  <c r="G1220" i="2"/>
  <c r="F1220" i="2"/>
  <c r="H1220" i="2" s="1"/>
  <c r="G1219" i="2"/>
  <c r="F1219" i="2"/>
  <c r="H1219" i="2" s="1"/>
  <c r="G1218" i="2"/>
  <c r="F1218" i="2"/>
  <c r="H1218" i="2" s="1"/>
  <c r="G1217" i="2"/>
  <c r="F1217" i="2"/>
  <c r="H1217" i="2" s="1"/>
  <c r="G1216" i="2"/>
  <c r="F1216" i="2"/>
  <c r="H1216" i="2" s="1"/>
  <c r="G1215" i="2"/>
  <c r="F1215" i="2"/>
  <c r="H1215" i="2" s="1"/>
  <c r="G1214" i="2"/>
  <c r="F1214" i="2"/>
  <c r="H1214" i="2" s="1"/>
  <c r="G1213" i="2"/>
  <c r="F1213" i="2"/>
  <c r="H1213" i="2" s="1"/>
  <c r="G1212" i="2"/>
  <c r="F1212" i="2"/>
  <c r="H1212" i="2" s="1"/>
  <c r="G1211" i="2"/>
  <c r="F1211" i="2"/>
  <c r="H1211" i="2" s="1"/>
  <c r="G1210" i="2"/>
  <c r="F1210" i="2"/>
  <c r="H1210" i="2" s="1"/>
  <c r="G1209" i="2"/>
  <c r="F1209" i="2"/>
  <c r="H1209" i="2" s="1"/>
  <c r="G1208" i="2"/>
  <c r="F1208" i="2"/>
  <c r="H1208" i="2" s="1"/>
  <c r="G1207" i="2"/>
  <c r="F1207" i="2"/>
  <c r="H1207" i="2" s="1"/>
  <c r="G1206" i="2"/>
  <c r="F1206" i="2"/>
  <c r="H1206" i="2" s="1"/>
  <c r="G1205" i="2"/>
  <c r="F1205" i="2"/>
  <c r="H1205" i="2" s="1"/>
  <c r="G1204" i="2"/>
  <c r="F1204" i="2"/>
  <c r="H1204" i="2" s="1"/>
  <c r="G1203" i="2"/>
  <c r="F1203" i="2"/>
  <c r="H1203" i="2" s="1"/>
  <c r="G1202" i="2"/>
  <c r="F1202" i="2"/>
  <c r="H1202" i="2" s="1"/>
  <c r="G1201" i="2"/>
  <c r="F1201" i="2"/>
  <c r="H1201" i="2" s="1"/>
  <c r="G1200" i="2"/>
  <c r="F1200" i="2"/>
  <c r="H1200" i="2" s="1"/>
  <c r="G1199" i="2"/>
  <c r="F1199" i="2"/>
  <c r="H1199" i="2" s="1"/>
  <c r="G1198" i="2"/>
  <c r="F1198" i="2"/>
  <c r="H1198" i="2" s="1"/>
  <c r="G1197" i="2"/>
  <c r="F1197" i="2"/>
  <c r="H1197" i="2" s="1"/>
  <c r="G1196" i="2"/>
  <c r="F1196" i="2"/>
  <c r="H1196" i="2" s="1"/>
  <c r="G1195" i="2"/>
  <c r="F1195" i="2"/>
  <c r="H1195" i="2" s="1"/>
  <c r="G1194" i="2"/>
  <c r="F1194" i="2"/>
  <c r="H1194" i="2" s="1"/>
  <c r="G1193" i="2"/>
  <c r="F1193" i="2"/>
  <c r="H1193" i="2" s="1"/>
  <c r="G1192" i="2"/>
  <c r="F1192" i="2"/>
  <c r="H1192" i="2" s="1"/>
  <c r="G1191" i="2"/>
  <c r="F1191" i="2"/>
  <c r="H1191" i="2" s="1"/>
  <c r="G1190" i="2"/>
  <c r="F1190" i="2"/>
  <c r="H1190" i="2" s="1"/>
  <c r="G1189" i="2"/>
  <c r="F1189" i="2"/>
  <c r="H1189" i="2" s="1"/>
  <c r="G1188" i="2"/>
  <c r="F1188" i="2"/>
  <c r="H1188" i="2" s="1"/>
  <c r="G1187" i="2"/>
  <c r="F1187" i="2"/>
  <c r="H1187" i="2" s="1"/>
  <c r="G1186" i="2"/>
  <c r="F1186" i="2"/>
  <c r="H1186" i="2" s="1"/>
  <c r="G1185" i="2"/>
  <c r="F1185" i="2"/>
  <c r="H1185" i="2" s="1"/>
  <c r="G1184" i="2"/>
  <c r="F1184" i="2"/>
  <c r="H1184" i="2" s="1"/>
  <c r="G1183" i="2"/>
  <c r="F1183" i="2"/>
  <c r="H1183" i="2" s="1"/>
  <c r="G1182" i="2"/>
  <c r="F1182" i="2"/>
  <c r="H1182" i="2" s="1"/>
  <c r="G1181" i="2"/>
  <c r="F1181" i="2"/>
  <c r="H1181" i="2" s="1"/>
  <c r="G1180" i="2"/>
  <c r="F1180" i="2"/>
  <c r="H1180" i="2" s="1"/>
  <c r="G1179" i="2"/>
  <c r="F1179" i="2"/>
  <c r="H1179" i="2" s="1"/>
  <c r="G1178" i="2"/>
  <c r="F1178" i="2"/>
  <c r="H1178" i="2" s="1"/>
  <c r="G1177" i="2"/>
  <c r="F1177" i="2"/>
  <c r="H1177" i="2" s="1"/>
  <c r="G1176" i="2"/>
  <c r="F1176" i="2"/>
  <c r="H1176" i="2" s="1"/>
  <c r="G1175" i="2"/>
  <c r="F1175" i="2"/>
  <c r="H1175" i="2" s="1"/>
  <c r="H1174" i="2"/>
  <c r="G1174" i="2"/>
  <c r="F1174" i="2"/>
  <c r="G1173" i="2"/>
  <c r="F1173" i="2"/>
  <c r="H1173" i="2" s="1"/>
  <c r="G1172" i="2"/>
  <c r="F1172" i="2"/>
  <c r="H1172" i="2" s="1"/>
  <c r="G1171" i="2"/>
  <c r="F1171" i="2"/>
  <c r="H1171" i="2" s="1"/>
  <c r="G1170" i="2"/>
  <c r="F1170" i="2"/>
  <c r="H1170" i="2" s="1"/>
  <c r="G1169" i="2"/>
  <c r="F1169" i="2"/>
  <c r="H1169" i="2" s="1"/>
  <c r="G1168" i="2"/>
  <c r="F1168" i="2"/>
  <c r="H1168" i="2" s="1"/>
  <c r="G1167" i="2"/>
  <c r="F1167" i="2"/>
  <c r="H1167" i="2" s="1"/>
  <c r="G1166" i="2"/>
  <c r="F1166" i="2"/>
  <c r="H1166" i="2" s="1"/>
  <c r="G1165" i="2"/>
  <c r="F1165" i="2"/>
  <c r="H1165" i="2" s="1"/>
  <c r="G1164" i="2"/>
  <c r="F1164" i="2"/>
  <c r="H1164" i="2" s="1"/>
  <c r="G1163" i="2"/>
  <c r="F1163" i="2"/>
  <c r="H1163" i="2" s="1"/>
  <c r="G1162" i="2"/>
  <c r="F1162" i="2"/>
  <c r="H1162" i="2" s="1"/>
  <c r="G1161" i="2"/>
  <c r="F1161" i="2"/>
  <c r="H1161" i="2" s="1"/>
  <c r="G1160" i="2"/>
  <c r="F1160" i="2"/>
  <c r="H1160" i="2" s="1"/>
  <c r="G1159" i="2"/>
  <c r="F1159" i="2"/>
  <c r="H1159" i="2" s="1"/>
  <c r="H1158" i="2"/>
  <c r="G1158" i="2"/>
  <c r="F1158" i="2"/>
  <c r="G1157" i="2"/>
  <c r="F1157" i="2"/>
  <c r="H1157" i="2" s="1"/>
  <c r="G1156" i="2"/>
  <c r="F1156" i="2"/>
  <c r="H1156" i="2" s="1"/>
  <c r="G1155" i="2"/>
  <c r="F1155" i="2"/>
  <c r="H1155" i="2" s="1"/>
  <c r="G1154" i="2"/>
  <c r="F1154" i="2"/>
  <c r="H1154" i="2" s="1"/>
  <c r="G1153" i="2"/>
  <c r="F1153" i="2"/>
  <c r="H1153" i="2" s="1"/>
  <c r="G1152" i="2"/>
  <c r="F1152" i="2"/>
  <c r="H1152" i="2" s="1"/>
  <c r="G1151" i="2"/>
  <c r="F1151" i="2"/>
  <c r="H1151" i="2" s="1"/>
  <c r="G1150" i="2"/>
  <c r="F1150" i="2"/>
  <c r="H1150" i="2" s="1"/>
  <c r="G1149" i="2"/>
  <c r="F1149" i="2"/>
  <c r="H1149" i="2" s="1"/>
  <c r="G1148" i="2"/>
  <c r="F1148" i="2"/>
  <c r="H1148" i="2" s="1"/>
  <c r="G1147" i="2"/>
  <c r="F1147" i="2"/>
  <c r="H1147" i="2" s="1"/>
  <c r="G1146" i="2"/>
  <c r="F1146" i="2"/>
  <c r="H1146" i="2" s="1"/>
  <c r="G1145" i="2"/>
  <c r="F1145" i="2"/>
  <c r="H1145" i="2" s="1"/>
  <c r="G1144" i="2"/>
  <c r="F1144" i="2"/>
  <c r="H1144" i="2" s="1"/>
  <c r="G1143" i="2"/>
  <c r="F1143" i="2"/>
  <c r="H1143" i="2" s="1"/>
  <c r="G1142" i="2"/>
  <c r="F1142" i="2"/>
  <c r="H1142" i="2" s="1"/>
  <c r="G1141" i="2"/>
  <c r="F1141" i="2"/>
  <c r="H1141" i="2" s="1"/>
  <c r="G1140" i="2"/>
  <c r="F1140" i="2"/>
  <c r="H1140" i="2" s="1"/>
  <c r="G1139" i="2"/>
  <c r="F1139" i="2"/>
  <c r="H1139" i="2" s="1"/>
  <c r="G1138" i="2"/>
  <c r="F1138" i="2"/>
  <c r="H1138" i="2" s="1"/>
  <c r="G1137" i="2"/>
  <c r="F1137" i="2"/>
  <c r="H1137" i="2" s="1"/>
  <c r="G1136" i="2"/>
  <c r="F1136" i="2"/>
  <c r="H1136" i="2" s="1"/>
  <c r="G1135" i="2"/>
  <c r="F1135" i="2"/>
  <c r="H1135" i="2" s="1"/>
  <c r="G1134" i="2"/>
  <c r="F1134" i="2"/>
  <c r="H1134" i="2" s="1"/>
  <c r="G1133" i="2"/>
  <c r="F1133" i="2"/>
  <c r="H1133" i="2" s="1"/>
  <c r="G1132" i="2"/>
  <c r="F1132" i="2"/>
  <c r="H1132" i="2" s="1"/>
  <c r="G1131" i="2"/>
  <c r="F1131" i="2"/>
  <c r="H1131" i="2" s="1"/>
  <c r="G1130" i="2"/>
  <c r="F1130" i="2"/>
  <c r="H1130" i="2" s="1"/>
  <c r="G1129" i="2"/>
  <c r="F1129" i="2"/>
  <c r="H1129" i="2" s="1"/>
  <c r="G1128" i="2"/>
  <c r="F1128" i="2"/>
  <c r="H1128" i="2" s="1"/>
  <c r="G1127" i="2"/>
  <c r="F1127" i="2"/>
  <c r="H1127" i="2" s="1"/>
  <c r="G1126" i="2"/>
  <c r="F1126" i="2"/>
  <c r="H1126" i="2" s="1"/>
  <c r="G1125" i="2"/>
  <c r="F1125" i="2"/>
  <c r="H1125" i="2" s="1"/>
  <c r="G1124" i="2"/>
  <c r="F1124" i="2"/>
  <c r="H1124" i="2" s="1"/>
  <c r="G1123" i="2"/>
  <c r="F1123" i="2"/>
  <c r="H1123" i="2" s="1"/>
  <c r="G1122" i="2"/>
  <c r="F1122" i="2"/>
  <c r="H1122" i="2" s="1"/>
  <c r="G1121" i="2"/>
  <c r="F1121" i="2"/>
  <c r="H1121" i="2" s="1"/>
  <c r="G1120" i="2"/>
  <c r="F1120" i="2"/>
  <c r="H1120" i="2" s="1"/>
  <c r="G1119" i="2"/>
  <c r="F1119" i="2"/>
  <c r="H1119" i="2" s="1"/>
  <c r="G1118" i="2"/>
  <c r="F1118" i="2"/>
  <c r="H1118" i="2" s="1"/>
  <c r="G1117" i="2"/>
  <c r="F1117" i="2"/>
  <c r="H1117" i="2" s="1"/>
  <c r="G1116" i="2"/>
  <c r="F1116" i="2"/>
  <c r="H1116" i="2" s="1"/>
  <c r="G1115" i="2"/>
  <c r="F1115" i="2"/>
  <c r="H1115" i="2" s="1"/>
  <c r="G1114" i="2"/>
  <c r="F1114" i="2"/>
  <c r="H1114" i="2" s="1"/>
  <c r="G1113" i="2"/>
  <c r="F1113" i="2"/>
  <c r="H1113" i="2" s="1"/>
  <c r="G1112" i="2"/>
  <c r="F1112" i="2"/>
  <c r="H1112" i="2" s="1"/>
  <c r="G1111" i="2"/>
  <c r="F1111" i="2"/>
  <c r="H1111" i="2" s="1"/>
  <c r="H1110" i="2"/>
  <c r="G1110" i="2"/>
  <c r="F1110" i="2"/>
  <c r="G1109" i="2"/>
  <c r="F1109" i="2"/>
  <c r="H1109" i="2" s="1"/>
  <c r="G1108" i="2"/>
  <c r="F1108" i="2"/>
  <c r="H1108" i="2" s="1"/>
  <c r="G1107" i="2"/>
  <c r="F1107" i="2"/>
  <c r="H1107" i="2" s="1"/>
  <c r="G1106" i="2"/>
  <c r="F1106" i="2"/>
  <c r="H1106" i="2" s="1"/>
  <c r="G1105" i="2"/>
  <c r="F1105" i="2"/>
  <c r="H1105" i="2" s="1"/>
  <c r="G1104" i="2"/>
  <c r="F1104" i="2"/>
  <c r="H1104" i="2" s="1"/>
  <c r="G1103" i="2"/>
  <c r="F1103" i="2"/>
  <c r="H1103" i="2" s="1"/>
  <c r="G1102" i="2"/>
  <c r="F1102" i="2"/>
  <c r="H1102" i="2" s="1"/>
  <c r="G1101" i="2"/>
  <c r="F1101" i="2"/>
  <c r="H1101" i="2" s="1"/>
  <c r="G1100" i="2"/>
  <c r="F1100" i="2"/>
  <c r="H1100" i="2" s="1"/>
  <c r="G1099" i="2"/>
  <c r="F1099" i="2"/>
  <c r="H1099" i="2" s="1"/>
  <c r="G1098" i="2"/>
  <c r="F1098" i="2"/>
  <c r="H1098" i="2" s="1"/>
  <c r="G1097" i="2"/>
  <c r="F1097" i="2"/>
  <c r="H1097" i="2" s="1"/>
  <c r="G1096" i="2"/>
  <c r="F1096" i="2"/>
  <c r="H1096" i="2" s="1"/>
  <c r="G1095" i="2"/>
  <c r="F1095" i="2"/>
  <c r="H1095" i="2" s="1"/>
  <c r="G1094" i="2"/>
  <c r="F1094" i="2"/>
  <c r="H1094" i="2" s="1"/>
  <c r="G1093" i="2"/>
  <c r="F1093" i="2"/>
  <c r="H1093" i="2" s="1"/>
  <c r="G1092" i="2"/>
  <c r="F1092" i="2"/>
  <c r="H1092" i="2" s="1"/>
  <c r="G1091" i="2"/>
  <c r="F1091" i="2"/>
  <c r="H1091" i="2" s="1"/>
  <c r="G1090" i="2"/>
  <c r="F1090" i="2"/>
  <c r="H1090" i="2" s="1"/>
  <c r="G1089" i="2"/>
  <c r="F1089" i="2"/>
  <c r="H1089" i="2" s="1"/>
  <c r="G1088" i="2"/>
  <c r="F1088" i="2"/>
  <c r="H1088" i="2" s="1"/>
  <c r="H1087" i="2"/>
  <c r="G1087" i="2"/>
  <c r="F1087" i="2"/>
  <c r="G1086" i="2"/>
  <c r="F1086" i="2"/>
  <c r="H1086" i="2" s="1"/>
  <c r="G1085" i="2"/>
  <c r="F1085" i="2"/>
  <c r="H1085" i="2" s="1"/>
  <c r="G1084" i="2"/>
  <c r="F1084" i="2"/>
  <c r="H1084" i="2" s="1"/>
  <c r="G1083" i="2"/>
  <c r="F1083" i="2"/>
  <c r="H1083" i="2" s="1"/>
  <c r="H1082" i="2"/>
  <c r="G1082" i="2"/>
  <c r="F1082" i="2"/>
  <c r="G1081" i="2"/>
  <c r="F1081" i="2"/>
  <c r="H1081" i="2" s="1"/>
  <c r="G1080" i="2"/>
  <c r="F1080" i="2"/>
  <c r="H1080" i="2" s="1"/>
  <c r="G1079" i="2"/>
  <c r="F1079" i="2"/>
  <c r="H1079" i="2" s="1"/>
  <c r="G1078" i="2"/>
  <c r="F1078" i="2"/>
  <c r="H1078" i="2" s="1"/>
  <c r="G1077" i="2"/>
  <c r="F1077" i="2"/>
  <c r="H1077" i="2" s="1"/>
  <c r="G1076" i="2"/>
  <c r="F1076" i="2"/>
  <c r="H1076" i="2" s="1"/>
  <c r="G1075" i="2"/>
  <c r="F1075" i="2"/>
  <c r="H1075" i="2" s="1"/>
  <c r="G1074" i="2"/>
  <c r="F1074" i="2"/>
  <c r="H1074" i="2" s="1"/>
  <c r="G1073" i="2"/>
  <c r="F1073" i="2"/>
  <c r="H1073" i="2" s="1"/>
  <c r="G1072" i="2"/>
  <c r="F1072" i="2"/>
  <c r="H1072" i="2" s="1"/>
  <c r="G1071" i="2"/>
  <c r="F1071" i="2"/>
  <c r="H1071" i="2" s="1"/>
  <c r="G1070" i="2"/>
  <c r="F1070" i="2"/>
  <c r="H1070" i="2" s="1"/>
  <c r="G1069" i="2"/>
  <c r="F1069" i="2"/>
  <c r="H1069" i="2" s="1"/>
  <c r="G1068" i="2"/>
  <c r="F1068" i="2"/>
  <c r="H1068" i="2" s="1"/>
  <c r="G1067" i="2"/>
  <c r="F1067" i="2"/>
  <c r="H1067" i="2" s="1"/>
  <c r="G1066" i="2"/>
  <c r="F1066" i="2"/>
  <c r="H1066" i="2" s="1"/>
  <c r="G1065" i="2"/>
  <c r="F1065" i="2"/>
  <c r="H1065" i="2" s="1"/>
  <c r="G1064" i="2"/>
  <c r="F1064" i="2"/>
  <c r="H1064" i="2" s="1"/>
  <c r="G1063" i="2"/>
  <c r="F1063" i="2"/>
  <c r="H1063" i="2" s="1"/>
  <c r="G1062" i="2"/>
  <c r="F1062" i="2"/>
  <c r="H1062" i="2" s="1"/>
  <c r="G1061" i="2"/>
  <c r="F1061" i="2"/>
  <c r="H1061" i="2" s="1"/>
  <c r="G1060" i="2"/>
  <c r="F1060" i="2"/>
  <c r="H1060" i="2" s="1"/>
  <c r="G1059" i="2"/>
  <c r="F1059" i="2"/>
  <c r="H1059" i="2" s="1"/>
  <c r="G1058" i="2"/>
  <c r="F1058" i="2"/>
  <c r="H1058" i="2" s="1"/>
  <c r="G1057" i="2"/>
  <c r="F1057" i="2"/>
  <c r="H1057" i="2" s="1"/>
  <c r="G1056" i="2"/>
  <c r="F1056" i="2"/>
  <c r="H1056" i="2" s="1"/>
  <c r="G1055" i="2"/>
  <c r="F1055" i="2"/>
  <c r="H1055" i="2" s="1"/>
  <c r="G1054" i="2"/>
  <c r="F1054" i="2"/>
  <c r="H1054" i="2" s="1"/>
  <c r="G1053" i="2"/>
  <c r="F1053" i="2"/>
  <c r="H1053" i="2" s="1"/>
  <c r="G1052" i="2"/>
  <c r="F1052" i="2"/>
  <c r="H1052" i="2" s="1"/>
  <c r="H1051" i="2"/>
  <c r="G1051" i="2"/>
  <c r="F1051" i="2"/>
  <c r="G1050" i="2"/>
  <c r="F1050" i="2"/>
  <c r="H1050" i="2" s="1"/>
  <c r="G1049" i="2"/>
  <c r="F1049" i="2"/>
  <c r="H1049" i="2" s="1"/>
  <c r="G1048" i="2"/>
  <c r="F1048" i="2"/>
  <c r="H1048" i="2" s="1"/>
  <c r="G1047" i="2"/>
  <c r="F1047" i="2"/>
  <c r="H1047" i="2" s="1"/>
  <c r="G1046" i="2"/>
  <c r="F1046" i="2"/>
  <c r="H1046" i="2" s="1"/>
  <c r="G1045" i="2"/>
  <c r="F1045" i="2"/>
  <c r="H1045" i="2" s="1"/>
  <c r="G1044" i="2"/>
  <c r="F1044" i="2"/>
  <c r="H1044" i="2" s="1"/>
  <c r="G1043" i="2"/>
  <c r="F1043" i="2"/>
  <c r="H1043" i="2" s="1"/>
  <c r="G1042" i="2"/>
  <c r="F1042" i="2"/>
  <c r="H1042" i="2" s="1"/>
  <c r="G1041" i="2"/>
  <c r="F1041" i="2"/>
  <c r="H1041" i="2" s="1"/>
  <c r="G1040" i="2"/>
  <c r="F1040" i="2"/>
  <c r="H1040" i="2" s="1"/>
  <c r="G1039" i="2"/>
  <c r="F1039" i="2"/>
  <c r="H1039" i="2" s="1"/>
  <c r="G1038" i="2"/>
  <c r="F1038" i="2"/>
  <c r="H1038" i="2" s="1"/>
  <c r="G1037" i="2"/>
  <c r="F1037" i="2"/>
  <c r="H1037" i="2" s="1"/>
  <c r="G1036" i="2"/>
  <c r="F1036" i="2"/>
  <c r="H1036" i="2" s="1"/>
  <c r="G1035" i="2"/>
  <c r="F1035" i="2"/>
  <c r="H1035" i="2" s="1"/>
  <c r="G1034" i="2"/>
  <c r="F1034" i="2"/>
  <c r="H1034" i="2" s="1"/>
  <c r="G1033" i="2"/>
  <c r="F1033" i="2"/>
  <c r="H1033" i="2" s="1"/>
  <c r="G1032" i="2"/>
  <c r="F1032" i="2"/>
  <c r="H1032" i="2" s="1"/>
  <c r="G1031" i="2"/>
  <c r="F1031" i="2"/>
  <c r="H1031" i="2" s="1"/>
  <c r="G1030" i="2"/>
  <c r="F1030" i="2"/>
  <c r="H1030" i="2" s="1"/>
  <c r="G1029" i="2"/>
  <c r="F1029" i="2"/>
  <c r="H1029" i="2" s="1"/>
  <c r="G1028" i="2"/>
  <c r="F1028" i="2"/>
  <c r="H1028" i="2" s="1"/>
  <c r="G1027" i="2"/>
  <c r="F1027" i="2"/>
  <c r="H1027" i="2" s="1"/>
  <c r="G1026" i="2"/>
  <c r="F1026" i="2"/>
  <c r="H1026" i="2" s="1"/>
  <c r="G1025" i="2"/>
  <c r="F1025" i="2"/>
  <c r="H1025" i="2" s="1"/>
  <c r="G1024" i="2"/>
  <c r="F1024" i="2"/>
  <c r="H1024" i="2" s="1"/>
  <c r="G1023" i="2"/>
  <c r="F1023" i="2"/>
  <c r="H1023" i="2" s="1"/>
  <c r="G1022" i="2"/>
  <c r="F1022" i="2"/>
  <c r="H1022" i="2" s="1"/>
  <c r="G1021" i="2"/>
  <c r="F1021" i="2"/>
  <c r="H1021" i="2" s="1"/>
  <c r="G1020" i="2"/>
  <c r="F1020" i="2"/>
  <c r="H1020" i="2" s="1"/>
  <c r="G1019" i="2"/>
  <c r="F1019" i="2"/>
  <c r="H1019" i="2" s="1"/>
  <c r="G1018" i="2"/>
  <c r="F1018" i="2"/>
  <c r="H1018" i="2" s="1"/>
  <c r="G1017" i="2"/>
  <c r="F1017" i="2"/>
  <c r="H1017" i="2" s="1"/>
  <c r="G1016" i="2"/>
  <c r="F1016" i="2"/>
  <c r="H1016" i="2" s="1"/>
  <c r="G1015" i="2"/>
  <c r="F1015" i="2"/>
  <c r="H1015" i="2" s="1"/>
  <c r="G1014" i="2"/>
  <c r="F1014" i="2"/>
  <c r="H1014" i="2" s="1"/>
  <c r="G1013" i="2"/>
  <c r="F1013" i="2"/>
  <c r="H1013" i="2" s="1"/>
  <c r="G1012" i="2"/>
  <c r="F1012" i="2"/>
  <c r="H1012" i="2" s="1"/>
  <c r="G1011" i="2"/>
  <c r="F1011" i="2"/>
  <c r="H1011" i="2" s="1"/>
  <c r="G1010" i="2"/>
  <c r="F1010" i="2"/>
  <c r="H1010" i="2" s="1"/>
  <c r="G1009" i="2"/>
  <c r="F1009" i="2"/>
  <c r="H1009" i="2" s="1"/>
  <c r="G1008" i="2"/>
  <c r="F1008" i="2"/>
  <c r="H1008" i="2" s="1"/>
  <c r="G1007" i="2"/>
  <c r="F1007" i="2"/>
  <c r="H1007" i="2" s="1"/>
  <c r="G1006" i="2"/>
  <c r="F1006" i="2"/>
  <c r="H1006" i="2" s="1"/>
  <c r="G1005" i="2"/>
  <c r="F1005" i="2"/>
  <c r="H1005" i="2" s="1"/>
  <c r="G1004" i="2"/>
  <c r="F1004" i="2"/>
  <c r="H1004" i="2" s="1"/>
  <c r="G1003" i="2"/>
  <c r="F1003" i="2"/>
  <c r="H1003" i="2" s="1"/>
  <c r="G1002" i="2"/>
  <c r="F1002" i="2"/>
  <c r="H1002" i="2" s="1"/>
  <c r="H1001" i="2"/>
  <c r="G1001" i="2"/>
  <c r="F1001" i="2"/>
  <c r="G1000" i="2"/>
  <c r="F1000" i="2"/>
  <c r="H1000" i="2" s="1"/>
  <c r="G999" i="2"/>
  <c r="F999" i="2"/>
  <c r="H999" i="2" s="1"/>
  <c r="G998" i="2"/>
  <c r="F998" i="2"/>
  <c r="H998" i="2" s="1"/>
  <c r="G997" i="2"/>
  <c r="F997" i="2"/>
  <c r="H997" i="2" s="1"/>
  <c r="G996" i="2"/>
  <c r="F996" i="2"/>
  <c r="H996" i="2" s="1"/>
  <c r="G995" i="2"/>
  <c r="F995" i="2"/>
  <c r="H995" i="2" s="1"/>
  <c r="G994" i="2"/>
  <c r="F994" i="2"/>
  <c r="H994" i="2" s="1"/>
  <c r="G993" i="2"/>
  <c r="F993" i="2"/>
  <c r="H993" i="2" s="1"/>
  <c r="G992" i="2"/>
  <c r="F992" i="2"/>
  <c r="H992" i="2" s="1"/>
  <c r="G991" i="2"/>
  <c r="F991" i="2"/>
  <c r="H991" i="2" s="1"/>
  <c r="G990" i="2"/>
  <c r="F990" i="2"/>
  <c r="H990" i="2" s="1"/>
  <c r="G989" i="2"/>
  <c r="F989" i="2"/>
  <c r="H989" i="2" s="1"/>
  <c r="G988" i="2"/>
  <c r="F988" i="2"/>
  <c r="H988" i="2" s="1"/>
  <c r="G987" i="2"/>
  <c r="F987" i="2"/>
  <c r="H987" i="2" s="1"/>
  <c r="G986" i="2"/>
  <c r="F986" i="2"/>
  <c r="H986" i="2" s="1"/>
  <c r="G985" i="2"/>
  <c r="F985" i="2"/>
  <c r="H985" i="2" s="1"/>
  <c r="G984" i="2"/>
  <c r="F984" i="2"/>
  <c r="H984" i="2" s="1"/>
  <c r="G983" i="2"/>
  <c r="F983" i="2"/>
  <c r="H983" i="2" s="1"/>
  <c r="G982" i="2"/>
  <c r="F982" i="2"/>
  <c r="H982" i="2" s="1"/>
  <c r="G981" i="2"/>
  <c r="F981" i="2"/>
  <c r="H981" i="2" s="1"/>
  <c r="G980" i="2"/>
  <c r="F980" i="2"/>
  <c r="H980" i="2" s="1"/>
  <c r="G979" i="2"/>
  <c r="F979" i="2"/>
  <c r="H979" i="2" s="1"/>
  <c r="G978" i="2"/>
  <c r="F978" i="2"/>
  <c r="H978" i="2" s="1"/>
  <c r="G977" i="2"/>
  <c r="F977" i="2"/>
  <c r="H977" i="2" s="1"/>
  <c r="G976" i="2"/>
  <c r="F976" i="2"/>
  <c r="H976" i="2" s="1"/>
  <c r="G975" i="2"/>
  <c r="F975" i="2"/>
  <c r="H975" i="2" s="1"/>
  <c r="G974" i="2"/>
  <c r="F974" i="2"/>
  <c r="H974" i="2" s="1"/>
  <c r="G973" i="2"/>
  <c r="F973" i="2"/>
  <c r="H973" i="2" s="1"/>
  <c r="G972" i="2"/>
  <c r="F972" i="2"/>
  <c r="H972" i="2" s="1"/>
  <c r="G971" i="2"/>
  <c r="F971" i="2"/>
  <c r="H971" i="2" s="1"/>
  <c r="H970" i="2"/>
  <c r="G970" i="2"/>
  <c r="F970" i="2"/>
  <c r="G969" i="2"/>
  <c r="F969" i="2"/>
  <c r="H969" i="2" s="1"/>
  <c r="G968" i="2"/>
  <c r="F968" i="2"/>
  <c r="H968" i="2" s="1"/>
  <c r="H967" i="2"/>
  <c r="G967" i="2"/>
  <c r="F967" i="2"/>
  <c r="G966" i="2"/>
  <c r="F966" i="2"/>
  <c r="H966" i="2" s="1"/>
  <c r="H965" i="2"/>
  <c r="G965" i="2"/>
  <c r="F965" i="2"/>
  <c r="G964" i="2"/>
  <c r="F964" i="2"/>
  <c r="H964" i="2" s="1"/>
  <c r="G963" i="2"/>
  <c r="F963" i="2"/>
  <c r="H963" i="2" s="1"/>
  <c r="G962" i="2"/>
  <c r="F962" i="2"/>
  <c r="H962" i="2" s="1"/>
  <c r="G961" i="2"/>
  <c r="F961" i="2"/>
  <c r="H961" i="2" s="1"/>
  <c r="G960" i="2"/>
  <c r="F960" i="2"/>
  <c r="H960" i="2" s="1"/>
  <c r="G959" i="2"/>
  <c r="F959" i="2"/>
  <c r="H959" i="2" s="1"/>
  <c r="G958" i="2"/>
  <c r="F958" i="2"/>
  <c r="H958" i="2" s="1"/>
  <c r="G957" i="2"/>
  <c r="F957" i="2"/>
  <c r="H957" i="2" s="1"/>
  <c r="G956" i="2"/>
  <c r="F956" i="2"/>
  <c r="H956" i="2" s="1"/>
  <c r="G955" i="2"/>
  <c r="F955" i="2"/>
  <c r="H955" i="2" s="1"/>
  <c r="G954" i="2"/>
  <c r="F954" i="2"/>
  <c r="H954" i="2" s="1"/>
  <c r="G953" i="2"/>
  <c r="F953" i="2"/>
  <c r="H953" i="2" s="1"/>
  <c r="G952" i="2"/>
  <c r="F952" i="2"/>
  <c r="H952" i="2" s="1"/>
  <c r="H951" i="2"/>
  <c r="G951" i="2"/>
  <c r="F951" i="2"/>
  <c r="G950" i="2"/>
  <c r="F950" i="2"/>
  <c r="H950" i="2" s="1"/>
  <c r="G949" i="2"/>
  <c r="F949" i="2"/>
  <c r="H949" i="2" s="1"/>
  <c r="G948" i="2"/>
  <c r="F948" i="2"/>
  <c r="H948" i="2" s="1"/>
  <c r="G947" i="2"/>
  <c r="F947" i="2"/>
  <c r="H947" i="2" s="1"/>
  <c r="G946" i="2"/>
  <c r="F946" i="2"/>
  <c r="H946" i="2" s="1"/>
  <c r="G945" i="2"/>
  <c r="F945" i="2"/>
  <c r="H945" i="2" s="1"/>
  <c r="G944" i="2"/>
  <c r="F944" i="2"/>
  <c r="H944" i="2" s="1"/>
  <c r="G943" i="2"/>
  <c r="F943" i="2"/>
  <c r="H943" i="2" s="1"/>
  <c r="G942" i="2"/>
  <c r="F942" i="2"/>
  <c r="H942" i="2" s="1"/>
  <c r="G941" i="2"/>
  <c r="F941" i="2"/>
  <c r="H941" i="2" s="1"/>
  <c r="G940" i="2"/>
  <c r="F940" i="2"/>
  <c r="H940" i="2" s="1"/>
  <c r="G939" i="2"/>
  <c r="F939" i="2"/>
  <c r="H939" i="2" s="1"/>
  <c r="G938" i="2"/>
  <c r="F938" i="2"/>
  <c r="H938" i="2" s="1"/>
  <c r="G937" i="2"/>
  <c r="F937" i="2"/>
  <c r="H937" i="2" s="1"/>
  <c r="G936" i="2"/>
  <c r="F936" i="2"/>
  <c r="H936" i="2" s="1"/>
  <c r="G935" i="2"/>
  <c r="F935" i="2"/>
  <c r="H935" i="2" s="1"/>
  <c r="G934" i="2"/>
  <c r="F934" i="2"/>
  <c r="H934" i="2" s="1"/>
  <c r="G933" i="2"/>
  <c r="F933" i="2"/>
  <c r="H933" i="2" s="1"/>
  <c r="G932" i="2"/>
  <c r="F932" i="2"/>
  <c r="H932" i="2" s="1"/>
  <c r="G931" i="2"/>
  <c r="F931" i="2"/>
  <c r="H931" i="2" s="1"/>
  <c r="G930" i="2"/>
  <c r="F930" i="2"/>
  <c r="H930" i="2" s="1"/>
  <c r="G929" i="2"/>
  <c r="F929" i="2"/>
  <c r="H929" i="2" s="1"/>
  <c r="G928" i="2"/>
  <c r="F928" i="2"/>
  <c r="H928" i="2" s="1"/>
  <c r="G927" i="2"/>
  <c r="F927" i="2"/>
  <c r="H927" i="2" s="1"/>
  <c r="G926" i="2"/>
  <c r="F926" i="2"/>
  <c r="H926" i="2" s="1"/>
  <c r="G925" i="2"/>
  <c r="F925" i="2"/>
  <c r="H925" i="2" s="1"/>
  <c r="G924" i="2"/>
  <c r="F924" i="2"/>
  <c r="H924" i="2" s="1"/>
  <c r="G923" i="2"/>
  <c r="F923" i="2"/>
  <c r="H923" i="2" s="1"/>
  <c r="G922" i="2"/>
  <c r="F922" i="2"/>
  <c r="H922" i="2" s="1"/>
  <c r="G921" i="2"/>
  <c r="F921" i="2"/>
  <c r="H921" i="2" s="1"/>
  <c r="G920" i="2"/>
  <c r="F920" i="2"/>
  <c r="H920" i="2" s="1"/>
  <c r="H919" i="2"/>
  <c r="G919" i="2"/>
  <c r="F919" i="2"/>
  <c r="G918" i="2"/>
  <c r="F918" i="2"/>
  <c r="H918" i="2" s="1"/>
  <c r="H917" i="2"/>
  <c r="G917" i="2"/>
  <c r="F917" i="2"/>
  <c r="G916" i="2"/>
  <c r="F916" i="2"/>
  <c r="H916" i="2" s="1"/>
  <c r="G915" i="2"/>
  <c r="F915" i="2"/>
  <c r="H915" i="2" s="1"/>
  <c r="G914" i="2"/>
  <c r="F914" i="2"/>
  <c r="H914" i="2" s="1"/>
  <c r="G913" i="2"/>
  <c r="F913" i="2"/>
  <c r="H913" i="2" s="1"/>
  <c r="G912" i="2"/>
  <c r="F912" i="2"/>
  <c r="H912" i="2" s="1"/>
  <c r="G911" i="2"/>
  <c r="F911" i="2"/>
  <c r="H911" i="2" s="1"/>
  <c r="G910" i="2"/>
  <c r="F910" i="2"/>
  <c r="H910" i="2" s="1"/>
  <c r="G909" i="2"/>
  <c r="F909" i="2"/>
  <c r="H909" i="2" s="1"/>
  <c r="G908" i="2"/>
  <c r="F908" i="2"/>
  <c r="H908" i="2" s="1"/>
  <c r="G907" i="2"/>
  <c r="F907" i="2"/>
  <c r="H907" i="2" s="1"/>
  <c r="G906" i="2"/>
  <c r="F906" i="2"/>
  <c r="H906" i="2" s="1"/>
  <c r="G905" i="2"/>
  <c r="F905" i="2"/>
  <c r="H905" i="2" s="1"/>
  <c r="G904" i="2"/>
  <c r="F904" i="2"/>
  <c r="H904" i="2" s="1"/>
  <c r="G903" i="2"/>
  <c r="F903" i="2"/>
  <c r="H903" i="2" s="1"/>
  <c r="G902" i="2"/>
  <c r="F902" i="2"/>
  <c r="H902" i="2" s="1"/>
  <c r="G901" i="2"/>
  <c r="F901" i="2"/>
  <c r="H901" i="2" s="1"/>
  <c r="G900" i="2"/>
  <c r="F900" i="2"/>
  <c r="H900" i="2" s="1"/>
  <c r="G899" i="2"/>
  <c r="F899" i="2"/>
  <c r="H899" i="2" s="1"/>
  <c r="G898" i="2"/>
  <c r="F898" i="2"/>
  <c r="H898" i="2" s="1"/>
  <c r="G897" i="2"/>
  <c r="F897" i="2"/>
  <c r="H897" i="2" s="1"/>
  <c r="G896" i="2"/>
  <c r="F896" i="2"/>
  <c r="H896" i="2" s="1"/>
  <c r="G895" i="2"/>
  <c r="F895" i="2"/>
  <c r="H895" i="2" s="1"/>
  <c r="G894" i="2"/>
  <c r="F894" i="2"/>
  <c r="H894" i="2" s="1"/>
  <c r="G893" i="2"/>
  <c r="F893" i="2"/>
  <c r="H893" i="2" s="1"/>
  <c r="G892" i="2"/>
  <c r="F892" i="2"/>
  <c r="H892" i="2" s="1"/>
  <c r="G891" i="2"/>
  <c r="F891" i="2"/>
  <c r="H891" i="2" s="1"/>
  <c r="G890" i="2"/>
  <c r="F890" i="2"/>
  <c r="H890" i="2" s="1"/>
  <c r="G889" i="2"/>
  <c r="F889" i="2"/>
  <c r="H889" i="2" s="1"/>
  <c r="G888" i="2"/>
  <c r="F888" i="2"/>
  <c r="H888" i="2" s="1"/>
  <c r="G887" i="2"/>
  <c r="F887" i="2"/>
  <c r="H887" i="2" s="1"/>
  <c r="G886" i="2"/>
  <c r="F886" i="2"/>
  <c r="H886" i="2" s="1"/>
  <c r="G885" i="2"/>
  <c r="F885" i="2"/>
  <c r="H885" i="2" s="1"/>
  <c r="G884" i="2"/>
  <c r="F884" i="2"/>
  <c r="H884" i="2" s="1"/>
  <c r="G883" i="2"/>
  <c r="F883" i="2"/>
  <c r="H883" i="2" s="1"/>
  <c r="G882" i="2"/>
  <c r="F882" i="2"/>
  <c r="H882" i="2" s="1"/>
  <c r="G881" i="2"/>
  <c r="F881" i="2"/>
  <c r="H881" i="2" s="1"/>
  <c r="G880" i="2"/>
  <c r="F880" i="2"/>
  <c r="H880" i="2" s="1"/>
  <c r="G879" i="2"/>
  <c r="F879" i="2"/>
  <c r="H879" i="2" s="1"/>
  <c r="G878" i="2"/>
  <c r="F878" i="2"/>
  <c r="H878" i="2" s="1"/>
  <c r="G877" i="2"/>
  <c r="F877" i="2"/>
  <c r="H877" i="2" s="1"/>
  <c r="G876" i="2"/>
  <c r="F876" i="2"/>
  <c r="H876" i="2" s="1"/>
  <c r="H875" i="2"/>
  <c r="G875" i="2"/>
  <c r="F875" i="2"/>
  <c r="G874" i="2"/>
  <c r="F874" i="2"/>
  <c r="H874" i="2" s="1"/>
  <c r="G873" i="2"/>
  <c r="F873" i="2"/>
  <c r="H873" i="2" s="1"/>
  <c r="G872" i="2"/>
  <c r="F872" i="2"/>
  <c r="H872" i="2" s="1"/>
  <c r="G871" i="2"/>
  <c r="F871" i="2"/>
  <c r="H871" i="2" s="1"/>
  <c r="H870" i="2"/>
  <c r="G870" i="2"/>
  <c r="F870" i="2"/>
  <c r="G869" i="2"/>
  <c r="F869" i="2"/>
  <c r="H869" i="2" s="1"/>
  <c r="G868" i="2"/>
  <c r="F868" i="2"/>
  <c r="H868" i="2" s="1"/>
  <c r="G867" i="2"/>
  <c r="F867" i="2"/>
  <c r="H867" i="2" s="1"/>
  <c r="G866" i="2"/>
  <c r="F866" i="2"/>
  <c r="H866" i="2" s="1"/>
  <c r="G865" i="2"/>
  <c r="F865" i="2"/>
  <c r="H865" i="2" s="1"/>
  <c r="G864" i="2"/>
  <c r="F864" i="2"/>
  <c r="H864" i="2" s="1"/>
  <c r="G863" i="2"/>
  <c r="F863" i="2"/>
  <c r="H863" i="2" s="1"/>
  <c r="G862" i="2"/>
  <c r="F862" i="2"/>
  <c r="H862" i="2" s="1"/>
  <c r="G861" i="2"/>
  <c r="F861" i="2"/>
  <c r="H861" i="2" s="1"/>
  <c r="G860" i="2"/>
  <c r="F860" i="2"/>
  <c r="H860" i="2" s="1"/>
  <c r="H859" i="2"/>
  <c r="G859" i="2"/>
  <c r="F859" i="2"/>
  <c r="G858" i="2"/>
  <c r="F858" i="2"/>
  <c r="H858" i="2" s="1"/>
  <c r="G857" i="2"/>
  <c r="F857" i="2"/>
  <c r="H857" i="2" s="1"/>
  <c r="G856" i="2"/>
  <c r="F856" i="2"/>
  <c r="H856" i="2" s="1"/>
  <c r="G855" i="2"/>
  <c r="F855" i="2"/>
  <c r="H855" i="2" s="1"/>
  <c r="G854" i="2"/>
  <c r="F854" i="2"/>
  <c r="H854" i="2" s="1"/>
  <c r="H853" i="2"/>
  <c r="G853" i="2"/>
  <c r="F853" i="2"/>
  <c r="G852" i="2"/>
  <c r="F852" i="2"/>
  <c r="H852" i="2" s="1"/>
  <c r="G851" i="2"/>
  <c r="F851" i="2"/>
  <c r="H851" i="2" s="1"/>
  <c r="G850" i="2"/>
  <c r="F850" i="2"/>
  <c r="H850" i="2" s="1"/>
  <c r="G849" i="2"/>
  <c r="F849" i="2"/>
  <c r="H849" i="2" s="1"/>
  <c r="G848" i="2"/>
  <c r="F848" i="2"/>
  <c r="H848" i="2" s="1"/>
  <c r="G847" i="2"/>
  <c r="F847" i="2"/>
  <c r="H847" i="2" s="1"/>
  <c r="G846" i="2"/>
  <c r="F846" i="2"/>
  <c r="H846" i="2" s="1"/>
  <c r="G845" i="2"/>
  <c r="F845" i="2"/>
  <c r="H845" i="2" s="1"/>
  <c r="G844" i="2"/>
  <c r="F844" i="2"/>
  <c r="H844" i="2" s="1"/>
  <c r="G843" i="2"/>
  <c r="F843" i="2"/>
  <c r="H843" i="2" s="1"/>
  <c r="G842" i="2"/>
  <c r="F842" i="2"/>
  <c r="H842" i="2" s="1"/>
  <c r="G841" i="2"/>
  <c r="F841" i="2"/>
  <c r="H841" i="2" s="1"/>
  <c r="G840" i="2"/>
  <c r="F840" i="2"/>
  <c r="H840" i="2" s="1"/>
  <c r="G839" i="2"/>
  <c r="F839" i="2"/>
  <c r="H839" i="2" s="1"/>
  <c r="G838" i="2"/>
  <c r="F838" i="2"/>
  <c r="H838" i="2" s="1"/>
  <c r="G837" i="2"/>
  <c r="F837" i="2"/>
  <c r="H837" i="2" s="1"/>
  <c r="G836" i="2"/>
  <c r="F836" i="2"/>
  <c r="H836" i="2" s="1"/>
  <c r="G835" i="2"/>
  <c r="F835" i="2"/>
  <c r="H835" i="2" s="1"/>
  <c r="G834" i="2"/>
  <c r="F834" i="2"/>
  <c r="H834" i="2" s="1"/>
  <c r="G833" i="2"/>
  <c r="F833" i="2"/>
  <c r="H833" i="2" s="1"/>
  <c r="G832" i="2"/>
  <c r="F832" i="2"/>
  <c r="H832" i="2" s="1"/>
  <c r="G831" i="2"/>
  <c r="F831" i="2"/>
  <c r="H831" i="2" s="1"/>
  <c r="H830" i="2"/>
  <c r="G830" i="2"/>
  <c r="F830" i="2"/>
  <c r="G829" i="2"/>
  <c r="F829" i="2"/>
  <c r="H829" i="2" s="1"/>
  <c r="G828" i="2"/>
  <c r="F828" i="2"/>
  <c r="H828" i="2" s="1"/>
  <c r="G827" i="2"/>
  <c r="F827" i="2"/>
  <c r="H827" i="2" s="1"/>
  <c r="G826" i="2"/>
  <c r="F826" i="2"/>
  <c r="H826" i="2" s="1"/>
  <c r="G825" i="2"/>
  <c r="F825" i="2"/>
  <c r="H825" i="2" s="1"/>
  <c r="G824" i="2"/>
  <c r="F824" i="2"/>
  <c r="H824" i="2" s="1"/>
  <c r="G823" i="2"/>
  <c r="F823" i="2"/>
  <c r="H823" i="2" s="1"/>
  <c r="G822" i="2"/>
  <c r="F822" i="2"/>
  <c r="H822" i="2" s="1"/>
  <c r="G821" i="2"/>
  <c r="F821" i="2"/>
  <c r="H821" i="2" s="1"/>
  <c r="G820" i="2"/>
  <c r="F820" i="2"/>
  <c r="H820" i="2" s="1"/>
  <c r="G819" i="2"/>
  <c r="F819" i="2"/>
  <c r="H819" i="2" s="1"/>
  <c r="G818" i="2"/>
  <c r="F818" i="2"/>
  <c r="H818" i="2" s="1"/>
  <c r="G817" i="2"/>
  <c r="F817" i="2"/>
  <c r="H817" i="2" s="1"/>
  <c r="G816" i="2"/>
  <c r="F816" i="2"/>
  <c r="H816" i="2" s="1"/>
  <c r="G815" i="2"/>
  <c r="F815" i="2"/>
  <c r="H815" i="2" s="1"/>
  <c r="G814" i="2"/>
  <c r="F814" i="2"/>
  <c r="H814" i="2" s="1"/>
  <c r="G813" i="2"/>
  <c r="F813" i="2"/>
  <c r="H813" i="2" s="1"/>
  <c r="G812" i="2"/>
  <c r="F812" i="2"/>
  <c r="H812" i="2" s="1"/>
  <c r="G811" i="2"/>
  <c r="F811" i="2"/>
  <c r="H811" i="2" s="1"/>
  <c r="G810" i="2"/>
  <c r="F810" i="2"/>
  <c r="H810" i="2" s="1"/>
  <c r="G809" i="2"/>
  <c r="F809" i="2"/>
  <c r="H809" i="2" s="1"/>
  <c r="G808" i="2"/>
  <c r="F808" i="2"/>
  <c r="H808" i="2" s="1"/>
  <c r="G807" i="2"/>
  <c r="F807" i="2"/>
  <c r="H807" i="2" s="1"/>
  <c r="G806" i="2"/>
  <c r="F806" i="2"/>
  <c r="H806" i="2" s="1"/>
  <c r="G805" i="2"/>
  <c r="F805" i="2"/>
  <c r="H805" i="2" s="1"/>
  <c r="G804" i="2"/>
  <c r="F804" i="2"/>
  <c r="H804" i="2" s="1"/>
  <c r="G803" i="2"/>
  <c r="F803" i="2"/>
  <c r="H803" i="2" s="1"/>
  <c r="G802" i="2"/>
  <c r="F802" i="2"/>
  <c r="H802" i="2" s="1"/>
  <c r="G801" i="2"/>
  <c r="F801" i="2"/>
  <c r="H801" i="2" s="1"/>
  <c r="G800" i="2"/>
  <c r="F800" i="2"/>
  <c r="H800" i="2" s="1"/>
  <c r="G799" i="2"/>
  <c r="F799" i="2"/>
  <c r="H799" i="2" s="1"/>
  <c r="G798" i="2"/>
  <c r="F798" i="2"/>
  <c r="H798" i="2" s="1"/>
  <c r="G797" i="2"/>
  <c r="F797" i="2"/>
  <c r="H797" i="2" s="1"/>
  <c r="G796" i="2"/>
  <c r="F796" i="2"/>
  <c r="H796" i="2" s="1"/>
  <c r="G795" i="2"/>
  <c r="F795" i="2"/>
  <c r="H795" i="2" s="1"/>
  <c r="G794" i="2"/>
  <c r="F794" i="2"/>
  <c r="H794" i="2" s="1"/>
  <c r="G793" i="2"/>
  <c r="F793" i="2"/>
  <c r="H793" i="2" s="1"/>
  <c r="G792" i="2"/>
  <c r="F792" i="2"/>
  <c r="H792" i="2" s="1"/>
  <c r="G791" i="2"/>
  <c r="F791" i="2"/>
  <c r="H791" i="2" s="1"/>
  <c r="G790" i="2"/>
  <c r="F790" i="2"/>
  <c r="H790" i="2" s="1"/>
  <c r="G789" i="2"/>
  <c r="F789" i="2"/>
  <c r="H789" i="2" s="1"/>
  <c r="G788" i="2"/>
  <c r="F788" i="2"/>
  <c r="H788" i="2" s="1"/>
  <c r="G787" i="2"/>
  <c r="F787" i="2"/>
  <c r="H787" i="2" s="1"/>
  <c r="G786" i="2"/>
  <c r="F786" i="2"/>
  <c r="H786" i="2" s="1"/>
  <c r="G785" i="2"/>
  <c r="F785" i="2"/>
  <c r="H785" i="2" s="1"/>
  <c r="G784" i="2"/>
  <c r="F784" i="2"/>
  <c r="H784" i="2" s="1"/>
  <c r="G783" i="2"/>
  <c r="F783" i="2"/>
  <c r="H783" i="2" s="1"/>
  <c r="G782" i="2"/>
  <c r="F782" i="2"/>
  <c r="H782" i="2" s="1"/>
  <c r="G781" i="2"/>
  <c r="F781" i="2"/>
  <c r="H781" i="2" s="1"/>
  <c r="G780" i="2"/>
  <c r="F780" i="2"/>
  <c r="H780" i="2" s="1"/>
  <c r="G779" i="2"/>
  <c r="F779" i="2"/>
  <c r="H779" i="2" s="1"/>
  <c r="G778" i="2"/>
  <c r="F778" i="2"/>
  <c r="H778" i="2" s="1"/>
  <c r="G777" i="2"/>
  <c r="F777" i="2"/>
  <c r="H777" i="2" s="1"/>
  <c r="G776" i="2"/>
  <c r="F776" i="2"/>
  <c r="H776" i="2" s="1"/>
  <c r="G775" i="2"/>
  <c r="F775" i="2"/>
  <c r="H775" i="2" s="1"/>
  <c r="G774" i="2"/>
  <c r="F774" i="2"/>
  <c r="H774" i="2" s="1"/>
  <c r="G773" i="2"/>
  <c r="F773" i="2"/>
  <c r="H773" i="2" s="1"/>
  <c r="G772" i="2"/>
  <c r="F772" i="2"/>
  <c r="H772" i="2" s="1"/>
  <c r="G771" i="2"/>
  <c r="F771" i="2"/>
  <c r="H771" i="2" s="1"/>
  <c r="G770" i="2"/>
  <c r="F770" i="2"/>
  <c r="H770" i="2" s="1"/>
  <c r="G769" i="2"/>
  <c r="F769" i="2"/>
  <c r="H769" i="2" s="1"/>
  <c r="G768" i="2"/>
  <c r="F768" i="2"/>
  <c r="H768" i="2" s="1"/>
  <c r="G767" i="2"/>
  <c r="F767" i="2"/>
  <c r="H767" i="2" s="1"/>
  <c r="G766" i="2"/>
  <c r="F766" i="2"/>
  <c r="H766" i="2" s="1"/>
  <c r="G765" i="2"/>
  <c r="F765" i="2"/>
  <c r="H765" i="2" s="1"/>
  <c r="G764" i="2"/>
  <c r="F764" i="2"/>
  <c r="H764" i="2" s="1"/>
  <c r="G763" i="2"/>
  <c r="F763" i="2"/>
  <c r="H763" i="2" s="1"/>
  <c r="G762" i="2"/>
  <c r="F762" i="2"/>
  <c r="H762" i="2" s="1"/>
  <c r="G761" i="2"/>
  <c r="F761" i="2"/>
  <c r="H761" i="2" s="1"/>
  <c r="G760" i="2"/>
  <c r="F760" i="2"/>
  <c r="H760" i="2" s="1"/>
  <c r="G759" i="2"/>
  <c r="F759" i="2"/>
  <c r="H759" i="2" s="1"/>
  <c r="G758" i="2"/>
  <c r="F758" i="2"/>
  <c r="H758" i="2" s="1"/>
  <c r="G757" i="2"/>
  <c r="F757" i="2"/>
  <c r="H757" i="2" s="1"/>
  <c r="G756" i="2"/>
  <c r="F756" i="2"/>
  <c r="H756" i="2" s="1"/>
  <c r="G755" i="2"/>
  <c r="F755" i="2"/>
  <c r="H755" i="2" s="1"/>
  <c r="G754" i="2"/>
  <c r="F754" i="2"/>
  <c r="H754" i="2" s="1"/>
  <c r="G753" i="2"/>
  <c r="F753" i="2"/>
  <c r="H753" i="2" s="1"/>
  <c r="G752" i="2"/>
  <c r="F752" i="2"/>
  <c r="H752" i="2" s="1"/>
  <c r="H751" i="2"/>
  <c r="G751" i="2"/>
  <c r="F751" i="2"/>
  <c r="G750" i="2"/>
  <c r="F750" i="2"/>
  <c r="H750" i="2" s="1"/>
  <c r="G749" i="2"/>
  <c r="F749" i="2"/>
  <c r="H749" i="2" s="1"/>
  <c r="G748" i="2"/>
  <c r="F748" i="2"/>
  <c r="H748" i="2" s="1"/>
  <c r="H747" i="2"/>
  <c r="G747" i="2"/>
  <c r="F747" i="2"/>
  <c r="G746" i="2"/>
  <c r="F746" i="2"/>
  <c r="H746" i="2" s="1"/>
  <c r="G745" i="2"/>
  <c r="F745" i="2"/>
  <c r="H745" i="2" s="1"/>
  <c r="G744" i="2"/>
  <c r="F744" i="2"/>
  <c r="H744" i="2" s="1"/>
  <c r="G743" i="2"/>
  <c r="F743" i="2"/>
  <c r="H743" i="2" s="1"/>
  <c r="G742" i="2"/>
  <c r="F742" i="2"/>
  <c r="H742" i="2" s="1"/>
  <c r="G741" i="2"/>
  <c r="F741" i="2"/>
  <c r="H741" i="2" s="1"/>
  <c r="G740" i="2"/>
  <c r="F740" i="2"/>
  <c r="H740" i="2" s="1"/>
  <c r="G739" i="2"/>
  <c r="F739" i="2"/>
  <c r="H739" i="2" s="1"/>
  <c r="G738" i="2"/>
  <c r="F738" i="2"/>
  <c r="H738" i="2" s="1"/>
  <c r="G737" i="2"/>
  <c r="F737" i="2"/>
  <c r="H737" i="2" s="1"/>
  <c r="G736" i="2"/>
  <c r="F736" i="2"/>
  <c r="H736" i="2" s="1"/>
  <c r="G735" i="2"/>
  <c r="F735" i="2"/>
  <c r="H735" i="2" s="1"/>
  <c r="G734" i="2"/>
  <c r="F734" i="2"/>
  <c r="H734" i="2" s="1"/>
  <c r="G733" i="2"/>
  <c r="F733" i="2"/>
  <c r="H733" i="2" s="1"/>
  <c r="G732" i="2"/>
  <c r="F732" i="2"/>
  <c r="H732" i="2" s="1"/>
  <c r="G731" i="2"/>
  <c r="F731" i="2"/>
  <c r="H731" i="2" s="1"/>
  <c r="G730" i="2"/>
  <c r="F730" i="2"/>
  <c r="H730" i="2" s="1"/>
  <c r="G729" i="2"/>
  <c r="F729" i="2"/>
  <c r="H729" i="2" s="1"/>
  <c r="G728" i="2"/>
  <c r="F728" i="2"/>
  <c r="H728" i="2" s="1"/>
  <c r="H727" i="2"/>
  <c r="G727" i="2"/>
  <c r="F727" i="2"/>
  <c r="G726" i="2"/>
  <c r="F726" i="2"/>
  <c r="H726" i="2" s="1"/>
  <c r="G725" i="2"/>
  <c r="F725" i="2"/>
  <c r="H725" i="2" s="1"/>
  <c r="G724" i="2"/>
  <c r="F724" i="2"/>
  <c r="H724" i="2" s="1"/>
  <c r="G723" i="2"/>
  <c r="F723" i="2"/>
  <c r="H723" i="2" s="1"/>
  <c r="G722" i="2"/>
  <c r="F722" i="2"/>
  <c r="H722" i="2" s="1"/>
  <c r="G721" i="2"/>
  <c r="F721" i="2"/>
  <c r="H721" i="2" s="1"/>
  <c r="G720" i="2"/>
  <c r="F720" i="2"/>
  <c r="H720" i="2" s="1"/>
  <c r="G719" i="2"/>
  <c r="F719" i="2"/>
  <c r="H719" i="2" s="1"/>
  <c r="G718" i="2"/>
  <c r="F718" i="2"/>
  <c r="H718" i="2" s="1"/>
  <c r="G717" i="2"/>
  <c r="F717" i="2"/>
  <c r="H717" i="2" s="1"/>
  <c r="G716" i="2"/>
  <c r="F716" i="2"/>
  <c r="H716" i="2" s="1"/>
  <c r="G715" i="2"/>
  <c r="F715" i="2"/>
  <c r="H715" i="2" s="1"/>
  <c r="G714" i="2"/>
  <c r="F714" i="2"/>
  <c r="H714" i="2" s="1"/>
  <c r="G713" i="2"/>
  <c r="F713" i="2"/>
  <c r="H713" i="2" s="1"/>
  <c r="G712" i="2"/>
  <c r="F712" i="2"/>
  <c r="H712" i="2" s="1"/>
  <c r="G711" i="2"/>
  <c r="F711" i="2"/>
  <c r="H711" i="2" s="1"/>
  <c r="G710" i="2"/>
  <c r="F710" i="2"/>
  <c r="H710" i="2" s="1"/>
  <c r="G709" i="2"/>
  <c r="F709" i="2"/>
  <c r="G708" i="2"/>
  <c r="F708" i="2"/>
  <c r="H708" i="2" s="1"/>
  <c r="G707" i="2"/>
  <c r="F707" i="2"/>
  <c r="H707" i="2" s="1"/>
  <c r="G706" i="2"/>
  <c r="F706" i="2"/>
  <c r="H706" i="2" s="1"/>
  <c r="G705" i="2"/>
  <c r="F705" i="2"/>
  <c r="H705" i="2" s="1"/>
  <c r="G704" i="2"/>
  <c r="F704" i="2"/>
  <c r="H704" i="2" s="1"/>
  <c r="G703" i="2"/>
  <c r="F703" i="2"/>
  <c r="H703" i="2" s="1"/>
  <c r="G702" i="2"/>
  <c r="F702" i="2"/>
  <c r="H702" i="2" s="1"/>
  <c r="G701" i="2"/>
  <c r="F701" i="2"/>
  <c r="H701" i="2" s="1"/>
  <c r="G700" i="2"/>
  <c r="F700" i="2"/>
  <c r="H700" i="2" s="1"/>
  <c r="G699" i="2"/>
  <c r="F699" i="2"/>
  <c r="H699" i="2" s="1"/>
  <c r="H698" i="2"/>
  <c r="G698" i="2"/>
  <c r="F698" i="2"/>
  <c r="G697" i="2"/>
  <c r="F697" i="2"/>
  <c r="H697" i="2" s="1"/>
  <c r="G696" i="2"/>
  <c r="F696" i="2"/>
  <c r="H696" i="2" s="1"/>
  <c r="G695" i="2"/>
  <c r="F695" i="2"/>
  <c r="H695" i="2" s="1"/>
  <c r="G694" i="2"/>
  <c r="F694" i="2"/>
  <c r="H694" i="2" s="1"/>
  <c r="G693" i="2"/>
  <c r="F693" i="2"/>
  <c r="H693" i="2" s="1"/>
  <c r="G692" i="2"/>
  <c r="F692" i="2"/>
  <c r="H692" i="2" s="1"/>
  <c r="H691" i="2"/>
  <c r="G691" i="2"/>
  <c r="F691" i="2"/>
  <c r="G690" i="2"/>
  <c r="F690" i="2"/>
  <c r="H690" i="2" s="1"/>
  <c r="G689" i="2"/>
  <c r="F689" i="2"/>
  <c r="H689" i="2" s="1"/>
  <c r="G688" i="2"/>
  <c r="F688" i="2"/>
  <c r="H688" i="2" s="1"/>
  <c r="G687" i="2"/>
  <c r="F687" i="2"/>
  <c r="H687" i="2" s="1"/>
  <c r="G686" i="2"/>
  <c r="F686" i="2"/>
  <c r="H686" i="2" s="1"/>
  <c r="G685" i="2"/>
  <c r="F685" i="2"/>
  <c r="H685" i="2" s="1"/>
  <c r="G684" i="2"/>
  <c r="F684" i="2"/>
  <c r="H684" i="2" s="1"/>
  <c r="G683" i="2"/>
  <c r="F683" i="2"/>
  <c r="H683" i="2" s="1"/>
  <c r="H682" i="2"/>
  <c r="G682" i="2"/>
  <c r="F682" i="2"/>
  <c r="G681" i="2"/>
  <c r="F681" i="2"/>
  <c r="H681" i="2" s="1"/>
  <c r="G680" i="2"/>
  <c r="F680" i="2"/>
  <c r="H680" i="2" s="1"/>
  <c r="G679" i="2"/>
  <c r="F679" i="2"/>
  <c r="H679" i="2" s="1"/>
  <c r="G678" i="2"/>
  <c r="F678" i="2"/>
  <c r="H678" i="2" s="1"/>
  <c r="G677" i="2"/>
  <c r="F677" i="2"/>
  <c r="H677" i="2" s="1"/>
  <c r="G676" i="2"/>
  <c r="F676" i="2"/>
  <c r="H676" i="2" s="1"/>
  <c r="G675" i="2"/>
  <c r="F675" i="2"/>
  <c r="H675" i="2" s="1"/>
  <c r="G674" i="2"/>
  <c r="F674" i="2"/>
  <c r="H674" i="2" s="1"/>
  <c r="G673" i="2"/>
  <c r="F673" i="2"/>
  <c r="H673" i="2" s="1"/>
  <c r="G672" i="2"/>
  <c r="F672" i="2"/>
  <c r="H672" i="2" s="1"/>
  <c r="G671" i="2"/>
  <c r="F671" i="2"/>
  <c r="H671" i="2" s="1"/>
  <c r="H670" i="2"/>
  <c r="G670" i="2"/>
  <c r="F670" i="2"/>
  <c r="G669" i="2"/>
  <c r="F669" i="2"/>
  <c r="H669" i="2" s="1"/>
  <c r="G668" i="2"/>
  <c r="F668" i="2"/>
  <c r="H668" i="2" s="1"/>
  <c r="G667" i="2"/>
  <c r="F667" i="2"/>
  <c r="H667" i="2" s="1"/>
  <c r="G666" i="2"/>
  <c r="F666" i="2"/>
  <c r="H666" i="2" s="1"/>
  <c r="G665" i="2"/>
  <c r="F665" i="2"/>
  <c r="H665" i="2" s="1"/>
  <c r="G664" i="2"/>
  <c r="F664" i="2"/>
  <c r="H664" i="2" s="1"/>
  <c r="G663" i="2"/>
  <c r="F663" i="2"/>
  <c r="H663" i="2" s="1"/>
  <c r="G662" i="2"/>
  <c r="F662" i="2"/>
  <c r="H662" i="2" s="1"/>
  <c r="G661" i="2"/>
  <c r="F661" i="2"/>
  <c r="H661" i="2" s="1"/>
  <c r="G660" i="2"/>
  <c r="F660" i="2"/>
  <c r="H660" i="2" s="1"/>
  <c r="G659" i="2"/>
  <c r="F659" i="2"/>
  <c r="H659" i="2" s="1"/>
  <c r="G658" i="2"/>
  <c r="F658" i="2"/>
  <c r="H658" i="2" s="1"/>
  <c r="G657" i="2"/>
  <c r="F657" i="2"/>
  <c r="H657" i="2" s="1"/>
  <c r="G656" i="2"/>
  <c r="F656" i="2"/>
  <c r="H656" i="2" s="1"/>
  <c r="G655" i="2"/>
  <c r="F655" i="2"/>
  <c r="H655" i="2" s="1"/>
  <c r="G654" i="2"/>
  <c r="F654" i="2"/>
  <c r="H654" i="2" s="1"/>
  <c r="G653" i="2"/>
  <c r="F653" i="2"/>
  <c r="H653" i="2" s="1"/>
  <c r="G652" i="2"/>
  <c r="F652" i="2"/>
  <c r="H652" i="2" s="1"/>
  <c r="G651" i="2"/>
  <c r="F651" i="2"/>
  <c r="H651" i="2" s="1"/>
  <c r="H650" i="2"/>
  <c r="G650" i="2"/>
  <c r="F650" i="2"/>
  <c r="G649" i="2"/>
  <c r="F649" i="2"/>
  <c r="H649" i="2" s="1"/>
  <c r="G648" i="2"/>
  <c r="F648" i="2"/>
  <c r="H648" i="2" s="1"/>
  <c r="H647" i="2"/>
  <c r="G647" i="2"/>
  <c r="F647" i="2"/>
  <c r="G646" i="2"/>
  <c r="F646" i="2"/>
  <c r="H646" i="2" s="1"/>
  <c r="G645" i="2"/>
  <c r="F645" i="2"/>
  <c r="H645" i="2" s="1"/>
  <c r="G644" i="2"/>
  <c r="F644" i="2"/>
  <c r="H644" i="2" s="1"/>
  <c r="H643" i="2"/>
  <c r="G643" i="2"/>
  <c r="F643" i="2"/>
  <c r="G642" i="2"/>
  <c r="F642" i="2"/>
  <c r="H642" i="2" s="1"/>
  <c r="G641" i="2"/>
  <c r="F641" i="2"/>
  <c r="H641" i="2" s="1"/>
  <c r="G640" i="2"/>
  <c r="F640" i="2"/>
  <c r="H640" i="2" s="1"/>
  <c r="G639" i="2"/>
  <c r="F639" i="2"/>
  <c r="H639" i="2" s="1"/>
  <c r="G638" i="2"/>
  <c r="F638" i="2"/>
  <c r="H638" i="2" s="1"/>
  <c r="G637" i="2"/>
  <c r="F637" i="2"/>
  <c r="H637" i="2" s="1"/>
  <c r="G636" i="2"/>
  <c r="F636" i="2"/>
  <c r="H636" i="2" s="1"/>
  <c r="G635" i="2"/>
  <c r="F635" i="2"/>
  <c r="H635" i="2" s="1"/>
  <c r="H634" i="2"/>
  <c r="G634" i="2"/>
  <c r="F634" i="2"/>
  <c r="G633" i="2"/>
  <c r="F633" i="2"/>
  <c r="H633" i="2" s="1"/>
  <c r="G632" i="2"/>
  <c r="F632" i="2"/>
  <c r="H632" i="2" s="1"/>
  <c r="G631" i="2"/>
  <c r="F631" i="2"/>
  <c r="H631" i="2" s="1"/>
  <c r="G630" i="2"/>
  <c r="F630" i="2"/>
  <c r="H630" i="2" s="1"/>
  <c r="G629" i="2"/>
  <c r="F629" i="2"/>
  <c r="H629" i="2" s="1"/>
  <c r="G628" i="2"/>
  <c r="F628" i="2"/>
  <c r="H628" i="2" s="1"/>
  <c r="G627" i="2"/>
  <c r="F627" i="2"/>
  <c r="H627" i="2" s="1"/>
  <c r="G626" i="2"/>
  <c r="F626" i="2"/>
  <c r="H626" i="2" s="1"/>
  <c r="G625" i="2"/>
  <c r="F625" i="2"/>
  <c r="H625" i="2" s="1"/>
  <c r="G624" i="2"/>
  <c r="F624" i="2"/>
  <c r="H624" i="2" s="1"/>
  <c r="G623" i="2"/>
  <c r="F623" i="2"/>
  <c r="H623" i="2" s="1"/>
  <c r="H622" i="2"/>
  <c r="G622" i="2"/>
  <c r="F622" i="2"/>
  <c r="G621" i="2"/>
  <c r="F621" i="2"/>
  <c r="H621" i="2" s="1"/>
  <c r="G620" i="2"/>
  <c r="F620" i="2"/>
  <c r="H620" i="2" s="1"/>
  <c r="G619" i="2"/>
  <c r="F619" i="2"/>
  <c r="H619" i="2" s="1"/>
  <c r="G618" i="2"/>
  <c r="F618" i="2"/>
  <c r="H618" i="2" s="1"/>
  <c r="G617" i="2"/>
  <c r="F617" i="2"/>
  <c r="H617" i="2" s="1"/>
  <c r="G616" i="2"/>
  <c r="F616" i="2"/>
  <c r="H616" i="2" s="1"/>
  <c r="G615" i="2"/>
  <c r="F615" i="2"/>
  <c r="H615" i="2" s="1"/>
  <c r="G614" i="2"/>
  <c r="F614" i="2"/>
  <c r="H614" i="2" s="1"/>
  <c r="G613" i="2"/>
  <c r="F613" i="2"/>
  <c r="H613" i="2" s="1"/>
  <c r="G612" i="2"/>
  <c r="F612" i="2"/>
  <c r="H612" i="2" s="1"/>
  <c r="G611" i="2"/>
  <c r="F611" i="2"/>
  <c r="H611" i="2" s="1"/>
  <c r="G610" i="2"/>
  <c r="F610" i="2"/>
  <c r="H610" i="2" s="1"/>
  <c r="G609" i="2"/>
  <c r="F609" i="2"/>
  <c r="H609" i="2" s="1"/>
  <c r="G608" i="2"/>
  <c r="F608" i="2"/>
  <c r="G607" i="2"/>
  <c r="F607" i="2"/>
  <c r="H607" i="2" s="1"/>
  <c r="H606" i="2"/>
  <c r="G606" i="2"/>
  <c r="F606" i="2"/>
  <c r="G605" i="2"/>
  <c r="F605" i="2"/>
  <c r="H605" i="2" s="1"/>
  <c r="G604" i="2"/>
  <c r="F604" i="2"/>
  <c r="H604" i="2" s="1"/>
  <c r="G603" i="2"/>
  <c r="F603" i="2"/>
  <c r="H603" i="2" s="1"/>
  <c r="G602" i="2"/>
  <c r="F602" i="2"/>
  <c r="H602" i="2" s="1"/>
  <c r="G601" i="2"/>
  <c r="F601" i="2"/>
  <c r="H601" i="2" s="1"/>
  <c r="G600" i="2"/>
  <c r="F600" i="2"/>
  <c r="H600" i="2" s="1"/>
  <c r="G599" i="2"/>
  <c r="F599" i="2"/>
  <c r="H599" i="2" s="1"/>
  <c r="G598" i="2"/>
  <c r="F598" i="2"/>
  <c r="H598" i="2" s="1"/>
  <c r="G597" i="2"/>
  <c r="F597" i="2"/>
  <c r="H597" i="2" s="1"/>
  <c r="G596" i="2"/>
  <c r="F596" i="2"/>
  <c r="H596" i="2" s="1"/>
  <c r="G595" i="2"/>
  <c r="F595" i="2"/>
  <c r="H595" i="2" s="1"/>
  <c r="G594" i="2"/>
  <c r="F594" i="2"/>
  <c r="H594" i="2" s="1"/>
  <c r="G593" i="2"/>
  <c r="F593" i="2"/>
  <c r="H593" i="2" s="1"/>
  <c r="G592" i="2"/>
  <c r="F592" i="2"/>
  <c r="H592" i="2" s="1"/>
  <c r="G591" i="2"/>
  <c r="F591" i="2"/>
  <c r="H591" i="2" s="1"/>
  <c r="G590" i="2"/>
  <c r="F590" i="2"/>
  <c r="H590" i="2" s="1"/>
  <c r="G589" i="2"/>
  <c r="F589" i="2"/>
  <c r="H589" i="2" s="1"/>
  <c r="G588" i="2"/>
  <c r="F588" i="2"/>
  <c r="H588" i="2" s="1"/>
  <c r="G587" i="2"/>
  <c r="F587" i="2"/>
  <c r="H587" i="2" s="1"/>
  <c r="H586" i="2"/>
  <c r="G586" i="2"/>
  <c r="F586" i="2"/>
  <c r="G585" i="2"/>
  <c r="F585" i="2"/>
  <c r="H585" i="2" s="1"/>
  <c r="G584" i="2"/>
  <c r="F584" i="2"/>
  <c r="H584" i="2" s="1"/>
  <c r="G583" i="2"/>
  <c r="F583" i="2"/>
  <c r="H583" i="2" s="1"/>
  <c r="G582" i="2"/>
  <c r="F582" i="2"/>
  <c r="H582" i="2" s="1"/>
  <c r="G581" i="2"/>
  <c r="F581" i="2"/>
  <c r="H581" i="2" s="1"/>
  <c r="G580" i="2"/>
  <c r="F580" i="2"/>
  <c r="H580" i="2" s="1"/>
  <c r="G579" i="2"/>
  <c r="F579" i="2"/>
  <c r="H579" i="2" s="1"/>
  <c r="G578" i="2"/>
  <c r="F578" i="2"/>
  <c r="H578" i="2" s="1"/>
  <c r="G577" i="2"/>
  <c r="F577" i="2"/>
  <c r="H577" i="2" s="1"/>
  <c r="G576" i="2"/>
  <c r="F576" i="2"/>
  <c r="H576" i="2" s="1"/>
  <c r="G575" i="2"/>
  <c r="F575" i="2"/>
  <c r="H575" i="2" s="1"/>
  <c r="H574" i="2"/>
  <c r="G574" i="2"/>
  <c r="F574" i="2"/>
  <c r="G573" i="2"/>
  <c r="F573" i="2"/>
  <c r="H573" i="2" s="1"/>
  <c r="G572" i="2"/>
  <c r="F572" i="2"/>
  <c r="H572" i="2" s="1"/>
  <c r="G571" i="2"/>
  <c r="F571" i="2"/>
  <c r="H571" i="2" s="1"/>
  <c r="G570" i="2"/>
  <c r="F570" i="2"/>
  <c r="H570" i="2" s="1"/>
  <c r="G569" i="2"/>
  <c r="F569" i="2"/>
  <c r="H569" i="2" s="1"/>
  <c r="G568" i="2"/>
  <c r="F568" i="2"/>
  <c r="H568" i="2" s="1"/>
  <c r="G567" i="2"/>
  <c r="F567" i="2"/>
  <c r="H567" i="2" s="1"/>
  <c r="G566" i="2"/>
  <c r="F566" i="2"/>
  <c r="H566" i="2" s="1"/>
  <c r="G565" i="2"/>
  <c r="F565" i="2"/>
  <c r="H565" i="2" s="1"/>
  <c r="G564" i="2"/>
  <c r="F564" i="2"/>
  <c r="H564" i="2" s="1"/>
  <c r="G563" i="2"/>
  <c r="F563" i="2"/>
  <c r="H563" i="2" s="1"/>
  <c r="G562" i="2"/>
  <c r="F562" i="2"/>
  <c r="H562" i="2" s="1"/>
  <c r="G561" i="2"/>
  <c r="F561" i="2"/>
  <c r="H561" i="2" s="1"/>
  <c r="G560" i="2"/>
  <c r="F560" i="2"/>
  <c r="H560" i="2" s="1"/>
  <c r="G559" i="2"/>
  <c r="F559" i="2"/>
  <c r="H559" i="2" s="1"/>
  <c r="G558" i="2"/>
  <c r="F558" i="2"/>
  <c r="H558" i="2" s="1"/>
  <c r="G557" i="2"/>
  <c r="F557" i="2"/>
  <c r="H557" i="2" s="1"/>
  <c r="G556" i="2"/>
  <c r="F556" i="2"/>
  <c r="H556" i="2" s="1"/>
  <c r="G555" i="2"/>
  <c r="F555" i="2"/>
  <c r="H555" i="2" s="1"/>
  <c r="G554" i="2"/>
  <c r="F554" i="2"/>
  <c r="H554" i="2" s="1"/>
  <c r="G553" i="2"/>
  <c r="F553" i="2"/>
  <c r="H553" i="2" s="1"/>
  <c r="G552" i="2"/>
  <c r="F552" i="2"/>
  <c r="H552" i="2" s="1"/>
  <c r="G551" i="2"/>
  <c r="F551" i="2"/>
  <c r="H551" i="2" s="1"/>
  <c r="G550" i="2"/>
  <c r="F550" i="2"/>
  <c r="H550" i="2" s="1"/>
  <c r="G549" i="2"/>
  <c r="F549" i="2"/>
  <c r="H549" i="2" s="1"/>
  <c r="G548" i="2"/>
  <c r="F548" i="2"/>
  <c r="H548" i="2" s="1"/>
  <c r="G547" i="2"/>
  <c r="F547" i="2"/>
  <c r="H547" i="2" s="1"/>
  <c r="G546" i="2"/>
  <c r="F546" i="2"/>
  <c r="H546" i="2" s="1"/>
  <c r="G545" i="2"/>
  <c r="F545" i="2"/>
  <c r="H545" i="2" s="1"/>
  <c r="G544" i="2"/>
  <c r="F544" i="2"/>
  <c r="H544" i="2" s="1"/>
  <c r="G543" i="2"/>
  <c r="F543" i="2"/>
  <c r="H543" i="2" s="1"/>
  <c r="H542" i="2"/>
  <c r="G542" i="2"/>
  <c r="F542" i="2"/>
  <c r="G541" i="2"/>
  <c r="F541" i="2"/>
  <c r="H541" i="2" s="1"/>
  <c r="G540" i="2"/>
  <c r="F540" i="2"/>
  <c r="H540" i="2" s="1"/>
  <c r="G539" i="2"/>
  <c r="F539" i="2"/>
  <c r="H539" i="2" s="1"/>
  <c r="G538" i="2"/>
  <c r="F538" i="2"/>
  <c r="H538" i="2" s="1"/>
  <c r="G537" i="2"/>
  <c r="F537" i="2"/>
  <c r="H537" i="2" s="1"/>
  <c r="G536" i="2"/>
  <c r="F536" i="2"/>
  <c r="H536" i="2" s="1"/>
  <c r="H535" i="2"/>
  <c r="G535" i="2"/>
  <c r="F535" i="2"/>
  <c r="G534" i="2"/>
  <c r="F534" i="2"/>
  <c r="H534" i="2" s="1"/>
  <c r="G533" i="2"/>
  <c r="F533" i="2"/>
  <c r="H533" i="2" s="1"/>
  <c r="G532" i="2"/>
  <c r="F532" i="2"/>
  <c r="H532" i="2" s="1"/>
  <c r="G531" i="2"/>
  <c r="F531" i="2"/>
  <c r="H531" i="2" s="1"/>
  <c r="H530" i="2"/>
  <c r="G530" i="2"/>
  <c r="F530" i="2"/>
  <c r="G529" i="2"/>
  <c r="F529" i="2"/>
  <c r="H529" i="2" s="1"/>
  <c r="G528" i="2"/>
  <c r="F528" i="2"/>
  <c r="H528" i="2" s="1"/>
  <c r="G527" i="2"/>
  <c r="F527" i="2"/>
  <c r="H527" i="2" s="1"/>
  <c r="G526" i="2"/>
  <c r="F526" i="2"/>
  <c r="H526" i="2" s="1"/>
  <c r="G525" i="2"/>
  <c r="F525" i="2"/>
  <c r="H525" i="2" s="1"/>
  <c r="G524" i="2"/>
  <c r="F524" i="2"/>
  <c r="H524" i="2" s="1"/>
  <c r="G523" i="2"/>
  <c r="F523" i="2"/>
  <c r="H523" i="2" s="1"/>
  <c r="G522" i="2"/>
  <c r="F522" i="2"/>
  <c r="H522" i="2" s="1"/>
  <c r="G521" i="2"/>
  <c r="F521" i="2"/>
  <c r="H521" i="2" s="1"/>
  <c r="G520" i="2"/>
  <c r="F520" i="2"/>
  <c r="H520" i="2" s="1"/>
  <c r="H519" i="2"/>
  <c r="G519" i="2"/>
  <c r="F519" i="2"/>
  <c r="G518" i="2"/>
  <c r="F518" i="2"/>
  <c r="H518" i="2" s="1"/>
  <c r="G517" i="2"/>
  <c r="F517" i="2"/>
  <c r="H517" i="2" s="1"/>
  <c r="G516" i="2"/>
  <c r="F516" i="2"/>
  <c r="H516" i="2" s="1"/>
  <c r="G515" i="2"/>
  <c r="F515" i="2"/>
  <c r="H515" i="2" s="1"/>
  <c r="H514" i="2"/>
  <c r="G514" i="2"/>
  <c r="F514" i="2"/>
  <c r="G513" i="2"/>
  <c r="F513" i="2"/>
  <c r="H513" i="2" s="1"/>
  <c r="G512" i="2"/>
  <c r="F512" i="2"/>
  <c r="H512" i="2" s="1"/>
  <c r="G511" i="2"/>
  <c r="F511" i="2"/>
  <c r="H511" i="2" s="1"/>
  <c r="G510" i="2"/>
  <c r="F510" i="2"/>
  <c r="H510" i="2" s="1"/>
  <c r="G509" i="2"/>
  <c r="F509" i="2"/>
  <c r="H509" i="2" s="1"/>
  <c r="G508" i="2"/>
  <c r="F508" i="2"/>
  <c r="H508" i="2" s="1"/>
  <c r="G507" i="2"/>
  <c r="F507" i="2"/>
  <c r="G506" i="2"/>
  <c r="F506" i="2"/>
  <c r="H506" i="2" s="1"/>
  <c r="G505" i="2"/>
  <c r="F505" i="2"/>
  <c r="H505" i="2" s="1"/>
  <c r="G504" i="2"/>
  <c r="F504" i="2"/>
  <c r="H504" i="2" s="1"/>
  <c r="G503" i="2"/>
  <c r="F503" i="2"/>
  <c r="H503" i="2" s="1"/>
  <c r="G502" i="2"/>
  <c r="F502" i="2"/>
  <c r="H502" i="2" s="1"/>
  <c r="G501" i="2"/>
  <c r="F501" i="2"/>
  <c r="H501" i="2" s="1"/>
  <c r="G500" i="2"/>
  <c r="F500" i="2"/>
  <c r="H500" i="2" s="1"/>
  <c r="G499" i="2"/>
  <c r="F499" i="2"/>
  <c r="H499" i="2" s="1"/>
  <c r="G498" i="2"/>
  <c r="F498" i="2"/>
  <c r="H498" i="2" s="1"/>
  <c r="G497" i="2"/>
  <c r="F497" i="2"/>
  <c r="H497" i="2" s="1"/>
  <c r="G496" i="2"/>
  <c r="F496" i="2"/>
  <c r="H496" i="2" s="1"/>
  <c r="G495" i="2"/>
  <c r="F495" i="2"/>
  <c r="H495" i="2" s="1"/>
  <c r="H494" i="2"/>
  <c r="G494" i="2"/>
  <c r="F494" i="2"/>
  <c r="G493" i="2"/>
  <c r="F493" i="2"/>
  <c r="H493" i="2" s="1"/>
  <c r="G492" i="2"/>
  <c r="F492" i="2"/>
  <c r="H492" i="2" s="1"/>
  <c r="G491" i="2"/>
  <c r="F491" i="2"/>
  <c r="H491" i="2" s="1"/>
  <c r="G490" i="2"/>
  <c r="F490" i="2"/>
  <c r="H490" i="2" s="1"/>
  <c r="G489" i="2"/>
  <c r="F489" i="2"/>
  <c r="H489" i="2" s="1"/>
  <c r="G488" i="2"/>
  <c r="F488" i="2"/>
  <c r="H488" i="2" s="1"/>
  <c r="G487" i="2"/>
  <c r="F487" i="2"/>
  <c r="H487" i="2" s="1"/>
  <c r="G486" i="2"/>
  <c r="F486" i="2"/>
  <c r="H486" i="2" s="1"/>
  <c r="G485" i="2"/>
  <c r="F485" i="2"/>
  <c r="H485" i="2" s="1"/>
  <c r="G484" i="2"/>
  <c r="F484" i="2"/>
  <c r="H484" i="2" s="1"/>
  <c r="G483" i="2"/>
  <c r="F483" i="2"/>
  <c r="H483" i="2" s="1"/>
  <c r="G482" i="2"/>
  <c r="F482" i="2"/>
  <c r="H482" i="2" s="1"/>
  <c r="G481" i="2"/>
  <c r="F481" i="2"/>
  <c r="H481" i="2" s="1"/>
  <c r="G480" i="2"/>
  <c r="F480" i="2"/>
  <c r="H480" i="2" s="1"/>
  <c r="G479" i="2"/>
  <c r="F479" i="2"/>
  <c r="H479" i="2" s="1"/>
  <c r="G478" i="2"/>
  <c r="F478" i="2"/>
  <c r="H478" i="2" s="1"/>
  <c r="G477" i="2"/>
  <c r="F477" i="2"/>
  <c r="H477" i="2" s="1"/>
  <c r="G476" i="2"/>
  <c r="F476" i="2"/>
  <c r="H476" i="2" s="1"/>
  <c r="G475" i="2"/>
  <c r="F475" i="2"/>
  <c r="H475" i="2" s="1"/>
  <c r="H474" i="2"/>
  <c r="G474" i="2"/>
  <c r="F474" i="2"/>
  <c r="G473" i="2"/>
  <c r="F473" i="2"/>
  <c r="H473" i="2" s="1"/>
  <c r="G472" i="2"/>
  <c r="F472" i="2"/>
  <c r="H472" i="2" s="1"/>
  <c r="G471" i="2"/>
  <c r="F471" i="2"/>
  <c r="H471" i="2" s="1"/>
  <c r="H470" i="2"/>
  <c r="G470" i="2"/>
  <c r="F470" i="2"/>
  <c r="G469" i="2"/>
  <c r="F469" i="2"/>
  <c r="H469" i="2" s="1"/>
  <c r="G468" i="2"/>
  <c r="F468" i="2"/>
  <c r="H468" i="2" s="1"/>
  <c r="G467" i="2"/>
  <c r="F467" i="2"/>
  <c r="H467" i="2" s="1"/>
  <c r="G466" i="2"/>
  <c r="F466" i="2"/>
  <c r="H466" i="2" s="1"/>
  <c r="G465" i="2"/>
  <c r="F465" i="2"/>
  <c r="H465" i="2" s="1"/>
  <c r="G464" i="2"/>
  <c r="F464" i="2"/>
  <c r="H464" i="2" s="1"/>
  <c r="G463" i="2"/>
  <c r="F463" i="2"/>
  <c r="H463" i="2" s="1"/>
  <c r="G462" i="2"/>
  <c r="F462" i="2"/>
  <c r="H462" i="2" s="1"/>
  <c r="G461" i="2"/>
  <c r="F461" i="2"/>
  <c r="H461" i="2" s="1"/>
  <c r="G460" i="2"/>
  <c r="F460" i="2"/>
  <c r="H460" i="2" s="1"/>
  <c r="G459" i="2"/>
  <c r="F459" i="2"/>
  <c r="H459" i="2" s="1"/>
  <c r="G458" i="2"/>
  <c r="F458" i="2"/>
  <c r="H458" i="2" s="1"/>
  <c r="G457" i="2"/>
  <c r="F457" i="2"/>
  <c r="H457" i="2" s="1"/>
  <c r="G456" i="2"/>
  <c r="F456" i="2"/>
  <c r="H456" i="2" s="1"/>
  <c r="G455" i="2"/>
  <c r="F455" i="2"/>
  <c r="H455" i="2" s="1"/>
  <c r="H454" i="2"/>
  <c r="G454" i="2"/>
  <c r="F454" i="2"/>
  <c r="G453" i="2"/>
  <c r="F453" i="2"/>
  <c r="H453" i="2" s="1"/>
  <c r="G452" i="2"/>
  <c r="F452" i="2"/>
  <c r="H452" i="2" s="1"/>
  <c r="G451" i="2"/>
  <c r="F451" i="2"/>
  <c r="H451" i="2" s="1"/>
  <c r="G450" i="2"/>
  <c r="F450" i="2"/>
  <c r="H450" i="2" s="1"/>
  <c r="G449" i="2"/>
  <c r="F449" i="2"/>
  <c r="H449" i="2" s="1"/>
  <c r="G448" i="2"/>
  <c r="F448" i="2"/>
  <c r="H448" i="2" s="1"/>
  <c r="G447" i="2"/>
  <c r="F447" i="2"/>
  <c r="H447" i="2" s="1"/>
  <c r="G446" i="2"/>
  <c r="F446" i="2"/>
  <c r="H446" i="2" s="1"/>
  <c r="G445" i="2"/>
  <c r="F445" i="2"/>
  <c r="H445" i="2" s="1"/>
  <c r="G444" i="2"/>
  <c r="F444" i="2"/>
  <c r="H444" i="2" s="1"/>
  <c r="G443" i="2"/>
  <c r="F443" i="2"/>
  <c r="H443" i="2" s="1"/>
  <c r="G442" i="2"/>
  <c r="F442" i="2"/>
  <c r="H442" i="2" s="1"/>
  <c r="G441" i="2"/>
  <c r="F441" i="2"/>
  <c r="H441" i="2" s="1"/>
  <c r="G440" i="2"/>
  <c r="F440" i="2"/>
  <c r="H440" i="2" s="1"/>
  <c r="G439" i="2"/>
  <c r="F439" i="2"/>
  <c r="H439" i="2" s="1"/>
  <c r="H438" i="2"/>
  <c r="G438" i="2"/>
  <c r="F438" i="2"/>
  <c r="G437" i="2"/>
  <c r="F437" i="2"/>
  <c r="H437" i="2" s="1"/>
  <c r="G436" i="2"/>
  <c r="F436" i="2"/>
  <c r="H436" i="2" s="1"/>
  <c r="G435" i="2"/>
  <c r="F435" i="2"/>
  <c r="H435" i="2" s="1"/>
  <c r="G434" i="2"/>
  <c r="F434" i="2"/>
  <c r="H434" i="2" s="1"/>
  <c r="G433" i="2"/>
  <c r="F433" i="2"/>
  <c r="H433" i="2" s="1"/>
  <c r="G432" i="2"/>
  <c r="F432" i="2"/>
  <c r="H432" i="2" s="1"/>
  <c r="G431" i="2"/>
  <c r="F431" i="2"/>
  <c r="H431" i="2" s="1"/>
  <c r="H430" i="2"/>
  <c r="G430" i="2"/>
  <c r="F430" i="2"/>
  <c r="G429" i="2"/>
  <c r="F429" i="2"/>
  <c r="H429" i="2" s="1"/>
  <c r="G428" i="2"/>
  <c r="F428" i="2"/>
  <c r="H428" i="2" s="1"/>
  <c r="G427" i="2"/>
  <c r="F427" i="2"/>
  <c r="H427" i="2" s="1"/>
  <c r="H426" i="2"/>
  <c r="G426" i="2"/>
  <c r="F426" i="2"/>
  <c r="G425" i="2"/>
  <c r="F425" i="2"/>
  <c r="H425" i="2" s="1"/>
  <c r="G424" i="2"/>
  <c r="F424" i="2"/>
  <c r="H424" i="2" s="1"/>
  <c r="G423" i="2"/>
  <c r="F423" i="2"/>
  <c r="H423" i="2" s="1"/>
  <c r="G422" i="2"/>
  <c r="F422" i="2"/>
  <c r="H422" i="2" s="1"/>
  <c r="G421" i="2"/>
  <c r="F421" i="2"/>
  <c r="H421" i="2" s="1"/>
  <c r="G420" i="2"/>
  <c r="F420" i="2"/>
  <c r="H420" i="2" s="1"/>
  <c r="G419" i="2"/>
  <c r="F419" i="2"/>
  <c r="H419" i="2" s="1"/>
  <c r="G418" i="2"/>
  <c r="F418" i="2"/>
  <c r="H418" i="2" s="1"/>
  <c r="G417" i="2"/>
  <c r="F417" i="2"/>
  <c r="H417" i="2" s="1"/>
  <c r="G416" i="2"/>
  <c r="F416" i="2"/>
  <c r="H416" i="2" s="1"/>
  <c r="G415" i="2"/>
  <c r="F415" i="2"/>
  <c r="H415" i="2" s="1"/>
  <c r="G414" i="2"/>
  <c r="F414" i="2"/>
  <c r="H414" i="2" s="1"/>
  <c r="G413" i="2"/>
  <c r="F413" i="2"/>
  <c r="H413" i="2" s="1"/>
  <c r="G412" i="2"/>
  <c r="F412" i="2"/>
  <c r="H412" i="2" s="1"/>
  <c r="G411" i="2"/>
  <c r="F411" i="2"/>
  <c r="H411" i="2" s="1"/>
  <c r="H410" i="2"/>
  <c r="G410" i="2"/>
  <c r="F410" i="2"/>
  <c r="G409" i="2"/>
  <c r="F409" i="2"/>
  <c r="H409" i="2" s="1"/>
  <c r="G408" i="2"/>
  <c r="F408" i="2"/>
  <c r="H408" i="2" s="1"/>
  <c r="G407" i="2"/>
  <c r="F407" i="2"/>
  <c r="H407" i="2" s="1"/>
  <c r="G406" i="2"/>
  <c r="F406" i="2"/>
  <c r="G405" i="2"/>
  <c r="F405" i="2"/>
  <c r="H405" i="2" s="1"/>
  <c r="G404" i="2"/>
  <c r="F404" i="2"/>
  <c r="H404" i="2" s="1"/>
  <c r="G403" i="2"/>
  <c r="F403" i="2"/>
  <c r="H403" i="2" s="1"/>
  <c r="G402" i="2"/>
  <c r="F402" i="2"/>
  <c r="H402" i="2" s="1"/>
  <c r="H401" i="2"/>
  <c r="G401" i="2"/>
  <c r="F401" i="2"/>
  <c r="G400" i="2"/>
  <c r="F400" i="2"/>
  <c r="H400" i="2" s="1"/>
  <c r="G399" i="2"/>
  <c r="F399" i="2"/>
  <c r="H399" i="2" s="1"/>
  <c r="G398" i="2"/>
  <c r="F398" i="2"/>
  <c r="H398" i="2" s="1"/>
  <c r="G397" i="2"/>
  <c r="F397" i="2"/>
  <c r="H397" i="2" s="1"/>
  <c r="H396" i="2"/>
  <c r="G396" i="2"/>
  <c r="F396" i="2"/>
  <c r="G395" i="2"/>
  <c r="F395" i="2"/>
  <c r="H395" i="2" s="1"/>
  <c r="H394" i="2"/>
  <c r="G394" i="2"/>
  <c r="F394" i="2"/>
  <c r="G393" i="2"/>
  <c r="F393" i="2"/>
  <c r="H393" i="2" s="1"/>
  <c r="G392" i="2"/>
  <c r="F392" i="2"/>
  <c r="H392" i="2" s="1"/>
  <c r="G391" i="2"/>
  <c r="F391" i="2"/>
  <c r="H391" i="2" s="1"/>
  <c r="G390" i="2"/>
  <c r="F390" i="2"/>
  <c r="H390" i="2" s="1"/>
  <c r="H389" i="2"/>
  <c r="G389" i="2"/>
  <c r="F389" i="2"/>
  <c r="H388" i="2"/>
  <c r="G388" i="2"/>
  <c r="F388" i="2"/>
  <c r="G387" i="2"/>
  <c r="F387" i="2"/>
  <c r="H387" i="2" s="1"/>
  <c r="G386" i="2"/>
  <c r="F386" i="2"/>
  <c r="H386" i="2" s="1"/>
  <c r="G385" i="2"/>
  <c r="F385" i="2"/>
  <c r="H385" i="2" s="1"/>
  <c r="G384" i="2"/>
  <c r="F384" i="2"/>
  <c r="H384" i="2" s="1"/>
  <c r="G383" i="2"/>
  <c r="F383" i="2"/>
  <c r="H383" i="2" s="1"/>
  <c r="G382" i="2"/>
  <c r="F382" i="2"/>
  <c r="H382" i="2" s="1"/>
  <c r="H381" i="2"/>
  <c r="G381" i="2"/>
  <c r="F381" i="2"/>
  <c r="G380" i="2"/>
  <c r="F380" i="2"/>
  <c r="H380" i="2" s="1"/>
  <c r="G379" i="2"/>
  <c r="F379" i="2"/>
  <c r="H379" i="2" s="1"/>
  <c r="G378" i="2"/>
  <c r="F378" i="2"/>
  <c r="H378" i="2" s="1"/>
  <c r="G377" i="2"/>
  <c r="F377" i="2"/>
  <c r="H377" i="2" s="1"/>
  <c r="G376" i="2"/>
  <c r="F376" i="2"/>
  <c r="H376" i="2" s="1"/>
  <c r="G375" i="2"/>
  <c r="F375" i="2"/>
  <c r="H375" i="2" s="1"/>
  <c r="H374" i="2"/>
  <c r="G374" i="2"/>
  <c r="F374" i="2"/>
  <c r="G373" i="2"/>
  <c r="F373" i="2"/>
  <c r="H373" i="2" s="1"/>
  <c r="G372" i="2"/>
  <c r="F372" i="2"/>
  <c r="H372" i="2" s="1"/>
  <c r="G371" i="2"/>
  <c r="F371" i="2"/>
  <c r="H371" i="2" s="1"/>
  <c r="G370" i="2"/>
  <c r="F370" i="2"/>
  <c r="H370" i="2" s="1"/>
  <c r="H369" i="2"/>
  <c r="G369" i="2"/>
  <c r="F369" i="2"/>
  <c r="G368" i="2"/>
  <c r="F368" i="2"/>
  <c r="H368" i="2" s="1"/>
  <c r="G367" i="2"/>
  <c r="F367" i="2"/>
  <c r="H367" i="2" s="1"/>
  <c r="G366" i="2"/>
  <c r="F366" i="2"/>
  <c r="H366" i="2" s="1"/>
  <c r="G365" i="2"/>
  <c r="F365" i="2"/>
  <c r="H365" i="2" s="1"/>
  <c r="G364" i="2"/>
  <c r="F364" i="2"/>
  <c r="H364" i="2" s="1"/>
  <c r="G363" i="2"/>
  <c r="F363" i="2"/>
  <c r="H363" i="2" s="1"/>
  <c r="H362" i="2"/>
  <c r="G362" i="2"/>
  <c r="F362" i="2"/>
  <c r="G361" i="2"/>
  <c r="F361" i="2"/>
  <c r="H361" i="2" s="1"/>
  <c r="G360" i="2"/>
  <c r="F360" i="2"/>
  <c r="H360" i="2" s="1"/>
  <c r="G359" i="2"/>
  <c r="F359" i="2"/>
  <c r="H359" i="2" s="1"/>
  <c r="G358" i="2"/>
  <c r="F358" i="2"/>
  <c r="H358" i="2" s="1"/>
  <c r="H357" i="2"/>
  <c r="G357" i="2"/>
  <c r="F357" i="2"/>
  <c r="G356" i="2"/>
  <c r="F356" i="2"/>
  <c r="H356" i="2" s="1"/>
  <c r="G355" i="2"/>
  <c r="F355" i="2"/>
  <c r="H355" i="2" s="1"/>
  <c r="G354" i="2"/>
  <c r="F354" i="2"/>
  <c r="H354" i="2" s="1"/>
  <c r="G353" i="2"/>
  <c r="F353" i="2"/>
  <c r="H353" i="2" s="1"/>
  <c r="G352" i="2"/>
  <c r="F352" i="2"/>
  <c r="H352" i="2" s="1"/>
  <c r="G351" i="2"/>
  <c r="F351" i="2"/>
  <c r="H351" i="2" s="1"/>
  <c r="G350" i="2"/>
  <c r="F350" i="2"/>
  <c r="H350" i="2" s="1"/>
  <c r="G349" i="2"/>
  <c r="F349" i="2"/>
  <c r="H349" i="2" s="1"/>
  <c r="G348" i="2"/>
  <c r="F348" i="2"/>
  <c r="H348" i="2" s="1"/>
  <c r="G347" i="2"/>
  <c r="F347" i="2"/>
  <c r="H347" i="2" s="1"/>
  <c r="H346" i="2"/>
  <c r="G346" i="2"/>
  <c r="F346" i="2"/>
  <c r="G345" i="2"/>
  <c r="F345" i="2"/>
  <c r="H345" i="2" s="1"/>
  <c r="G344" i="2"/>
  <c r="F344" i="2"/>
  <c r="H344" i="2" s="1"/>
  <c r="G343" i="2"/>
  <c r="F343" i="2"/>
  <c r="H343" i="2" s="1"/>
  <c r="G342" i="2"/>
  <c r="F342" i="2"/>
  <c r="H342" i="2" s="1"/>
  <c r="G341" i="2"/>
  <c r="F341" i="2"/>
  <c r="H341" i="2" s="1"/>
  <c r="G340" i="2"/>
  <c r="F340" i="2"/>
  <c r="H340" i="2" s="1"/>
  <c r="G339" i="2"/>
  <c r="F339" i="2"/>
  <c r="H339" i="2" s="1"/>
  <c r="H338" i="2"/>
  <c r="G338" i="2"/>
  <c r="F338" i="2"/>
  <c r="G337" i="2"/>
  <c r="F337" i="2"/>
  <c r="H337" i="2" s="1"/>
  <c r="G336" i="2"/>
  <c r="F336" i="2"/>
  <c r="H336" i="2" s="1"/>
  <c r="G335" i="2"/>
  <c r="F335" i="2"/>
  <c r="H335" i="2" s="1"/>
  <c r="G334" i="2"/>
  <c r="F334" i="2"/>
  <c r="H334" i="2" s="1"/>
  <c r="G333" i="2"/>
  <c r="F333" i="2"/>
  <c r="H333" i="2" s="1"/>
  <c r="G332" i="2"/>
  <c r="F332" i="2"/>
  <c r="H332" i="2" s="1"/>
  <c r="G331" i="2"/>
  <c r="F331" i="2"/>
  <c r="H331" i="2" s="1"/>
  <c r="G330" i="2"/>
  <c r="F330" i="2"/>
  <c r="H330" i="2" s="1"/>
  <c r="G329" i="2"/>
  <c r="F329" i="2"/>
  <c r="H329" i="2" s="1"/>
  <c r="G328" i="2"/>
  <c r="F328" i="2"/>
  <c r="H328" i="2" s="1"/>
  <c r="G327" i="2"/>
  <c r="F327" i="2"/>
  <c r="H327" i="2" s="1"/>
  <c r="G326" i="2"/>
  <c r="F326" i="2"/>
  <c r="H326" i="2" s="1"/>
  <c r="H325" i="2"/>
  <c r="G325" i="2"/>
  <c r="F325" i="2"/>
  <c r="G324" i="2"/>
  <c r="F324" i="2"/>
  <c r="H324" i="2" s="1"/>
  <c r="G323" i="2"/>
  <c r="F323" i="2"/>
  <c r="H323" i="2" s="1"/>
  <c r="H322" i="2"/>
  <c r="G322" i="2"/>
  <c r="F322" i="2"/>
  <c r="G321" i="2"/>
  <c r="F321" i="2"/>
  <c r="H321" i="2" s="1"/>
  <c r="G320" i="2"/>
  <c r="F320" i="2"/>
  <c r="H320" i="2" s="1"/>
  <c r="G319" i="2"/>
  <c r="F319" i="2"/>
  <c r="H319" i="2" s="1"/>
  <c r="G318" i="2"/>
  <c r="F318" i="2"/>
  <c r="H318" i="2" s="1"/>
  <c r="G317" i="2"/>
  <c r="F317" i="2"/>
  <c r="H317" i="2" s="1"/>
  <c r="G316" i="2"/>
  <c r="F316" i="2"/>
  <c r="H316" i="2" s="1"/>
  <c r="G315" i="2"/>
  <c r="F315" i="2"/>
  <c r="H315" i="2" s="1"/>
  <c r="G314" i="2"/>
  <c r="F314" i="2"/>
  <c r="H314" i="2" s="1"/>
  <c r="G313" i="2"/>
  <c r="F313" i="2"/>
  <c r="H313" i="2" s="1"/>
  <c r="G312" i="2"/>
  <c r="F312" i="2"/>
  <c r="H312" i="2" s="1"/>
  <c r="G311" i="2"/>
  <c r="F311" i="2"/>
  <c r="H311" i="2" s="1"/>
  <c r="G310" i="2"/>
  <c r="F310" i="2"/>
  <c r="H310" i="2" s="1"/>
  <c r="G309" i="2"/>
  <c r="F309" i="2"/>
  <c r="H309" i="2" s="1"/>
  <c r="G308" i="2"/>
  <c r="F308" i="2"/>
  <c r="H308" i="2" s="1"/>
  <c r="G307" i="2"/>
  <c r="F307" i="2"/>
  <c r="H307" i="2" s="1"/>
  <c r="G306" i="2"/>
  <c r="F306" i="2"/>
  <c r="H306" i="2" s="1"/>
  <c r="G305" i="2"/>
  <c r="F305" i="2"/>
  <c r="G304" i="2"/>
  <c r="F304" i="2"/>
  <c r="H304" i="2" s="1"/>
  <c r="G303" i="2"/>
  <c r="F303" i="2"/>
  <c r="H303" i="2" s="1"/>
  <c r="G302" i="2"/>
  <c r="F302" i="2"/>
  <c r="H302" i="2" s="1"/>
  <c r="G301" i="2"/>
  <c r="F301" i="2"/>
  <c r="H301" i="2" s="1"/>
  <c r="G300" i="2"/>
  <c r="F300" i="2"/>
  <c r="H300" i="2" s="1"/>
  <c r="G299" i="2"/>
  <c r="F299" i="2"/>
  <c r="H299" i="2" s="1"/>
  <c r="G298" i="2"/>
  <c r="F298" i="2"/>
  <c r="H298" i="2" s="1"/>
  <c r="G297" i="2"/>
  <c r="F297" i="2"/>
  <c r="H297" i="2" s="1"/>
  <c r="G296" i="2"/>
  <c r="F296" i="2"/>
  <c r="H296" i="2" s="1"/>
  <c r="G295" i="2"/>
  <c r="F295" i="2"/>
  <c r="H295" i="2" s="1"/>
  <c r="G294" i="2"/>
  <c r="F294" i="2"/>
  <c r="H294" i="2" s="1"/>
  <c r="H293" i="2"/>
  <c r="G293" i="2"/>
  <c r="F293" i="2"/>
  <c r="G292" i="2"/>
  <c r="F292" i="2"/>
  <c r="H292" i="2" s="1"/>
  <c r="G291" i="2"/>
  <c r="F291" i="2"/>
  <c r="H291" i="2" s="1"/>
  <c r="G290" i="2"/>
  <c r="F290" i="2"/>
  <c r="H290" i="2" s="1"/>
  <c r="G289" i="2"/>
  <c r="F289" i="2"/>
  <c r="H289" i="2" s="1"/>
  <c r="G288" i="2"/>
  <c r="F288" i="2"/>
  <c r="H288" i="2" s="1"/>
  <c r="G287" i="2"/>
  <c r="F287" i="2"/>
  <c r="H287" i="2" s="1"/>
  <c r="G286" i="2"/>
  <c r="F286" i="2"/>
  <c r="H286" i="2" s="1"/>
  <c r="G285" i="2"/>
  <c r="F285" i="2"/>
  <c r="H285" i="2" s="1"/>
  <c r="G284" i="2"/>
  <c r="F284" i="2"/>
  <c r="H284" i="2" s="1"/>
  <c r="G283" i="2"/>
  <c r="F283" i="2"/>
  <c r="H283" i="2" s="1"/>
  <c r="G282" i="2"/>
  <c r="F282" i="2"/>
  <c r="H282" i="2" s="1"/>
  <c r="G281" i="2"/>
  <c r="F281" i="2"/>
  <c r="H281" i="2" s="1"/>
  <c r="G280" i="2"/>
  <c r="F280" i="2"/>
  <c r="H280" i="2" s="1"/>
  <c r="G279" i="2"/>
  <c r="F279" i="2"/>
  <c r="H279" i="2" s="1"/>
  <c r="G278" i="2"/>
  <c r="F278" i="2"/>
  <c r="H278" i="2" s="1"/>
  <c r="G277" i="2"/>
  <c r="F277" i="2"/>
  <c r="H277" i="2" s="1"/>
  <c r="G276" i="2"/>
  <c r="F276" i="2"/>
  <c r="H276" i="2" s="1"/>
  <c r="G275" i="2"/>
  <c r="F275" i="2"/>
  <c r="H275" i="2" s="1"/>
  <c r="G274" i="2"/>
  <c r="F274" i="2"/>
  <c r="H274" i="2" s="1"/>
  <c r="H273" i="2"/>
  <c r="G273" i="2"/>
  <c r="F273" i="2"/>
  <c r="G272" i="2"/>
  <c r="F272" i="2"/>
  <c r="H272" i="2" s="1"/>
  <c r="G271" i="2"/>
  <c r="F271" i="2"/>
  <c r="H271" i="2" s="1"/>
  <c r="G270" i="2"/>
  <c r="F270" i="2"/>
  <c r="H270" i="2" s="1"/>
  <c r="G269" i="2"/>
  <c r="F269" i="2"/>
  <c r="H269" i="2" s="1"/>
  <c r="G268" i="2"/>
  <c r="F268" i="2"/>
  <c r="H268" i="2" s="1"/>
  <c r="G267" i="2"/>
  <c r="F267" i="2"/>
  <c r="H267" i="2" s="1"/>
  <c r="G266" i="2"/>
  <c r="F266" i="2"/>
  <c r="H266" i="2" s="1"/>
  <c r="G265" i="2"/>
  <c r="F265" i="2"/>
  <c r="H265" i="2" s="1"/>
  <c r="G264" i="2"/>
  <c r="F264" i="2"/>
  <c r="H264" i="2" s="1"/>
  <c r="G263" i="2"/>
  <c r="F263" i="2"/>
  <c r="H263" i="2" s="1"/>
  <c r="G262" i="2"/>
  <c r="F262" i="2"/>
  <c r="H262" i="2" s="1"/>
  <c r="G261" i="2"/>
  <c r="F261" i="2"/>
  <c r="H261" i="2" s="1"/>
  <c r="G260" i="2"/>
  <c r="F260" i="2"/>
  <c r="H260" i="2" s="1"/>
  <c r="G259" i="2"/>
  <c r="F259" i="2"/>
  <c r="H259" i="2" s="1"/>
  <c r="G258" i="2"/>
  <c r="F258" i="2"/>
  <c r="H258" i="2" s="1"/>
  <c r="H257" i="2"/>
  <c r="G257" i="2"/>
  <c r="F257" i="2"/>
  <c r="G256" i="2"/>
  <c r="F256" i="2"/>
  <c r="H256" i="2" s="1"/>
  <c r="G255" i="2"/>
  <c r="F255" i="2"/>
  <c r="H255" i="2" s="1"/>
  <c r="G254" i="2"/>
  <c r="F254" i="2"/>
  <c r="H254" i="2" s="1"/>
  <c r="G253" i="2"/>
  <c r="F253" i="2"/>
  <c r="H253" i="2" s="1"/>
  <c r="G252" i="2"/>
  <c r="F252" i="2"/>
  <c r="H252" i="2" s="1"/>
  <c r="G251" i="2"/>
  <c r="F251" i="2"/>
  <c r="H251" i="2" s="1"/>
  <c r="G250" i="2"/>
  <c r="F250" i="2"/>
  <c r="H250" i="2" s="1"/>
  <c r="G249" i="2"/>
  <c r="F249" i="2"/>
  <c r="H249" i="2" s="1"/>
  <c r="G248" i="2"/>
  <c r="F248" i="2"/>
  <c r="H248" i="2" s="1"/>
  <c r="G247" i="2"/>
  <c r="F247" i="2"/>
  <c r="H247" i="2" s="1"/>
  <c r="G246" i="2"/>
  <c r="F246" i="2"/>
  <c r="H246" i="2" s="1"/>
  <c r="G245" i="2"/>
  <c r="F245" i="2"/>
  <c r="H245" i="2" s="1"/>
  <c r="G244" i="2"/>
  <c r="F244" i="2"/>
  <c r="H244" i="2" s="1"/>
  <c r="G243" i="2"/>
  <c r="F243" i="2"/>
  <c r="H243" i="2" s="1"/>
  <c r="G242" i="2"/>
  <c r="F242" i="2"/>
  <c r="H242" i="2" s="1"/>
  <c r="G241" i="2"/>
  <c r="F241" i="2"/>
  <c r="H241" i="2" s="1"/>
  <c r="G240" i="2"/>
  <c r="F240" i="2"/>
  <c r="H240" i="2" s="1"/>
  <c r="G239" i="2"/>
  <c r="F239" i="2"/>
  <c r="H239" i="2" s="1"/>
  <c r="G238" i="2"/>
  <c r="F238" i="2"/>
  <c r="H238" i="2" s="1"/>
  <c r="G237" i="2"/>
  <c r="F237" i="2"/>
  <c r="H237" i="2" s="1"/>
  <c r="G236" i="2"/>
  <c r="F236" i="2"/>
  <c r="H236" i="2" s="1"/>
  <c r="G235" i="2"/>
  <c r="F235" i="2"/>
  <c r="H235" i="2" s="1"/>
  <c r="G234" i="2"/>
  <c r="F234" i="2"/>
  <c r="H234" i="2" s="1"/>
  <c r="G233" i="2"/>
  <c r="F233" i="2"/>
  <c r="H233" i="2" s="1"/>
  <c r="G232" i="2"/>
  <c r="F232" i="2"/>
  <c r="H232" i="2" s="1"/>
  <c r="G231" i="2"/>
  <c r="F231" i="2"/>
  <c r="H231" i="2" s="1"/>
  <c r="G230" i="2"/>
  <c r="F230" i="2"/>
  <c r="H230" i="2" s="1"/>
  <c r="H229" i="2"/>
  <c r="G229" i="2"/>
  <c r="F229" i="2"/>
  <c r="G228" i="2"/>
  <c r="F228" i="2"/>
  <c r="H228" i="2" s="1"/>
  <c r="G227" i="2"/>
  <c r="F227" i="2"/>
  <c r="H227" i="2" s="1"/>
  <c r="G226" i="2"/>
  <c r="F226" i="2"/>
  <c r="H226" i="2" s="1"/>
  <c r="H225" i="2"/>
  <c r="G225" i="2"/>
  <c r="F225" i="2"/>
  <c r="G224" i="2"/>
  <c r="F224" i="2"/>
  <c r="H224" i="2" s="1"/>
  <c r="G223" i="2"/>
  <c r="F223" i="2"/>
  <c r="H223" i="2" s="1"/>
  <c r="G222" i="2"/>
  <c r="F222" i="2"/>
  <c r="H222" i="2" s="1"/>
  <c r="G221" i="2"/>
  <c r="F221" i="2"/>
  <c r="H221" i="2" s="1"/>
  <c r="G220" i="2"/>
  <c r="F220" i="2"/>
  <c r="H220" i="2" s="1"/>
  <c r="G219" i="2"/>
  <c r="F219" i="2"/>
  <c r="H219" i="2" s="1"/>
  <c r="G218" i="2"/>
  <c r="F218" i="2"/>
  <c r="H218" i="2" s="1"/>
  <c r="G217" i="2"/>
  <c r="F217" i="2"/>
  <c r="H217" i="2" s="1"/>
  <c r="G216" i="2"/>
  <c r="F216" i="2"/>
  <c r="H216" i="2" s="1"/>
  <c r="G215" i="2"/>
  <c r="F215" i="2"/>
  <c r="H215" i="2" s="1"/>
  <c r="H214" i="2"/>
  <c r="G214" i="2"/>
  <c r="F214" i="2"/>
  <c r="H213" i="2"/>
  <c r="G213" i="2"/>
  <c r="F213" i="2"/>
  <c r="G212" i="2"/>
  <c r="F212" i="2"/>
  <c r="H212" i="2" s="1"/>
  <c r="G211" i="2"/>
  <c r="F211" i="2"/>
  <c r="H211" i="2" s="1"/>
  <c r="G210" i="2"/>
  <c r="F210" i="2"/>
  <c r="H210" i="2" s="1"/>
  <c r="H209" i="2"/>
  <c r="G209" i="2"/>
  <c r="F209" i="2"/>
  <c r="G208" i="2"/>
  <c r="F208" i="2"/>
  <c r="H208" i="2" s="1"/>
  <c r="G207" i="2"/>
  <c r="F207" i="2"/>
  <c r="H207" i="2" s="1"/>
  <c r="G206" i="2"/>
  <c r="F206" i="2"/>
  <c r="H206" i="2" s="1"/>
  <c r="G205" i="2"/>
  <c r="F205" i="2"/>
  <c r="H205" i="2" s="1"/>
  <c r="G204" i="2"/>
  <c r="F204" i="2"/>
  <c r="G203" i="2"/>
  <c r="F203" i="2"/>
  <c r="H203" i="2" s="1"/>
  <c r="G202" i="2"/>
  <c r="F202" i="2"/>
  <c r="H202" i="2" s="1"/>
  <c r="G201" i="2"/>
  <c r="F201" i="2"/>
  <c r="H201" i="2" s="1"/>
  <c r="G200" i="2"/>
  <c r="F200" i="2"/>
  <c r="H200" i="2" s="1"/>
  <c r="G199" i="2"/>
  <c r="F199" i="2"/>
  <c r="H199" i="2" s="1"/>
  <c r="G198" i="2"/>
  <c r="F198" i="2"/>
  <c r="H198" i="2" s="1"/>
  <c r="G197" i="2"/>
  <c r="F197" i="2"/>
  <c r="H197" i="2" s="1"/>
  <c r="G196" i="2"/>
  <c r="F196" i="2"/>
  <c r="H196" i="2" s="1"/>
  <c r="G195" i="2"/>
  <c r="F195" i="2"/>
  <c r="H195" i="2" s="1"/>
  <c r="G194" i="2"/>
  <c r="F194" i="2"/>
  <c r="H194" i="2" s="1"/>
  <c r="G193" i="2"/>
  <c r="F193" i="2"/>
  <c r="H193" i="2" s="1"/>
  <c r="G192" i="2"/>
  <c r="F192" i="2"/>
  <c r="H192" i="2" s="1"/>
  <c r="G191" i="2"/>
  <c r="F191" i="2"/>
  <c r="H191" i="2" s="1"/>
  <c r="G190" i="2"/>
  <c r="F190" i="2"/>
  <c r="H190" i="2" s="1"/>
  <c r="H189" i="2"/>
  <c r="G189" i="2"/>
  <c r="F189" i="2"/>
  <c r="G188" i="2"/>
  <c r="F188" i="2"/>
  <c r="H188" i="2" s="1"/>
  <c r="G187" i="2"/>
  <c r="F187" i="2"/>
  <c r="H187" i="2" s="1"/>
  <c r="G186" i="2"/>
  <c r="F186" i="2"/>
  <c r="H186" i="2" s="1"/>
  <c r="G185" i="2"/>
  <c r="F185" i="2"/>
  <c r="H185" i="2" s="1"/>
  <c r="G184" i="2"/>
  <c r="F184" i="2"/>
  <c r="H184" i="2" s="1"/>
  <c r="G183" i="2"/>
  <c r="F183" i="2"/>
  <c r="H183" i="2" s="1"/>
  <c r="G182" i="2"/>
  <c r="F182" i="2"/>
  <c r="H182" i="2" s="1"/>
  <c r="G181" i="2"/>
  <c r="F181" i="2"/>
  <c r="H181" i="2" s="1"/>
  <c r="G180" i="2"/>
  <c r="F180" i="2"/>
  <c r="H180" i="2" s="1"/>
  <c r="H179" i="2"/>
  <c r="G179" i="2"/>
  <c r="F179" i="2"/>
  <c r="G178" i="2"/>
  <c r="F178" i="2"/>
  <c r="H178" i="2" s="1"/>
  <c r="G177" i="2"/>
  <c r="F177" i="2"/>
  <c r="H177" i="2" s="1"/>
  <c r="G176" i="2"/>
  <c r="F176" i="2"/>
  <c r="H176" i="2" s="1"/>
  <c r="G175" i="2"/>
  <c r="F175" i="2"/>
  <c r="H175" i="2" s="1"/>
  <c r="G174" i="2"/>
  <c r="F174" i="2"/>
  <c r="H174" i="2" s="1"/>
  <c r="G173" i="2"/>
  <c r="F173" i="2"/>
  <c r="H173" i="2" s="1"/>
  <c r="G172" i="2"/>
  <c r="F172" i="2"/>
  <c r="H172" i="2" s="1"/>
  <c r="G171" i="2"/>
  <c r="F171" i="2"/>
  <c r="H171" i="2" s="1"/>
  <c r="G170" i="2"/>
  <c r="F170" i="2"/>
  <c r="H170" i="2" s="1"/>
  <c r="G169" i="2"/>
  <c r="F169" i="2"/>
  <c r="H169" i="2" s="1"/>
  <c r="G168" i="2"/>
  <c r="F168" i="2"/>
  <c r="H168" i="2" s="1"/>
  <c r="G167" i="2"/>
  <c r="F167" i="2"/>
  <c r="H167" i="2" s="1"/>
  <c r="G166" i="2"/>
  <c r="F166" i="2"/>
  <c r="H166" i="2" s="1"/>
  <c r="G165" i="2"/>
  <c r="F165" i="2"/>
  <c r="H165" i="2" s="1"/>
  <c r="G164" i="2"/>
  <c r="F164" i="2"/>
  <c r="H164" i="2" s="1"/>
  <c r="G163" i="2"/>
  <c r="F163" i="2"/>
  <c r="H163" i="2" s="1"/>
  <c r="G162" i="2"/>
  <c r="F162" i="2"/>
  <c r="H162" i="2" s="1"/>
  <c r="G161" i="2"/>
  <c r="F161" i="2"/>
  <c r="H161" i="2" s="1"/>
  <c r="G160" i="2"/>
  <c r="F160" i="2"/>
  <c r="H160" i="2" s="1"/>
  <c r="G159" i="2"/>
  <c r="F159" i="2"/>
  <c r="H159" i="2" s="1"/>
  <c r="G158" i="2"/>
  <c r="F158" i="2"/>
  <c r="H158" i="2" s="1"/>
  <c r="G157" i="2"/>
  <c r="F157" i="2"/>
  <c r="H157" i="2" s="1"/>
  <c r="G156" i="2"/>
  <c r="F156" i="2"/>
  <c r="H156" i="2" s="1"/>
  <c r="G155" i="2"/>
  <c r="F155" i="2"/>
  <c r="H155" i="2" s="1"/>
  <c r="G154" i="2"/>
  <c r="F154" i="2"/>
  <c r="H154" i="2" s="1"/>
  <c r="G153" i="2"/>
  <c r="F153" i="2"/>
  <c r="H153" i="2" s="1"/>
  <c r="G152" i="2"/>
  <c r="F152" i="2"/>
  <c r="H152" i="2" s="1"/>
  <c r="G151" i="2"/>
  <c r="F151" i="2"/>
  <c r="H151" i="2" s="1"/>
  <c r="G150" i="2"/>
  <c r="F150" i="2"/>
  <c r="H150" i="2" s="1"/>
  <c r="G149" i="2"/>
  <c r="F149" i="2"/>
  <c r="H149" i="2" s="1"/>
  <c r="G148" i="2"/>
  <c r="F148" i="2"/>
  <c r="H148" i="2" s="1"/>
  <c r="G147" i="2"/>
  <c r="F147" i="2"/>
  <c r="H147" i="2" s="1"/>
  <c r="G146" i="2"/>
  <c r="F146" i="2"/>
  <c r="H146" i="2" s="1"/>
  <c r="G145" i="2"/>
  <c r="F145" i="2"/>
  <c r="H145" i="2" s="1"/>
  <c r="G144" i="2"/>
  <c r="F144" i="2"/>
  <c r="H144" i="2" s="1"/>
  <c r="G143" i="2"/>
  <c r="F143" i="2"/>
  <c r="H143" i="2" s="1"/>
  <c r="G142" i="2"/>
  <c r="F142" i="2"/>
  <c r="H142" i="2" s="1"/>
  <c r="G141" i="2"/>
  <c r="F141" i="2"/>
  <c r="H141" i="2" s="1"/>
  <c r="G140" i="2"/>
  <c r="F140" i="2"/>
  <c r="H140" i="2" s="1"/>
  <c r="G139" i="2"/>
  <c r="F139" i="2"/>
  <c r="H139" i="2" s="1"/>
  <c r="G138" i="2"/>
  <c r="F138" i="2"/>
  <c r="H138" i="2" s="1"/>
  <c r="H137" i="2"/>
  <c r="G137" i="2"/>
  <c r="F137" i="2"/>
  <c r="G136" i="2"/>
  <c r="F136" i="2"/>
  <c r="H136" i="2" s="1"/>
  <c r="G135" i="2"/>
  <c r="F135" i="2"/>
  <c r="H135" i="2" s="1"/>
  <c r="G134" i="2"/>
  <c r="F134" i="2"/>
  <c r="H134" i="2" s="1"/>
  <c r="G133" i="2"/>
  <c r="F133" i="2"/>
  <c r="H133" i="2" s="1"/>
  <c r="G132" i="2"/>
  <c r="F132" i="2"/>
  <c r="H132" i="2" s="1"/>
  <c r="G131" i="2"/>
  <c r="F131" i="2"/>
  <c r="H131" i="2" s="1"/>
  <c r="G130" i="2"/>
  <c r="F130" i="2"/>
  <c r="H130" i="2" s="1"/>
  <c r="G129" i="2"/>
  <c r="F129" i="2"/>
  <c r="H129" i="2" s="1"/>
  <c r="G128" i="2"/>
  <c r="F128" i="2"/>
  <c r="H128" i="2" s="1"/>
  <c r="G127" i="2"/>
  <c r="F127" i="2"/>
  <c r="H127" i="2" s="1"/>
  <c r="G126" i="2"/>
  <c r="F126" i="2"/>
  <c r="H126" i="2" s="1"/>
  <c r="G125" i="2"/>
  <c r="F125" i="2"/>
  <c r="H125" i="2" s="1"/>
  <c r="G124" i="2"/>
  <c r="F124" i="2"/>
  <c r="H124" i="2" s="1"/>
  <c r="G123" i="2"/>
  <c r="F123" i="2"/>
  <c r="H123" i="2" s="1"/>
  <c r="G122" i="2"/>
  <c r="F122" i="2"/>
  <c r="H122" i="2" s="1"/>
  <c r="G121" i="2"/>
  <c r="F121" i="2"/>
  <c r="H121" i="2" s="1"/>
  <c r="G120" i="2"/>
  <c r="F120" i="2"/>
  <c r="H120" i="2" s="1"/>
  <c r="G119" i="2"/>
  <c r="F119" i="2"/>
  <c r="H119" i="2" s="1"/>
  <c r="G118" i="2"/>
  <c r="F118" i="2"/>
  <c r="H118" i="2" s="1"/>
  <c r="G117" i="2"/>
  <c r="F117" i="2"/>
  <c r="H117" i="2" s="1"/>
  <c r="G116" i="2"/>
  <c r="F116" i="2"/>
  <c r="H116" i="2" s="1"/>
  <c r="G115" i="2"/>
  <c r="F115" i="2"/>
  <c r="H115" i="2" s="1"/>
  <c r="G114" i="2"/>
  <c r="F114" i="2"/>
  <c r="H114" i="2" s="1"/>
  <c r="G113" i="2"/>
  <c r="F113" i="2"/>
  <c r="H113" i="2" s="1"/>
  <c r="G112" i="2"/>
  <c r="F112" i="2"/>
  <c r="H112" i="2" s="1"/>
  <c r="G111" i="2"/>
  <c r="F111" i="2"/>
  <c r="H111" i="2" s="1"/>
  <c r="G110" i="2"/>
  <c r="F110" i="2"/>
  <c r="H110" i="2" s="1"/>
  <c r="G109" i="2"/>
  <c r="F109" i="2"/>
  <c r="H109" i="2" s="1"/>
  <c r="G108" i="2"/>
  <c r="F108" i="2"/>
  <c r="H108" i="2" s="1"/>
  <c r="G107" i="2"/>
  <c r="F107" i="2"/>
  <c r="H107" i="2" s="1"/>
  <c r="G106" i="2"/>
  <c r="F106" i="2"/>
  <c r="H106" i="2" s="1"/>
  <c r="G105" i="2"/>
  <c r="F105" i="2"/>
  <c r="H105" i="2" s="1"/>
  <c r="G104" i="2"/>
  <c r="F104" i="2"/>
  <c r="H104" i="2" s="1"/>
  <c r="G103" i="2"/>
  <c r="F103" i="2"/>
  <c r="H103" i="2" s="1"/>
  <c r="G102" i="2"/>
  <c r="F102" i="2"/>
  <c r="H102" i="2" s="1"/>
  <c r="G101" i="2"/>
  <c r="F101" i="2"/>
  <c r="H101" i="2" s="1"/>
  <c r="G100" i="2"/>
  <c r="F100" i="2"/>
  <c r="H100" i="2" s="1"/>
  <c r="G99" i="2"/>
  <c r="F99" i="2"/>
  <c r="H99" i="2" s="1"/>
  <c r="G98" i="2"/>
  <c r="F98" i="2"/>
  <c r="H98" i="2" s="1"/>
  <c r="G97" i="2"/>
  <c r="F97" i="2"/>
  <c r="H97" i="2" s="1"/>
  <c r="G96" i="2"/>
  <c r="F96" i="2"/>
  <c r="H96" i="2" s="1"/>
  <c r="G95" i="2"/>
  <c r="F95" i="2"/>
  <c r="H95" i="2" s="1"/>
  <c r="G94" i="2"/>
  <c r="F94" i="2"/>
  <c r="H94" i="2" s="1"/>
  <c r="H93" i="2"/>
  <c r="G93" i="2"/>
  <c r="F93" i="2"/>
  <c r="G92" i="2"/>
  <c r="F92" i="2"/>
  <c r="H92" i="2" s="1"/>
  <c r="G91" i="2"/>
  <c r="F91" i="2"/>
  <c r="H91" i="2" s="1"/>
  <c r="G90" i="2"/>
  <c r="F90" i="2"/>
  <c r="H90" i="2" s="1"/>
  <c r="G89" i="2"/>
  <c r="F89" i="2"/>
  <c r="H89" i="2" s="1"/>
  <c r="G88" i="2"/>
  <c r="F88" i="2"/>
  <c r="H88" i="2" s="1"/>
  <c r="G87" i="2"/>
  <c r="F87" i="2"/>
  <c r="H87" i="2" s="1"/>
  <c r="G86" i="2"/>
  <c r="F86" i="2"/>
  <c r="H86" i="2" s="1"/>
  <c r="G85" i="2"/>
  <c r="F85" i="2"/>
  <c r="H85" i="2" s="1"/>
  <c r="G84" i="2"/>
  <c r="F84" i="2"/>
  <c r="H84" i="2" s="1"/>
  <c r="H83" i="2"/>
  <c r="G83" i="2"/>
  <c r="F83" i="2"/>
  <c r="G82" i="2"/>
  <c r="F82" i="2"/>
  <c r="H82" i="2" s="1"/>
  <c r="G81" i="2"/>
  <c r="F81" i="2"/>
  <c r="H81" i="2" s="1"/>
  <c r="G80" i="2"/>
  <c r="F80" i="2"/>
  <c r="H80" i="2" s="1"/>
  <c r="G79" i="2"/>
  <c r="F79" i="2"/>
  <c r="H79" i="2" s="1"/>
  <c r="G78" i="2"/>
  <c r="F78" i="2"/>
  <c r="H78" i="2" s="1"/>
  <c r="G77" i="2"/>
  <c r="F77" i="2"/>
  <c r="H77" i="2" s="1"/>
  <c r="G76" i="2"/>
  <c r="F76" i="2"/>
  <c r="H76" i="2" s="1"/>
  <c r="G75" i="2"/>
  <c r="F75" i="2"/>
  <c r="H75" i="2" s="1"/>
  <c r="G74" i="2"/>
  <c r="F74" i="2"/>
  <c r="H74" i="2" s="1"/>
  <c r="G73" i="2"/>
  <c r="F73" i="2"/>
  <c r="H73" i="2" s="1"/>
  <c r="G72" i="2"/>
  <c r="F72" i="2"/>
  <c r="H72" i="2" s="1"/>
  <c r="G71" i="2"/>
  <c r="F71" i="2"/>
  <c r="H71" i="2" s="1"/>
  <c r="G70" i="2"/>
  <c r="F70" i="2"/>
  <c r="H70" i="2" s="1"/>
  <c r="G69" i="2"/>
  <c r="F69" i="2"/>
  <c r="H69" i="2" s="1"/>
  <c r="G68" i="2"/>
  <c r="F68" i="2"/>
  <c r="H68" i="2" s="1"/>
  <c r="G67" i="2"/>
  <c r="F67" i="2"/>
  <c r="H67" i="2" s="1"/>
  <c r="G66" i="2"/>
  <c r="F66" i="2"/>
  <c r="H66" i="2" s="1"/>
  <c r="G65" i="2"/>
  <c r="F65" i="2"/>
  <c r="H65" i="2" s="1"/>
  <c r="G64" i="2"/>
  <c r="F64" i="2"/>
  <c r="H64" i="2" s="1"/>
  <c r="G63" i="2"/>
  <c r="F63" i="2"/>
  <c r="H63" i="2" s="1"/>
  <c r="G62" i="2"/>
  <c r="F62" i="2"/>
  <c r="H62" i="2" s="1"/>
  <c r="G61" i="2"/>
  <c r="F61" i="2"/>
  <c r="H61" i="2" s="1"/>
  <c r="G60" i="2"/>
  <c r="F60" i="2"/>
  <c r="H60" i="2" s="1"/>
  <c r="G59" i="2"/>
  <c r="F59" i="2"/>
  <c r="H59" i="2" s="1"/>
  <c r="G58" i="2"/>
  <c r="F58" i="2"/>
  <c r="H58" i="2" s="1"/>
  <c r="G57" i="2"/>
  <c r="F57" i="2"/>
  <c r="H57" i="2" s="1"/>
  <c r="G56" i="2"/>
  <c r="F56" i="2"/>
  <c r="H56" i="2" s="1"/>
  <c r="G55" i="2"/>
  <c r="F55" i="2"/>
  <c r="H55" i="2" s="1"/>
  <c r="G54" i="2"/>
  <c r="F54" i="2"/>
  <c r="H54" i="2" s="1"/>
  <c r="G53" i="2"/>
  <c r="F53" i="2"/>
  <c r="H53" i="2" s="1"/>
  <c r="G52" i="2"/>
  <c r="F52" i="2"/>
  <c r="H52" i="2" s="1"/>
  <c r="G51" i="2"/>
  <c r="F51" i="2"/>
  <c r="H51" i="2" s="1"/>
  <c r="G50" i="2"/>
  <c r="F50" i="2"/>
  <c r="H50" i="2" s="1"/>
  <c r="G49" i="2"/>
  <c r="F49" i="2"/>
  <c r="H49" i="2" s="1"/>
  <c r="G48" i="2"/>
  <c r="F48" i="2"/>
  <c r="H48" i="2" s="1"/>
  <c r="G47" i="2"/>
  <c r="F47" i="2"/>
  <c r="H47" i="2" s="1"/>
  <c r="G46" i="2"/>
  <c r="F46" i="2"/>
  <c r="H46" i="2" s="1"/>
  <c r="G45" i="2"/>
  <c r="F45" i="2"/>
  <c r="H45" i="2" s="1"/>
  <c r="G44" i="2"/>
  <c r="F44" i="2"/>
  <c r="H44" i="2" s="1"/>
  <c r="G43" i="2"/>
  <c r="F43" i="2"/>
  <c r="H43" i="2" s="1"/>
  <c r="G42" i="2"/>
  <c r="F42" i="2"/>
  <c r="H42" i="2" s="1"/>
  <c r="G41" i="2"/>
  <c r="F41" i="2"/>
  <c r="H41" i="2" s="1"/>
  <c r="G40" i="2"/>
  <c r="F40" i="2"/>
  <c r="H40" i="2" s="1"/>
  <c r="G39" i="2"/>
  <c r="F39" i="2"/>
  <c r="H39" i="2" s="1"/>
  <c r="G38" i="2"/>
  <c r="F38" i="2"/>
  <c r="H38" i="2" s="1"/>
  <c r="G37" i="2"/>
  <c r="F37" i="2"/>
  <c r="H37" i="2" s="1"/>
  <c r="G36" i="2"/>
  <c r="F36" i="2"/>
  <c r="H36" i="2" s="1"/>
  <c r="G35" i="2"/>
  <c r="F35" i="2"/>
  <c r="H35" i="2" s="1"/>
  <c r="G34" i="2"/>
  <c r="F34" i="2"/>
  <c r="H34" i="2" s="1"/>
  <c r="G33" i="2"/>
  <c r="F33" i="2"/>
  <c r="H33" i="2" s="1"/>
  <c r="G32" i="2"/>
  <c r="F32" i="2"/>
  <c r="H32" i="2" s="1"/>
  <c r="G31" i="2"/>
  <c r="F31" i="2"/>
  <c r="H31" i="2" s="1"/>
  <c r="G30" i="2"/>
  <c r="F30" i="2"/>
  <c r="H30" i="2" s="1"/>
  <c r="G29" i="2"/>
  <c r="F29" i="2"/>
  <c r="H29" i="2" s="1"/>
  <c r="G28" i="2"/>
  <c r="F28" i="2"/>
  <c r="H28" i="2" s="1"/>
  <c r="G27" i="2"/>
  <c r="F27" i="2"/>
  <c r="H27" i="2" s="1"/>
  <c r="G26" i="2"/>
  <c r="F26" i="2"/>
  <c r="H26" i="2" s="1"/>
  <c r="G25" i="2"/>
  <c r="F25" i="2"/>
  <c r="H25" i="2" s="1"/>
  <c r="G24" i="2"/>
  <c r="F24" i="2"/>
  <c r="H24" i="2" s="1"/>
  <c r="G23" i="2"/>
  <c r="F23" i="2"/>
  <c r="H23" i="2" s="1"/>
  <c r="G22" i="2"/>
  <c r="F22" i="2"/>
  <c r="H22" i="2" s="1"/>
  <c r="G21" i="2"/>
  <c r="F21" i="2"/>
  <c r="H21" i="2" s="1"/>
  <c r="G20" i="2"/>
  <c r="F20" i="2"/>
  <c r="H20" i="2" s="1"/>
  <c r="G19" i="2"/>
  <c r="F19" i="2"/>
  <c r="H19" i="2" s="1"/>
  <c r="G18" i="2"/>
  <c r="F18" i="2"/>
  <c r="H18" i="2" s="1"/>
  <c r="G17" i="2"/>
  <c r="F17" i="2"/>
  <c r="H17" i="2" s="1"/>
  <c r="G16" i="2"/>
  <c r="F16" i="2"/>
  <c r="H16" i="2" s="1"/>
  <c r="G15" i="2"/>
  <c r="F15" i="2"/>
  <c r="H15" i="2" s="1"/>
  <c r="G14" i="2"/>
  <c r="F14" i="2"/>
  <c r="H14" i="2" s="1"/>
  <c r="G13" i="2"/>
  <c r="F13" i="2"/>
  <c r="H13" i="2" s="1"/>
  <c r="G12" i="2"/>
  <c r="F12" i="2"/>
  <c r="H12" i="2" s="1"/>
  <c r="G11" i="2"/>
  <c r="F11" i="2"/>
  <c r="H11" i="2" s="1"/>
  <c r="G10" i="2"/>
  <c r="F10" i="2"/>
  <c r="H10" i="2" s="1"/>
  <c r="G9" i="2"/>
  <c r="F9" i="2"/>
  <c r="H9" i="2" s="1"/>
  <c r="M8" i="2"/>
  <c r="M9" i="2" s="1"/>
  <c r="M10" i="2" s="1"/>
  <c r="M11" i="2" s="1"/>
  <c r="M12" i="2" s="1"/>
  <c r="M13" i="2" s="1"/>
  <c r="M14" i="2" s="1"/>
  <c r="M15" i="2" s="1"/>
  <c r="G8" i="2"/>
  <c r="F8" i="2"/>
  <c r="H8" i="2" s="1"/>
  <c r="G7" i="2"/>
  <c r="F7" i="2"/>
  <c r="H7" i="2" s="1"/>
  <c r="H6" i="2"/>
  <c r="G6" i="2"/>
  <c r="F6" i="2"/>
  <c r="G5" i="2"/>
  <c r="F5" i="2"/>
  <c r="H5" i="2" s="1"/>
  <c r="G4" i="2"/>
  <c r="F4" i="2"/>
  <c r="H4" i="2" s="1"/>
  <c r="G3" i="2"/>
  <c r="F3" i="2"/>
  <c r="H3" i="2" s="1"/>
  <c r="H2" i="2"/>
  <c r="G2" i="2"/>
  <c r="H5" i="7" l="1" a="1"/>
  <c r="H5" i="7" s="1"/>
  <c r="H4" i="7" a="1"/>
  <c r="H4" i="7" s="1"/>
  <c r="H23" i="9" l="1" a="1"/>
  <c r="H23" i="9" s="1"/>
  <c r="H22" i="9" a="1"/>
  <c r="H22" i="9" s="1"/>
  <c r="E33" i="9" l="1"/>
  <c r="F33" i="9" s="1"/>
  <c r="E73" i="9"/>
  <c r="F73" i="9" s="1"/>
  <c r="E70" i="9"/>
  <c r="F70" i="9" s="1"/>
  <c r="E134" i="9"/>
  <c r="F134" i="9" s="1"/>
  <c r="E133" i="9"/>
  <c r="F133" i="9" s="1"/>
  <c r="E186" i="9"/>
  <c r="F186" i="9" s="1"/>
  <c r="E62" i="9"/>
  <c r="F62" i="9" s="1"/>
  <c r="E140" i="9"/>
  <c r="F140" i="9" s="1"/>
  <c r="E15" i="9"/>
  <c r="F15" i="9" s="1"/>
  <c r="E190" i="9"/>
  <c r="F190" i="9" s="1"/>
  <c r="E13" i="9"/>
  <c r="F13" i="9" s="1"/>
  <c r="E17" i="9"/>
  <c r="F17" i="9" s="1"/>
  <c r="E18" i="9"/>
  <c r="F18" i="9" s="1"/>
  <c r="E122" i="9"/>
  <c r="F122" i="9" s="1"/>
  <c r="E111" i="9"/>
  <c r="F111" i="9" s="1"/>
  <c r="E130" i="9"/>
  <c r="F130" i="9" s="1"/>
  <c r="E65" i="9"/>
  <c r="F65" i="9" s="1"/>
  <c r="E172" i="9"/>
  <c r="F172" i="9" s="1"/>
  <c r="E16" i="9"/>
  <c r="F16" i="9" s="1"/>
  <c r="E48" i="9"/>
  <c r="F48" i="9" s="1"/>
  <c r="E29" i="9"/>
  <c r="F29" i="9" s="1"/>
  <c r="E31" i="9"/>
  <c r="F31" i="9" s="1"/>
  <c r="E60" i="9"/>
  <c r="F60" i="9" s="1"/>
  <c r="L11" i="9"/>
  <c r="E40" i="9"/>
  <c r="F40" i="9" s="1"/>
  <c r="E183" i="9"/>
  <c r="F183" i="9" s="1"/>
  <c r="E58" i="9"/>
  <c r="F58" i="9" s="1"/>
  <c r="E113" i="9"/>
  <c r="F113" i="9" s="1"/>
  <c r="E39" i="9"/>
  <c r="F39" i="9" s="1"/>
  <c r="E99" i="9"/>
  <c r="F99" i="9" s="1"/>
  <c r="E49" i="9"/>
  <c r="F49" i="9" s="1"/>
  <c r="E144" i="9"/>
  <c r="F144" i="9" s="1"/>
  <c r="E127" i="9"/>
  <c r="F127" i="9" s="1"/>
  <c r="E77" i="9"/>
  <c r="F77" i="9" s="1"/>
  <c r="E109" i="9"/>
  <c r="F109" i="9" s="1"/>
  <c r="L7" i="9"/>
  <c r="E167" i="9"/>
  <c r="F167" i="9" s="1"/>
  <c r="E67" i="9"/>
  <c r="F67" i="9" s="1"/>
  <c r="E178" i="9"/>
  <c r="F178" i="9" s="1"/>
  <c r="E108" i="9"/>
  <c r="F108" i="9" s="1"/>
  <c r="E196" i="9"/>
  <c r="F196" i="9" s="1"/>
  <c r="E19" i="9"/>
  <c r="F19" i="9" s="1"/>
  <c r="E192" i="9"/>
  <c r="F192" i="9" s="1"/>
  <c r="E131" i="9"/>
  <c r="F131" i="9" s="1"/>
  <c r="E152" i="9"/>
  <c r="F152" i="9" s="1"/>
  <c r="E129" i="9"/>
  <c r="F129" i="9" s="1"/>
  <c r="E84" i="9"/>
  <c r="F84" i="9" s="1"/>
  <c r="E176" i="9"/>
  <c r="F176" i="9" s="1"/>
  <c r="E154" i="9"/>
  <c r="F154" i="9" s="1"/>
  <c r="E110" i="9"/>
  <c r="F110" i="9" s="1"/>
  <c r="E80" i="9"/>
  <c r="F80" i="9" s="1"/>
  <c r="L8" i="9"/>
  <c r="E171" i="9"/>
  <c r="F171" i="9" s="1"/>
  <c r="E6" i="9"/>
  <c r="F6" i="9" s="1"/>
  <c r="E76" i="9"/>
  <c r="F76" i="9" s="1"/>
  <c r="E59" i="9"/>
  <c r="F59" i="9" s="1"/>
  <c r="E5" i="9"/>
  <c r="F5" i="9" s="1"/>
  <c r="E121" i="9"/>
  <c r="F121" i="9" s="1"/>
  <c r="E56" i="9"/>
  <c r="F56" i="9" s="1"/>
  <c r="E112" i="9"/>
  <c r="F112" i="9" s="1"/>
  <c r="E92" i="9"/>
  <c r="F92" i="9" s="1"/>
  <c r="E43" i="9"/>
  <c r="F43" i="9" s="1"/>
  <c r="E104" i="9"/>
  <c r="F104" i="9" s="1"/>
  <c r="E187" i="9"/>
  <c r="F187" i="9" s="1"/>
  <c r="E20" i="9"/>
  <c r="F20" i="9" s="1"/>
  <c r="E87" i="9"/>
  <c r="F87" i="9" s="1"/>
  <c r="E114" i="9"/>
  <c r="F114" i="9" s="1"/>
  <c r="E85" i="9"/>
  <c r="F85" i="9" s="1"/>
  <c r="E119" i="9"/>
  <c r="F119" i="9" s="1"/>
  <c r="E14" i="9"/>
  <c r="F14" i="9" s="1"/>
  <c r="E46" i="9"/>
  <c r="F46" i="9" s="1"/>
  <c r="E118" i="9"/>
  <c r="F118" i="9" s="1"/>
  <c r="L14" i="9"/>
  <c r="E32" i="9"/>
  <c r="F32" i="9" s="1"/>
  <c r="E107" i="9"/>
  <c r="F107" i="9" s="1"/>
  <c r="E156" i="9"/>
  <c r="F156" i="9" s="1"/>
  <c r="E97" i="9"/>
  <c r="F97" i="9" s="1"/>
  <c r="E170" i="9"/>
  <c r="F170" i="9" s="1"/>
  <c r="E28" i="9"/>
  <c r="F28" i="9" s="1"/>
  <c r="E71" i="9"/>
  <c r="F71" i="9" s="1"/>
  <c r="E64" i="9"/>
  <c r="F64" i="9" s="1"/>
  <c r="E155" i="9"/>
  <c r="F155" i="9" s="1"/>
  <c r="E177" i="9"/>
  <c r="F177" i="9" s="1"/>
  <c r="E34" i="9"/>
  <c r="F34" i="9" s="1"/>
  <c r="E51" i="9"/>
  <c r="F51" i="9" s="1"/>
  <c r="E35" i="9"/>
  <c r="F35" i="9" s="1"/>
  <c r="E82" i="9"/>
  <c r="F82" i="9" s="1"/>
  <c r="E138" i="9"/>
  <c r="F138" i="9" s="1"/>
  <c r="E26" i="9"/>
  <c r="F26" i="9" s="1"/>
  <c r="E195" i="9"/>
  <c r="F195" i="9" s="1"/>
  <c r="E12" i="9"/>
  <c r="F12" i="9" s="1"/>
  <c r="E146" i="9"/>
  <c r="F146" i="9" s="1"/>
  <c r="E132" i="9"/>
  <c r="F132" i="9" s="1"/>
  <c r="E169" i="9"/>
  <c r="F169" i="9" s="1"/>
  <c r="E160" i="9"/>
  <c r="F160" i="9" s="1"/>
  <c r="L9" i="9"/>
  <c r="E136" i="9"/>
  <c r="F136" i="9" s="1"/>
  <c r="L5" i="9"/>
  <c r="E137" i="9"/>
  <c r="F137" i="9" s="1"/>
  <c r="E98" i="9"/>
  <c r="F98" i="9" s="1"/>
  <c r="E50" i="9"/>
  <c r="F50" i="9" s="1"/>
  <c r="E75" i="9"/>
  <c r="F75" i="9" s="1"/>
  <c r="E44" i="9"/>
  <c r="F44" i="9" s="1"/>
  <c r="E115" i="9"/>
  <c r="F115" i="9" s="1"/>
  <c r="E95" i="9"/>
  <c r="F95" i="9" s="1"/>
  <c r="E22" i="9"/>
  <c r="F22" i="9" s="1"/>
  <c r="E55" i="9"/>
  <c r="F55" i="9" s="1"/>
  <c r="E103" i="9"/>
  <c r="F103" i="9" s="1"/>
  <c r="E81" i="9"/>
  <c r="F81" i="9" s="1"/>
  <c r="E188" i="9"/>
  <c r="F188" i="9" s="1"/>
  <c r="E7" i="9"/>
  <c r="F7" i="9" s="1"/>
  <c r="E47" i="9"/>
  <c r="F47" i="9" s="1"/>
  <c r="E139" i="9"/>
  <c r="F139" i="9" s="1"/>
  <c r="E45" i="9"/>
  <c r="F45" i="9" s="1"/>
  <c r="E166" i="9"/>
  <c r="F166" i="9" s="1"/>
  <c r="E191" i="9"/>
  <c r="F191" i="9" s="1"/>
  <c r="E117" i="9"/>
  <c r="F117" i="9" s="1"/>
  <c r="E125" i="9"/>
  <c r="F125" i="9" s="1"/>
  <c r="E174" i="9"/>
  <c r="F174" i="9" s="1"/>
  <c r="E189" i="9"/>
  <c r="F189" i="9" s="1"/>
  <c r="E142" i="9"/>
  <c r="F142" i="9" s="1"/>
  <c r="L15" i="9"/>
  <c r="E21" i="9"/>
  <c r="F21" i="9" s="1"/>
  <c r="E148" i="9"/>
  <c r="F148" i="9" s="1"/>
  <c r="E101" i="9"/>
  <c r="F101" i="9" s="1"/>
  <c r="E135" i="9"/>
  <c r="F135" i="9" s="1"/>
  <c r="E149" i="9"/>
  <c r="F149" i="9" s="1"/>
  <c r="E173" i="9"/>
  <c r="F173" i="9" s="1"/>
  <c r="E69" i="9"/>
  <c r="F69" i="9" s="1"/>
  <c r="E164" i="9"/>
  <c r="F164" i="9" s="1"/>
  <c r="E150" i="9"/>
  <c r="F150" i="9" s="1"/>
  <c r="E10" i="9"/>
  <c r="F10" i="9" s="1"/>
  <c r="E78" i="9"/>
  <c r="F78" i="9" s="1"/>
  <c r="E162" i="9"/>
  <c r="F162" i="9" s="1"/>
  <c r="E180" i="9"/>
  <c r="F180" i="9" s="1"/>
  <c r="E37" i="9"/>
  <c r="F37" i="9" s="1"/>
  <c r="E193" i="9"/>
  <c r="F193" i="9" s="1"/>
  <c r="E96" i="9"/>
  <c r="F96" i="9" s="1"/>
  <c r="E66" i="9"/>
  <c r="F66" i="9" s="1"/>
  <c r="E24" i="9"/>
  <c r="F24" i="9" s="1"/>
  <c r="E165" i="9"/>
  <c r="F165" i="9" s="1"/>
  <c r="E159" i="9"/>
  <c r="F159" i="9" s="1"/>
  <c r="E23" i="9"/>
  <c r="F23" i="9" s="1"/>
  <c r="E141" i="9"/>
  <c r="F141" i="9" s="1"/>
  <c r="E63" i="9"/>
  <c r="F63" i="9" s="1"/>
  <c r="E74" i="9"/>
  <c r="F74" i="9" s="1"/>
  <c r="E128" i="9"/>
  <c r="F128" i="9" s="1"/>
  <c r="E61" i="9"/>
  <c r="F61" i="9" s="1"/>
  <c r="E91" i="9"/>
  <c r="F91" i="9" s="1"/>
  <c r="E25" i="9"/>
  <c r="F25" i="9" s="1"/>
  <c r="E123" i="9"/>
  <c r="F123" i="9" s="1"/>
  <c r="E9" i="9"/>
  <c r="F9" i="9" s="1"/>
  <c r="E181" i="9"/>
  <c r="F181" i="9" s="1"/>
  <c r="E143" i="9"/>
  <c r="F143" i="9" s="1"/>
  <c r="E194" i="9"/>
  <c r="F194" i="9" s="1"/>
  <c r="E153" i="9"/>
  <c r="F153" i="9" s="1"/>
  <c r="E57" i="9"/>
  <c r="F57" i="9" s="1"/>
  <c r="E3" i="9"/>
  <c r="F3" i="9" s="1"/>
  <c r="E124" i="9"/>
  <c r="F124" i="9" s="1"/>
  <c r="E184" i="9"/>
  <c r="F184" i="9" s="1"/>
  <c r="E83" i="9"/>
  <c r="F83" i="9" s="1"/>
  <c r="E4" i="9"/>
  <c r="F4" i="9" s="1"/>
  <c r="E163" i="9"/>
  <c r="F163" i="9" s="1"/>
  <c r="E11" i="9"/>
  <c r="F11" i="9" s="1"/>
  <c r="E53" i="9"/>
  <c r="F53" i="9" s="1"/>
  <c r="E100" i="9"/>
  <c r="F100" i="9" s="1"/>
  <c r="E102" i="9"/>
  <c r="F102" i="9" s="1"/>
  <c r="E72" i="9"/>
  <c r="F72" i="9" s="1"/>
  <c r="E182" i="9"/>
  <c r="F182" i="9" s="1"/>
  <c r="E168" i="9"/>
  <c r="F168" i="9" s="1"/>
  <c r="E54" i="9"/>
  <c r="F54" i="9" s="1"/>
  <c r="E52" i="9"/>
  <c r="F52" i="9" s="1"/>
  <c r="E106" i="9"/>
  <c r="F106" i="9" s="1"/>
  <c r="E93" i="9"/>
  <c r="F93" i="9" s="1"/>
  <c r="E147" i="9"/>
  <c r="F147" i="9" s="1"/>
  <c r="L6" i="9"/>
  <c r="L13" i="9"/>
  <c r="L10" i="9"/>
  <c r="E94" i="9"/>
  <c r="F94" i="9" s="1"/>
  <c r="E126" i="9"/>
  <c r="F126" i="9" s="1"/>
  <c r="E179" i="9"/>
  <c r="F179" i="9" s="1"/>
  <c r="E151" i="9"/>
  <c r="F151" i="9" s="1"/>
  <c r="E79" i="9"/>
  <c r="F79" i="9" s="1"/>
  <c r="E175" i="9"/>
  <c r="F175" i="9" s="1"/>
  <c r="E89" i="9"/>
  <c r="F89" i="9" s="1"/>
  <c r="E120" i="9"/>
  <c r="F120" i="9" s="1"/>
  <c r="E68" i="9"/>
  <c r="F68" i="9" s="1"/>
  <c r="E41" i="9"/>
  <c r="F41" i="9" s="1"/>
  <c r="E30" i="9"/>
  <c r="F30" i="9" s="1"/>
  <c r="E185" i="9"/>
  <c r="F185" i="9" s="1"/>
  <c r="L17" i="9"/>
  <c r="L12" i="9"/>
  <c r="E145" i="9"/>
  <c r="F145" i="9" s="1"/>
  <c r="E157" i="9"/>
  <c r="F157" i="9" s="1"/>
  <c r="E90" i="9"/>
  <c r="F90" i="9" s="1"/>
  <c r="E158" i="9"/>
  <c r="F158" i="9" s="1"/>
  <c r="E8" i="9"/>
  <c r="F8" i="9" s="1"/>
  <c r="E86" i="9"/>
  <c r="F86" i="9" s="1"/>
  <c r="E27" i="9"/>
  <c r="F27" i="9" s="1"/>
  <c r="E42" i="9"/>
  <c r="F42" i="9" s="1"/>
  <c r="L16" i="9"/>
  <c r="E36" i="9"/>
  <c r="F36" i="9" s="1"/>
  <c r="E38" i="9"/>
  <c r="F38" i="9" s="1"/>
  <c r="E161" i="9"/>
  <c r="F161" i="9" s="1"/>
  <c r="E116" i="9"/>
  <c r="F116" i="9" s="1"/>
  <c r="E88" i="9"/>
  <c r="F88" i="9" s="1"/>
  <c r="E105" i="9"/>
  <c r="F105" i="9" s="1"/>
  <c r="M15" i="9"/>
  <c r="M14" i="9"/>
  <c r="M5" i="9"/>
  <c r="M13" i="9"/>
  <c r="M10" i="9"/>
  <c r="M12" i="9"/>
  <c r="M17" i="9"/>
  <c r="M7" i="9"/>
  <c r="M8" i="9"/>
  <c r="M6" i="9"/>
  <c r="M11" i="9"/>
  <c r="M9" i="9"/>
  <c r="M16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<sst xmlns="http://schemas.openxmlformats.org/spreadsheetml/2006/main" count="231" uniqueCount="100">
  <si>
    <t>Scenario</t>
  </si>
  <si>
    <t>Year2</t>
  </si>
  <si>
    <t>AnthroCO2</t>
  </si>
  <si>
    <t>CarbonRemovalCO2</t>
  </si>
  <si>
    <t>CO2PPM</t>
  </si>
  <si>
    <t>PPMChange</t>
  </si>
  <si>
    <t>Net CO2</t>
  </si>
  <si>
    <t>CO2 To Atmos</t>
  </si>
  <si>
    <t>URLs for temperature increase scenarios from En-ROADS</t>
  </si>
  <si>
    <t>https://en-roads.climateinteractive.org/scenario.html?v=24.11.0&amp;p1=-2&amp;p16=0.02&amp;p47=-1&amp;p50=-0.9&amp;p63=10.4</t>
  </si>
  <si>
    <t>https://en-roads.climateinteractive.org/scenario.html?v=24.11.0&amp;p1=-2&amp;p47=-1&amp;p50=-0.9</t>
  </si>
  <si>
    <t>https://en-roads.climateinteractive.org/scenario.html?v=24.11.0&amp;p47=-0.3</t>
  </si>
  <si>
    <t>https://en-roads.climateinteractive.org/scenario.html?v=24.11.0&amp;p47=0.8</t>
  </si>
  <si>
    <t>https://en-roads.climateinteractive.org/scenario.html?v=24.11.0&amp;p47=1.7</t>
  </si>
  <si>
    <t>https://en-roads.climateinteractive.org/scenario.html?v=24.11.0&amp;p1=27&amp;p7=16&amp;p47=1.7&amp;p50=1.6&amp;p373=10&amp;p375=19</t>
  </si>
  <si>
    <t>https://en-roads.climateinteractive.org/scenario.html?v=24.11.0&amp;p1=27&amp;p7=16&amp;p16=-0.05&amp;p30=-0.07&amp;p39=22&amp;p47=1.7&amp;p50=1.6&amp;p373=10&amp;p375=19</t>
  </si>
  <si>
    <t>https://en-roads.climateinteractive.org/scenario.html?v=24.11.0&amp;p1=27&amp;p7=51&amp;p16=-0.05&amp;p30=-0.07&amp;p39=44&amp;p47=1.7&amp;p50=1.6&amp;p373=10&amp;p375=19</t>
  </si>
  <si>
    <t>https://en-roads.climateinteractive.org/scenario.html?v=24.11.0&amp;p1=100&amp;p7=85&amp;p10=5&amp;p16=-0.05&amp;p23=25&amp;p30=-0.07&amp;p39=0&amp;p47=4.1&amp;p50=5&amp;p373=10&amp;p375=19</t>
  </si>
  <si>
    <t>https://en-roads.climateinteractive.org/scenario.html?v=24.11.0&amp;p1=100&amp;p7=85&amp;p10=5&amp;p16=-0.05&amp;p23=25&amp;p30=-0.07&amp;p35=2&amp;p39=0&amp;p47=5&amp;p50=5&amp;p373=50&amp;p375=50&amp;p63=9&amp;p235=0.5</t>
  </si>
  <si>
    <t>https://en-roads.climateinteractive.org/scenario.html?v=24.11.0&amp;p1=100&amp;p7=85&amp;p10=5&amp;p16=-0.05&amp;p23=25&amp;p30=-0.07&amp;p35=2&amp;p39=0&amp;p47=5&amp;p50=5&amp;p373=50&amp;p375=50&amp;p63=9&amp;p235=0.5&amp;p60=100</t>
  </si>
  <si>
    <t>https://en-roads.climateinteractive.org/scenario.html?v=24.11.0&amp;p1=100&amp;p7=85&amp;p10=5&amp;p16=-0.05&amp;p23=25&amp;p30=-0.07&amp;p35=2&amp;p39=0&amp;p47=5&amp;p50=5&amp;p373=50&amp;p375=50&amp;p63=9&amp;p235=0.5&amp;p60=96&amp;p61=100</t>
  </si>
  <si>
    <t>https://en-roads.climateinteractive.org/scenario.html?v=24.11.0&amp;p1=100&amp;p7=85&amp;p10=5&amp;p16=-0.05&amp;p23=25&amp;p30=-0.07&amp;p35=2&amp;p39=0&amp;p47=5&amp;p50=5&amp;p373=50&amp;p375=50&amp;p63=9&amp;p235=0.5&amp;p60=96&amp;p417=89&amp;p61=100</t>
  </si>
  <si>
    <t>https://en-roads.climateinteractive.org/scenario.html?v=24.11.0&amp;p1=100&amp;p7=85&amp;p10=5&amp;p16=-0.05&amp;p23=25&amp;p30=-0.07&amp;p35=2&amp;p39=0&amp;p47=5&amp;p50=5&amp;p373=50&amp;p375=50&amp;p63=9&amp;p235=0.5&amp;p60=96&amp;p417=100&amp;p61=100&amp;p67=100</t>
  </si>
  <si>
    <t>Deriving a formula that relates the CO2 that ends up in the atmosphere based on CO2 emissions</t>
  </si>
  <si>
    <t>1. Used En-ROADs to create three scenarios and copied the Net CO2 Emissions and CO2 PPM data to this spreadsheet</t>
  </si>
  <si>
    <t>2.  The first scenario was for a 1.4DC temperature increase:   https://en-roads.climateinteractive.org/scenario.html?v=24.11.0&amp;p1=100&amp;p7=85&amp;p10=5&amp;p16=-0.05&amp;p23=25&amp;p30=-0.07&amp;p35=2&amp;p39=0&amp;p47=5&amp;p50=5&amp;p373=50&amp;p375=50&amp;p63=9&amp;p235=0.5&amp;p60=96&amp;p417=100&amp;p61=100&amp;p67=100</t>
  </si>
  <si>
    <t>3. This scenario was modified slightly to produce two additional scenarios - one with a 1.6DC increase and another with a 1.8DC increase</t>
  </si>
  <si>
    <t>4. The "CO2 Added to Atmosphere" was calculated and graphed as "CO2 to Atmosphere vs CO2 Emissions"</t>
  </si>
  <si>
    <t>5. A "subset" of this data was then used to create a polynomial function that reasonably approximated this graph  (see "Coefficients for polynomial function" to the right)</t>
  </si>
  <si>
    <t>After looking at the calculated value vs the En_Roads value (where the calculated value was off more as the year increased, the formula was adjusted by adding in some PPM as to more align with the En_Roads value</t>
  </si>
  <si>
    <t>See "Difference Between Scenario Data and Calculated Data Using a Adjustment to the Polynomial Function" below.  With the adjustment the formula is almost always within 1 PPM if the scenario's value</t>
  </si>
  <si>
    <t>In the graph a 1.4DC pathway is on the left and a 4.0 pathway is on the right. Note the formula might not work well above 3DC, but that's OK because that must be avoided</t>
  </si>
  <si>
    <t>NetCO2 &gt;=0</t>
  </si>
  <si>
    <t>NetCO2 &lt;=0</t>
  </si>
  <si>
    <t>Temp Increase</t>
  </si>
  <si>
    <t>Year</t>
  </si>
  <si>
    <t>Scenario CO2 Emissions</t>
  </si>
  <si>
    <t>Scenario CO2 PPM</t>
  </si>
  <si>
    <t>CO2 Added to Atmosphere</t>
  </si>
  <si>
    <t>Coefficients for polynomial function  (for emissions &gt; 0)</t>
  </si>
  <si>
    <t>Coefficients for polynomial function  (for emissions &lt; 0)</t>
  </si>
  <si>
    <t>A</t>
  </si>
  <si>
    <t>B</t>
  </si>
  <si>
    <t>C</t>
  </si>
  <si>
    <t xml:space="preserve">Selected Data Points  from graph </t>
  </si>
  <si>
    <t>Calculated value</t>
  </si>
  <si>
    <t>Data from graph used to create the polynomial function</t>
  </si>
  <si>
    <t>Calcuated value</t>
  </si>
  <si>
    <t>Adjustment Factor</t>
  </si>
  <si>
    <t xml:space="preserve"> CO2  to Atmosphere From CO2 Emissions -  valid when CO2 emissions &lt;0</t>
  </si>
  <si>
    <t>CO2 to Atmosphere From CO2 Emissions -  valid when CO2 emissions &gt;0</t>
  </si>
  <si>
    <t>When &gt;=0</t>
  </si>
  <si>
    <t>When &lt;0</t>
  </si>
  <si>
    <t>`</t>
  </si>
  <si>
    <t>Net CO2 Emissions</t>
  </si>
  <si>
    <t>Change in atmopheric CO2</t>
  </si>
  <si>
    <t>Emissions &gt;=0</t>
  </si>
  <si>
    <t>Emissions &lt;0</t>
  </si>
  <si>
    <t>Calced CO2 To Atmos</t>
  </si>
  <si>
    <t>Difference</t>
  </si>
  <si>
    <t>For annual CO2 emissions between 0 and 45GTCO2 the formula for "CO2 to Atmosphere" works very well</t>
  </si>
  <si>
    <t>For annual CO2 emissions lessthan 0 the formula for "CO2 to Atmosphere" does not match the EN-ROADs data very well - perhaps a problen with EN-ROADs?</t>
  </si>
  <si>
    <t>Calced CO2 to Atm</t>
  </si>
  <si>
    <t>Calced PPM</t>
  </si>
  <si>
    <t>The calculated PPM differs only slightly from the original PPM</t>
  </si>
  <si>
    <t>Worksheet</t>
  </si>
  <si>
    <t>Name</t>
  </si>
  <si>
    <t>Formula</t>
  </si>
  <si>
    <t>CO2ToAtm</t>
  </si>
  <si>
    <t>CO2 To Atmosphere from CO2 Emissions</t>
  </si>
  <si>
    <t>NetCO2 &lt;0</t>
  </si>
  <si>
    <t>Formulas based on data from EN-ROADs</t>
  </si>
  <si>
    <t xml:space="preserve">Analysis of 15 EN-ROADs scenarios to develop formlas for calculating </t>
  </si>
  <si>
    <t>EN_ROADs 2100 Temp Increase</t>
  </si>
  <si>
    <t>Cum Emissions through 2025</t>
  </si>
  <si>
    <t>EN-ROADS Cum CO2</t>
  </si>
  <si>
    <t>Cum CO2 From 2025</t>
  </si>
  <si>
    <t>CO2 PPM</t>
  </si>
  <si>
    <t>Temp Incr</t>
  </si>
  <si>
    <t>Temperature  Increase from Cumulative CO2 in 2040</t>
  </si>
  <si>
    <t>Temperature  Increase from Cumulative CO2 in 2050</t>
  </si>
  <si>
    <t xml:space="preserve">PPM from Cumulative CO2 in 2040 </t>
  </si>
  <si>
    <t xml:space="preserve">PPM from Cumulative CO2 in 2050 </t>
  </si>
  <si>
    <t>Coefficients</t>
  </si>
  <si>
    <t>Formulas from EN-ROADs</t>
  </si>
  <si>
    <t>EN-ROADs2040</t>
  </si>
  <si>
    <t>Bruce Parker</t>
  </si>
  <si>
    <t>bruce@chesdata.com</t>
  </si>
  <si>
    <t>Cum CO2</t>
  </si>
  <si>
    <t>PPM Incr</t>
  </si>
  <si>
    <t>,b</t>
  </si>
  <si>
    <t>:b</t>
  </si>
  <si>
    <t>)</t>
  </si>
  <si>
    <t>PPM</t>
  </si>
  <si>
    <t>:D</t>
  </si>
  <si>
    <t>CumCO2 to CO2 PPM</t>
  </si>
  <si>
    <t>Coeff above</t>
  </si>
  <si>
    <t>CumCO2 to CO2 PPM =</t>
  </si>
  <si>
    <t>CO2ToPPM</t>
  </si>
  <si>
    <t>User either the linear coefficients for a specific year or the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</si>
</sst>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0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117">
    <xf numFmtId="0" fontId="0" fillId="0" borderId="0" xfId="0"/>
    <xf numFmtId="0" fontId="4" fillId="2" borderId="1" xfId="2" applyFont="1" applyFill="1" applyBorder="1" applyAlignment="1">
      <alignment horizontal="center" wrapText="1"/>
    </xf>
    <xf numFmtId="0" fontId="4" fillId="3" borderId="1" xfId="2" applyFont="1" applyFill="1" applyBorder="1" applyAlignment="1">
      <alignment horizontal="center" wrapText="1"/>
    </xf>
    <xf numFmtId="0" fontId="4" fillId="2" borderId="0" xfId="2" applyFont="1" applyFill="1" applyAlignment="1">
      <alignment horizontal="center" wrapText="1"/>
    </xf>
    <xf numFmtId="0" fontId="5" fillId="0" borderId="2" xfId="2" applyFont="1" applyBorder="1" applyAlignment="1">
      <alignment horizontal="right" wrapText="1"/>
    </xf>
    <xf numFmtId="0" fontId="0" fillId="0" borderId="3" xfId="0" applyBorder="1"/>
    <xf numFmtId="2" fontId="0" fillId="0" borderId="0" xfId="0" applyNumberFormat="1"/>
    <xf numFmtId="0" fontId="5" fillId="0" borderId="1" xfId="2" applyFont="1" applyBorder="1" applyAlignment="1">
      <alignment horizontal="right" wrapText="1"/>
    </xf>
    <xf numFmtId="0" fontId="2" fillId="0" borderId="0" xfId="1"/>
    <xf numFmtId="0" fontId="5" fillId="2" borderId="1" xfId="2" applyFont="1" applyFill="1" applyBorder="1" applyAlignment="1">
      <alignment horizontal="center"/>
    </xf>
    <xf numFmtId="0" fontId="5" fillId="2" borderId="0" xfId="2" applyFont="1" applyFill="1" applyAlignment="1">
      <alignment horizontal="center"/>
    </xf>
    <xf numFmtId="0" fontId="5" fillId="0" borderId="0" xfId="2" applyFont="1" applyAlignment="1">
      <alignment horizont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" fillId="6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5" borderId="0" xfId="0" applyFill="1"/>
    <xf numFmtId="0" fontId="0" fillId="6" borderId="0" xfId="0" applyFill="1"/>
    <xf numFmtId="0" fontId="1" fillId="7" borderId="10" xfId="0" applyFont="1" applyFill="1" applyBorder="1" applyAlignment="1">
      <alignment horizontal="center"/>
    </xf>
    <xf numFmtId="0" fontId="0" fillId="8" borderId="10" xfId="0" applyFill="1" applyBorder="1"/>
    <xf numFmtId="0" fontId="0" fillId="9" borderId="10" xfId="0" applyFill="1" applyBorder="1"/>
    <xf numFmtId="0" fontId="0" fillId="11" borderId="10" xfId="0" applyFill="1" applyBorder="1"/>
    <xf numFmtId="0" fontId="0" fillId="4" borderId="10" xfId="0" applyFill="1" applyBorder="1"/>
    <xf numFmtId="0" fontId="0" fillId="6" borderId="10" xfId="0" applyFill="1" applyBorder="1"/>
    <xf numFmtId="0" fontId="1" fillId="11" borderId="0" xfId="0" applyFont="1" applyFill="1"/>
    <xf numFmtId="0" fontId="0" fillId="11" borderId="0" xfId="0" applyFill="1"/>
    <xf numFmtId="0" fontId="0" fillId="3" borderId="10" xfId="0" applyFill="1" applyBorder="1"/>
    <xf numFmtId="0" fontId="1" fillId="15" borderId="10" xfId="0" applyFont="1" applyFill="1" applyBorder="1"/>
    <xf numFmtId="0" fontId="0" fillId="5" borderId="10" xfId="0" applyFill="1" applyBorder="1"/>
    <xf numFmtId="0" fontId="1" fillId="10" borderId="10" xfId="0" applyFont="1" applyFill="1" applyBorder="1"/>
    <xf numFmtId="2" fontId="0" fillId="0" borderId="10" xfId="0" applyNumberFormat="1" applyBorder="1"/>
    <xf numFmtId="2" fontId="0" fillId="6" borderId="10" xfId="0" applyNumberFormat="1" applyFill="1" applyBorder="1"/>
    <xf numFmtId="0" fontId="1" fillId="14" borderId="0" xfId="0" applyFont="1" applyFill="1"/>
    <xf numFmtId="2" fontId="0" fillId="5" borderId="10" xfId="0" applyNumberFormat="1" applyFill="1" applyBorder="1"/>
    <xf numFmtId="0" fontId="0" fillId="0" borderId="10" xfId="0" applyBorder="1"/>
    <xf numFmtId="0" fontId="0" fillId="0" borderId="0" xfId="0" applyAlignment="1">
      <alignment horizontal="center"/>
    </xf>
    <xf numFmtId="164" fontId="4" fillId="3" borderId="1" xfId="2" applyNumberFormat="1" applyFont="1" applyFill="1" applyBorder="1" applyAlignment="1">
      <alignment horizontal="center" wrapText="1"/>
    </xf>
    <xf numFmtId="0" fontId="4" fillId="2" borderId="15" xfId="2" applyFont="1" applyFill="1" applyBorder="1" applyAlignment="1">
      <alignment horizontal="center" wrapText="1"/>
    </xf>
    <xf numFmtId="164" fontId="0" fillId="0" borderId="0" xfId="0" applyNumberFormat="1"/>
    <xf numFmtId="0" fontId="0" fillId="0" borderId="0" xfId="0" applyAlignment="1">
      <alignment wrapText="1"/>
    </xf>
    <xf numFmtId="164" fontId="5" fillId="0" borderId="0" xfId="2" applyNumberFormat="1" applyFont="1" applyAlignment="1">
      <alignment horizontal="center"/>
    </xf>
    <xf numFmtId="164" fontId="1" fillId="0" borderId="0" xfId="0" applyNumberFormat="1" applyFont="1" applyAlignment="1">
      <alignment horizontal="center" wrapText="1"/>
    </xf>
    <xf numFmtId="2" fontId="1" fillId="0" borderId="0" xfId="0" applyNumberFormat="1" applyFont="1" applyAlignment="1">
      <alignment horizontal="center" wrapText="1"/>
    </xf>
    <xf numFmtId="0" fontId="1" fillId="0" borderId="0" xfId="0" applyFont="1"/>
    <xf numFmtId="0" fontId="1" fillId="5" borderId="10" xfId="0" applyFont="1" applyFill="1" applyBorder="1" applyAlignment="1">
      <alignment horizontal="center" wrapText="1"/>
    </xf>
    <xf numFmtId="0" fontId="1" fillId="18" borderId="10" xfId="0" applyFont="1" applyFill="1" applyBorder="1" applyAlignment="1">
      <alignment horizontal="center" wrapText="1"/>
    </xf>
    <xf numFmtId="1" fontId="0" fillId="0" borderId="10" xfId="0" applyNumberFormat="1" applyBorder="1"/>
    <xf numFmtId="164" fontId="0" fillId="0" borderId="10" xfId="0" applyNumberFormat="1" applyBorder="1"/>
    <xf numFmtId="49" fontId="2" fillId="0" borderId="0" xfId="1" applyNumberFormat="1"/>
    <xf numFmtId="0" fontId="1" fillId="0" borderId="10" xfId="0" applyFont="1" applyBorder="1" applyAlignment="1">
      <alignment horizontal="center"/>
    </xf>
    <xf numFmtId="0" fontId="0" fillId="19" borderId="10" xfId="0" applyFill="1" applyBorder="1"/>
    <xf numFmtId="0" fontId="1" fillId="8" borderId="10" xfId="0" applyFont="1" applyFill="1" applyBorder="1" applyAlignment="1">
      <alignment horizontal="center"/>
    </xf>
    <xf numFmtId="0" fontId="4" fillId="20" borderId="1" xfId="2" applyFont="1" applyFill="1" applyBorder="1" applyAlignment="1">
      <alignment horizontal="center" wrapText="1"/>
    </xf>
    <xf numFmtId="0" fontId="5" fillId="21" borderId="2" xfId="2" applyFont="1" applyFill="1" applyBorder="1" applyAlignment="1">
      <alignment horizontal="right" wrapText="1"/>
    </xf>
    <xf numFmtId="0" fontId="5" fillId="21" borderId="1" xfId="2" applyFont="1" applyFill="1" applyBorder="1" applyAlignment="1">
      <alignment horizontal="right" wrapText="1"/>
    </xf>
    <xf numFmtId="0" fontId="5" fillId="20" borderId="1" xfId="2" applyFont="1" applyFill="1" applyBorder="1" applyAlignment="1">
      <alignment horizontal="center"/>
    </xf>
    <xf numFmtId="0" fontId="0" fillId="21" borderId="0" xfId="0" applyFill="1"/>
    <xf numFmtId="0" fontId="4" fillId="20" borderId="0" xfId="2" applyFont="1" applyFill="1" applyAlignment="1">
      <alignment horizontal="center" wrapText="1"/>
    </xf>
    <xf numFmtId="0" fontId="5" fillId="20" borderId="0" xfId="2" applyFont="1" applyFill="1" applyAlignment="1">
      <alignment horizontal="center"/>
    </xf>
    <xf numFmtId="1" fontId="0" fillId="0" borderId="0" xfId="0" applyNumberFormat="1"/>
    <xf numFmtId="0" fontId="0" fillId="0" borderId="0" xfId="0" quotePrefix="1"/>
    <xf numFmtId="2" fontId="4" fillId="2" borderId="0" xfId="2" applyNumberFormat="1" applyFont="1" applyFill="1" applyAlignment="1">
      <alignment horizontal="center" wrapText="1"/>
    </xf>
    <xf numFmtId="2" fontId="0" fillId="0" borderId="0" xfId="0" quotePrefix="1" applyNumberFormat="1"/>
    <xf numFmtId="0" fontId="5" fillId="5" borderId="1" xfId="2" applyFont="1" applyFill="1" applyBorder="1" applyAlignment="1">
      <alignment horizontal="right" wrapText="1"/>
    </xf>
    <xf numFmtId="2" fontId="0" fillId="5" borderId="0" xfId="0" applyNumberFormat="1" applyFill="1"/>
    <xf numFmtId="2" fontId="0" fillId="5" borderId="0" xfId="0" quotePrefix="1" applyNumberFormat="1" applyFill="1"/>
    <xf numFmtId="0" fontId="5" fillId="18" borderId="1" xfId="2" applyFont="1" applyFill="1" applyBorder="1" applyAlignment="1">
      <alignment horizontal="right" wrapText="1"/>
    </xf>
    <xf numFmtId="0" fontId="0" fillId="18" borderId="0" xfId="0" applyFill="1"/>
    <xf numFmtId="0" fontId="0" fillId="18" borderId="0" xfId="0" quotePrefix="1" applyFill="1"/>
    <xf numFmtId="0" fontId="1" fillId="15" borderId="0" xfId="0" applyFont="1" applyFill="1"/>
    <xf numFmtId="0" fontId="0" fillId="0" borderId="0" xfId="0"/>
    <xf numFmtId="0" fontId="1" fillId="12" borderId="10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4" borderId="10" xfId="0" applyFont="1" applyFill="1" applyBorder="1"/>
    <xf numFmtId="0" fontId="1" fillId="14" borderId="11" xfId="0" applyFont="1" applyFill="1" applyBorder="1" applyAlignment="1">
      <alignment horizontal="center"/>
    </xf>
    <xf numFmtId="0" fontId="0" fillId="14" borderId="12" xfId="0" applyFill="1" applyBorder="1" applyAlignment="1">
      <alignment horizontal="center"/>
    </xf>
    <xf numFmtId="0" fontId="0" fillId="14" borderId="13" xfId="0" applyFill="1" applyBorder="1" applyAlignment="1">
      <alignment horizontal="center"/>
    </xf>
    <xf numFmtId="0" fontId="1" fillId="16" borderId="11" xfId="0" applyFont="1" applyFill="1" applyBorder="1" applyAlignment="1">
      <alignment horizontal="center"/>
    </xf>
    <xf numFmtId="0" fontId="0" fillId="16" borderId="12" xfId="0" applyFill="1" applyBorder="1" applyAlignment="1">
      <alignment horizontal="center"/>
    </xf>
    <xf numFmtId="0" fontId="0" fillId="16" borderId="13" xfId="0" applyFill="1" applyBorder="1" applyAlignment="1">
      <alignment horizontal="center"/>
    </xf>
    <xf numFmtId="0" fontId="1" fillId="17" borderId="16" xfId="0" applyFont="1" applyFill="1" applyBorder="1" applyAlignment="1">
      <alignment horizontal="center" wrapText="1"/>
    </xf>
    <xf numFmtId="0" fontId="0" fillId="17" borderId="17" xfId="0" applyFill="1" applyBorder="1" applyAlignment="1">
      <alignment horizontal="center" wrapText="1"/>
    </xf>
    <xf numFmtId="0" fontId="1" fillId="13" borderId="0" xfId="0" applyFont="1" applyFill="1" applyAlignment="1">
      <alignment horizontal="center"/>
    </xf>
    <xf numFmtId="0" fontId="1" fillId="14" borderId="12" xfId="0" applyFont="1" applyFill="1" applyBorder="1" applyAlignment="1">
      <alignment horizontal="center"/>
    </xf>
    <xf numFmtId="0" fontId="1" fillId="14" borderId="13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" fillId="7" borderId="10" xfId="0" applyFont="1" applyFill="1" applyBorder="1" applyAlignment="1">
      <alignment horizontal="center" wrapText="1"/>
    </xf>
    <xf numFmtId="0" fontId="1" fillId="10" borderId="10" xfId="0" applyFont="1" applyFill="1" applyBorder="1" applyAlignment="1">
      <alignment horizontal="center" wrapText="1"/>
    </xf>
    <xf numFmtId="0" fontId="1" fillId="11" borderId="10" xfId="0" applyFont="1" applyFill="1" applyBorder="1" applyAlignment="1">
      <alignment horizontal="center" wrapText="1"/>
    </xf>
    <xf numFmtId="0" fontId="1" fillId="12" borderId="10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/>
    </xf>
    <xf numFmtId="0" fontId="1" fillId="3" borderId="4" xfId="0" applyFont="1" applyFill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0" fillId="0" borderId="14" xfId="0" applyBorder="1" applyAlignment="1">
      <alignment horizontal="center"/>
    </xf>
    <xf numFmtId="0" fontId="0" fillId="0" borderId="0" xfId="0" applyAlignment="1">
      <alignment wrapText="1"/>
    </xf>
    <xf numFmtId="2" fontId="0" fillId="11" borderId="0" xfId="0" applyNumberFormat="1" applyFill="1"/>
    <xf numFmtId="0" fontId="0" fillId="0" borderId="0" xfId="0" applyFill="1"/>
    <xf numFmtId="2" fontId="4" fillId="4" borderId="0" xfId="2" applyNumberFormat="1" applyFont="1" applyFill="1" applyAlignment="1">
      <alignment horizontal="center" wrapText="1"/>
    </xf>
    <xf numFmtId="2" fontId="0" fillId="4" borderId="0" xfId="0" applyNumberFormat="1" applyFill="1"/>
    <xf numFmtId="0" fontId="0" fillId="4" borderId="0" xfId="0" applyFill="1"/>
    <xf numFmtId="0" fontId="0" fillId="8" borderId="10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165" fontId="0" fillId="0" borderId="10" xfId="0" applyNumberFormat="1" applyFill="1" applyBorder="1"/>
    <xf numFmtId="165" fontId="0" fillId="11" borderId="10" xfId="0" applyNumberFormat="1" applyFill="1" applyBorder="1"/>
    <xf numFmtId="165" fontId="0" fillId="4" borderId="10" xfId="0" applyNumberFormat="1" applyFill="1" applyBorder="1"/>
    <xf numFmtId="0" fontId="1" fillId="17" borderId="17" xfId="0" applyFont="1" applyFill="1" applyBorder="1" applyAlignment="1">
      <alignment horizontal="center" wrapText="1"/>
    </xf>
    <xf numFmtId="0" fontId="1" fillId="21" borderId="10" xfId="0" applyFont="1" applyFill="1" applyBorder="1"/>
    <xf numFmtId="0" fontId="1" fillId="14" borderId="10" xfId="0" applyFont="1" applyFill="1" applyBorder="1" applyAlignment="1">
      <alignment horizontal="center"/>
    </xf>
    <xf numFmtId="0" fontId="1" fillId="5" borderId="10" xfId="0" applyFont="1" applyFill="1" applyBorder="1"/>
    <xf numFmtId="0" fontId="1" fillId="0" borderId="0" xfId="0" applyFont="1" applyFill="1"/>
  </cellXfs>
  <cellStyles count="3">
    <cellStyle name="Hyperlink" xfId="1" builtinId="8"/>
    <cellStyle name="Normal" xfId="0" builtinId="0"/>
    <cellStyle name="Normal_Sheet3" xfId="2" xr:uid="{3E44D3C3-CF36-425B-BC12-E18452D6F9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'CumToPPM '!$F$2</c:f>
              <c:strCache>
                <c:ptCount val="1"/>
                <c:pt idx="0">
                  <c:v>438.655244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'CumToPPM '!$F$3:$F$124</c:f>
              <c:numCache>
                <c:formatCode>0.00</c:formatCode>
                <c:ptCount val="122"/>
                <c:pt idx="0">
                  <c:v>-0.64602298803293934</c:v>
                </c:pt>
                <c:pt idx="1">
                  <c:v>-0.6369498459590659</c:v>
                </c:pt>
                <c:pt idx="2">
                  <c:v>-0.5861387847195374</c:v>
                </c:pt>
                <c:pt idx="3">
                  <c:v>-0.60613878471951921</c:v>
                </c:pt>
                <c:pt idx="4">
                  <c:v>-0.62613878471955786</c:v>
                </c:pt>
                <c:pt idx="5">
                  <c:v>-0.58256889185707905</c:v>
                </c:pt>
                <c:pt idx="6">
                  <c:v>-0.57339436712732095</c:v>
                </c:pt>
                <c:pt idx="7">
                  <c:v>-0.54471942754855718</c:v>
                </c:pt>
                <c:pt idx="8">
                  <c:v>-0.51177224464834126</c:v>
                </c:pt>
                <c:pt idx="9">
                  <c:v>-0.49519727054416762</c:v>
                </c:pt>
                <c:pt idx="10">
                  <c:v>-0.49108430822002447</c:v>
                </c:pt>
                <c:pt idx="11">
                  <c:v>-0.48594310531393603</c:v>
                </c:pt>
                <c:pt idx="12">
                  <c:v>-0.49257597776318107</c:v>
                </c:pt>
                <c:pt idx="13">
                  <c:v>-0.48892644440030608</c:v>
                </c:pt>
                <c:pt idx="14">
                  <c:v>-0.58245951238774296</c:v>
                </c:pt>
                <c:pt idx="15">
                  <c:v>-0.56734222797547318</c:v>
                </c:pt>
                <c:pt idx="16">
                  <c:v>-0.64149100924220193</c:v>
                </c:pt>
                <c:pt idx="17">
                  <c:v>-0.44945999539970671</c:v>
                </c:pt>
                <c:pt idx="18">
                  <c:v>-0.48539796771103738</c:v>
                </c:pt>
                <c:pt idx="19">
                  <c:v>-0.47076100489636019</c:v>
                </c:pt>
                <c:pt idx="20">
                  <c:v>-0.48378288978869932</c:v>
                </c:pt>
                <c:pt idx="21">
                  <c:v>-0.44584020151438608</c:v>
                </c:pt>
                <c:pt idx="22">
                  <c:v>-0.38631659314040689</c:v>
                </c:pt>
                <c:pt idx="23">
                  <c:v>-0.3592987282340232</c:v>
                </c:pt>
                <c:pt idx="24">
                  <c:v>-0.35649236826719743</c:v>
                </c:pt>
                <c:pt idx="25">
                  <c:v>-0.35353093907338007</c:v>
                </c:pt>
                <c:pt idx="26">
                  <c:v>-0.34994923298233971</c:v>
                </c:pt>
                <c:pt idx="27">
                  <c:v>-0.33825858543775666</c:v>
                </c:pt>
                <c:pt idx="28">
                  <c:v>-0.30281759338788561</c:v>
                </c:pt>
                <c:pt idx="29">
                  <c:v>-0.27965549760250497</c:v>
                </c:pt>
                <c:pt idx="30">
                  <c:v>-0.47086746374890254</c:v>
                </c:pt>
                <c:pt idx="31">
                  <c:v>-1.8327411310679054E-3</c:v>
                </c:pt>
                <c:pt idx="32">
                  <c:v>-1.7778728169673741E-2</c:v>
                </c:pt>
                <c:pt idx="33">
                  <c:v>-9.1952284350270475E-2</c:v>
                </c:pt>
                <c:pt idx="34">
                  <c:v>-0.22122229224538614</c:v>
                </c:pt>
                <c:pt idx="35">
                  <c:v>-0.20115501389403789</c:v>
                </c:pt>
                <c:pt idx="36">
                  <c:v>-0.21078061051929353</c:v>
                </c:pt>
                <c:pt idx="37">
                  <c:v>-0.21113391855209329</c:v>
                </c:pt>
                <c:pt idx="38">
                  <c:v>-0.20731214994054881</c:v>
                </c:pt>
                <c:pt idx="39">
                  <c:v>-0.21032448437898665</c:v>
                </c:pt>
                <c:pt idx="40">
                  <c:v>-0.20993943775101798</c:v>
                </c:pt>
                <c:pt idx="41">
                  <c:v>-0.21963307295766299</c:v>
                </c:pt>
                <c:pt idx="42">
                  <c:v>-0.14806316933550079</c:v>
                </c:pt>
                <c:pt idx="43">
                  <c:v>-0.12674360485760872</c:v>
                </c:pt>
                <c:pt idx="44">
                  <c:v>-0.14894989935845615</c:v>
                </c:pt>
                <c:pt idx="45">
                  <c:v>0.60594951093077043</c:v>
                </c:pt>
                <c:pt idx="46">
                  <c:v>0.64680868533935154</c:v>
                </c:pt>
                <c:pt idx="47">
                  <c:v>0.34984255422983779</c:v>
                </c:pt>
                <c:pt idx="48">
                  <c:v>3.9464931663246716E-2</c:v>
                </c:pt>
                <c:pt idx="49">
                  <c:v>0.13342860927338052</c:v>
                </c:pt>
                <c:pt idx="50">
                  <c:v>7.4422293226348302E-3</c:v>
                </c:pt>
                <c:pt idx="51">
                  <c:v>-1.4335560393249125E-2</c:v>
                </c:pt>
                <c:pt idx="52">
                  <c:v>-4.2064085647439242E-2</c:v>
                </c:pt>
                <c:pt idx="53">
                  <c:v>-6.7550386719233302E-2</c:v>
                </c:pt>
                <c:pt idx="54">
                  <c:v>-8.8485179619055998E-2</c:v>
                </c:pt>
                <c:pt idx="55">
                  <c:v>-0.14732042663121092</c:v>
                </c:pt>
                <c:pt idx="56">
                  <c:v>-0.52618222277277482</c:v>
                </c:pt>
                <c:pt idx="57">
                  <c:v>-0.46365538324914723</c:v>
                </c:pt>
                <c:pt idx="58">
                  <c:v>4.3435669190898807E-3</c:v>
                </c:pt>
                <c:pt idx="59">
                  <c:v>1.0759874919625645</c:v>
                </c:pt>
                <c:pt idx="60">
                  <c:v>1.2084533795241441</c:v>
                </c:pt>
                <c:pt idx="61">
                  <c:v>0.62257951227377362</c:v>
                </c:pt>
                <c:pt idx="62">
                  <c:v>9.7375192511947262E-2</c:v>
                </c:pt>
                <c:pt idx="63">
                  <c:v>0.36089563889458987</c:v>
                </c:pt>
                <c:pt idx="64">
                  <c:v>0.24518759764816878</c:v>
                </c:pt>
                <c:pt idx="65">
                  <c:v>0.19109119602114788</c:v>
                </c:pt>
                <c:pt idx="66">
                  <c:v>0.13051055729869177</c:v>
                </c:pt>
                <c:pt idx="67">
                  <c:v>4.5061649709396079E-2</c:v>
                </c:pt>
                <c:pt idx="68">
                  <c:v>-1.8007015052603492E-2</c:v>
                </c:pt>
                <c:pt idx="69">
                  <c:v>-0.16337318706706583</c:v>
                </c:pt>
                <c:pt idx="70">
                  <c:v>-1.560397231266677</c:v>
                </c:pt>
                <c:pt idx="71">
                  <c:v>-1.2810993284279562</c:v>
                </c:pt>
                <c:pt idx="72">
                  <c:v>-6.1282305770305356E-2</c:v>
                </c:pt>
                <c:pt idx="73">
                  <c:v>1.3760294635983996</c:v>
                </c:pt>
                <c:pt idx="74">
                  <c:v>1.6308987989848447</c:v>
                </c:pt>
                <c:pt idx="75">
                  <c:v>0.74686195926562959</c:v>
                </c:pt>
                <c:pt idx="76">
                  <c:v>-5.9676720251161441E-2</c:v>
                </c:pt>
                <c:pt idx="77">
                  <c:v>0.4728654541777928</c:v>
                </c:pt>
                <c:pt idx="78">
                  <c:v>0.49902427478224354</c:v>
                </c:pt>
                <c:pt idx="79">
                  <c:v>0.41312938272835709</c:v>
                </c:pt>
                <c:pt idx="80">
                  <c:v>0.26761817016387113</c:v>
                </c:pt>
                <c:pt idx="81">
                  <c:v>8.7628253821719682E-2</c:v>
                </c:pt>
                <c:pt idx="82">
                  <c:v>-8.2493689358557276E-2</c:v>
                </c:pt>
                <c:pt idx="83">
                  <c:v>-0.3158991426432749</c:v>
                </c:pt>
                <c:pt idx="84">
                  <c:v>-2.5251727016604946</c:v>
                </c:pt>
                <c:pt idx="85">
                  <c:v>-0.55499424715543455</c:v>
                </c:pt>
                <c:pt idx="86">
                  <c:v>1.546953405912177</c:v>
                </c:pt>
                <c:pt idx="87">
                  <c:v>1.951167605054934</c:v>
                </c:pt>
                <c:pt idx="88">
                  <c:v>0.73735163234709944</c:v>
                </c:pt>
                <c:pt idx="89">
                  <c:v>-0.37948418285594698</c:v>
                </c:pt>
                <c:pt idx="90">
                  <c:v>0.49403130798685879</c:v>
                </c:pt>
                <c:pt idx="91">
                  <c:v>0.72955877251587253</c:v>
                </c:pt>
                <c:pt idx="92">
                  <c:v>0.6428787312777331</c:v>
                </c:pt>
                <c:pt idx="93">
                  <c:v>0.37443224450339585</c:v>
                </c:pt>
                <c:pt idx="94">
                  <c:v>3.7581416491320851E-2</c:v>
                </c:pt>
                <c:pt idx="95">
                  <c:v>-0.29692165004826165</c:v>
                </c:pt>
                <c:pt idx="96">
                  <c:v>-0.64109200448569936</c:v>
                </c:pt>
                <c:pt idx="97">
                  <c:v>-4.2105743946520988</c:v>
                </c:pt>
                <c:pt idx="98">
                  <c:v>-1.3067341696530548</c:v>
                </c:pt>
                <c:pt idx="99">
                  <c:v>1.5398174933296218</c:v>
                </c:pt>
                <c:pt idx="100">
                  <c:v>2.1033019606227867</c:v>
                </c:pt>
                <c:pt idx="101">
                  <c:v>0.58902029807956069</c:v>
                </c:pt>
                <c:pt idx="102">
                  <c:v>-0.85493264513996792</c:v>
                </c:pt>
                <c:pt idx="103">
                  <c:v>0.46436879663610853</c:v>
                </c:pt>
                <c:pt idx="104">
                  <c:v>0.99246109181837028</c:v>
                </c:pt>
                <c:pt idx="105">
                  <c:v>0.94630098586162603</c:v>
                </c:pt>
                <c:pt idx="106">
                  <c:v>0.50554878797765923</c:v>
                </c:pt>
                <c:pt idx="107">
                  <c:v>-7.1067710933220951E-2</c:v>
                </c:pt>
                <c:pt idx="108">
                  <c:v>-0.66574503309539068</c:v>
                </c:pt>
                <c:pt idx="109">
                  <c:v>-1.1260139057953893</c:v>
                </c:pt>
                <c:pt idx="110">
                  <c:v>-2.2191519328770255</c:v>
                </c:pt>
                <c:pt idx="111">
                  <c:v>1.3519881383157895</c:v>
                </c:pt>
                <c:pt idx="112">
                  <c:v>2.0775710598098271</c:v>
                </c:pt>
                <c:pt idx="113">
                  <c:v>0.32043172879741633</c:v>
                </c:pt>
                <c:pt idx="114">
                  <c:v>-1.3913823986488865</c:v>
                </c:pt>
                <c:pt idx="115">
                  <c:v>0.4363531288025797</c:v>
                </c:pt>
                <c:pt idx="116">
                  <c:v>1.3514469086408099</c:v>
                </c:pt>
                <c:pt idx="117">
                  <c:v>1.3681340275738876</c:v>
                </c:pt>
                <c:pt idx="118">
                  <c:v>0.7113044914983675</c:v>
                </c:pt>
                <c:pt idx="119">
                  <c:v>-0.21068419289349549</c:v>
                </c:pt>
                <c:pt idx="120">
                  <c:v>-1.1792356603225471</c:v>
                </c:pt>
                <c:pt idx="121">
                  <c:v>-1.7644041104606458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28-4C10-B546-FC9D2C217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5634000"/>
        <c:axId val="975632200"/>
      </c:lineChart>
      <c:catAx>
        <c:axId val="9756340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5632200"/>
        <c:crosses val="autoZero"/>
        <c:auto val="1"/>
        <c:lblAlgn val="ctr"/>
        <c:lblOffset val="100"/>
        <c:noMultiLvlLbl val="0"/>
      </c:catAx>
      <c:valAx>
        <c:axId val="975632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563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Change in Atmospheric CO2 vs CO2 Emissions for Selected Years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CO2ToAtm!$P$45</c:f>
              <c:strCache>
                <c:ptCount val="1"/>
                <c:pt idx="0">
                  <c:v>2040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CO2ToAtm!$Q$44:$AE$44</c:f>
              <c:numCache>
                <c:formatCode>General</c:formatCode>
                <c:ptCount val="1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</c:numCache>
            </c:numRef>
          </c:cat>
          <c:val>
            <c:numRef>
              <c:f>CO2ToAtm!$Q$45:$AE$45</c:f>
              <c:numCache>
                <c:formatCode>0.00</c:formatCode>
                <c:ptCount val="15"/>
                <c:pt idx="0">
                  <c:v>-9.2147928049152217</c:v>
                </c:pt>
                <c:pt idx="1">
                  <c:v>-7.7018810000508502</c:v>
                </c:pt>
                <c:pt idx="2">
                  <c:v>-5.6893064474673523</c:v>
                </c:pt>
                <c:pt idx="3">
                  <c:v>-3.1770691471647274</c:v>
                </c:pt>
                <c:pt idx="4">
                  <c:v>-0.16516909914297739</c:v>
                </c:pt>
                <c:pt idx="5">
                  <c:v>3.3463936965978998</c:v>
                </c:pt>
                <c:pt idx="6">
                  <c:v>7.3576192400579012</c:v>
                </c:pt>
                <c:pt idx="7">
                  <c:v>11.868507531237031</c:v>
                </c:pt>
                <c:pt idx="8">
                  <c:v>16.879058570135289</c:v>
                </c:pt>
                <c:pt idx="9">
                  <c:v>22.389272356752667</c:v>
                </c:pt>
                <c:pt idx="10">
                  <c:v>28.399148891089176</c:v>
                </c:pt>
                <c:pt idx="11">
                  <c:v>34.908688173144803</c:v>
                </c:pt>
                <c:pt idx="12">
                  <c:v>41.917890202919558</c:v>
                </c:pt>
                <c:pt idx="13">
                  <c:v>49.426754980413442</c:v>
                </c:pt>
                <c:pt idx="14">
                  <c:v>57.435282505626454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6B-45BE-B194-A4DB121B2D4F}"/>
            </c:ext>
          </c:extLst>
        </c:ser>
        <c:ser>
          <c:idx val="1"/>
          <c:order val="1"/>
          <c:tx>
            <c:strRef>
              <c:f>CO2ToAtm!$P$46</c:f>
              <c:strCache>
                <c:ptCount val="1"/>
                <c:pt idx="0">
                  <c:v>2060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CO2ToAtm!$Q$44:$AE$44</c:f>
              <c:numCache>
                <c:formatCode>General</c:formatCode>
                <c:ptCount val="1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</c:numCache>
            </c:numRef>
          </c:cat>
          <c:val>
            <c:numRef>
              <c:f>CO2ToAtm!$Q$46:$AE$46</c:f>
              <c:numCache>
                <c:formatCode>0.00</c:formatCode>
                <c:ptCount val="15"/>
                <c:pt idx="0">
                  <c:v>-8.1481261382485553</c:v>
                </c:pt>
                <c:pt idx="1">
                  <c:v>-6.6352143333841838</c:v>
                </c:pt>
                <c:pt idx="2">
                  <c:v>-4.6226397808006858</c:v>
                </c:pt>
                <c:pt idx="3">
                  <c:v>-2.1104024804980606</c:v>
                </c:pt>
                <c:pt idx="4">
                  <c:v>0.90149756752368926</c:v>
                </c:pt>
                <c:pt idx="5">
                  <c:v>4.4130603632645666</c:v>
                </c:pt>
                <c:pt idx="6">
                  <c:v>8.4242859067245686</c:v>
                </c:pt>
                <c:pt idx="7">
                  <c:v>12.935174197903697</c:v>
                </c:pt>
                <c:pt idx="8">
                  <c:v>17.945725236801955</c:v>
                </c:pt>
                <c:pt idx="9">
                  <c:v>23.455939023419333</c:v>
                </c:pt>
                <c:pt idx="10">
                  <c:v>29.465815557755842</c:v>
                </c:pt>
                <c:pt idx="11">
                  <c:v>35.975354839811473</c:v>
                </c:pt>
                <c:pt idx="12">
                  <c:v>42.984556869586228</c:v>
                </c:pt>
                <c:pt idx="13">
                  <c:v>50.493421647080112</c:v>
                </c:pt>
                <c:pt idx="14">
                  <c:v>58.501949172293124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6B-45BE-B194-A4DB121B2D4F}"/>
            </c:ext>
          </c:extLst>
        </c:ser>
        <c:ser>
          <c:idx val="2"/>
          <c:order val="2"/>
          <c:tx>
            <c:strRef>
              <c:f>CO2ToAtm!$P$47</c:f>
              <c:strCache>
                <c:ptCount val="1"/>
                <c:pt idx="0">
                  <c:v>2080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CO2ToAtm!$Q$44:$AE$44</c:f>
              <c:numCache>
                <c:formatCode>General</c:formatCode>
                <c:ptCount val="1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</c:numCache>
            </c:numRef>
          </c:cat>
          <c:val>
            <c:numRef>
              <c:f>CO2ToAtm!$Q$47:$AE$47</c:f>
              <c:numCache>
                <c:formatCode>0.00</c:formatCode>
                <c:ptCount val="15"/>
                <c:pt idx="0">
                  <c:v>-7.0814594715818888</c:v>
                </c:pt>
                <c:pt idx="1">
                  <c:v>-5.5685476667175173</c:v>
                </c:pt>
                <c:pt idx="2">
                  <c:v>-3.555973114134019</c:v>
                </c:pt>
                <c:pt idx="3">
                  <c:v>-1.0437358138313941</c:v>
                </c:pt>
                <c:pt idx="4">
                  <c:v>1.9681642341903558</c:v>
                </c:pt>
                <c:pt idx="5">
                  <c:v>5.4797270299312331</c:v>
                </c:pt>
                <c:pt idx="6">
                  <c:v>9.490952573391235</c:v>
                </c:pt>
                <c:pt idx="7">
                  <c:v>14.001840864570363</c:v>
                </c:pt>
                <c:pt idx="8">
                  <c:v>19.012391903468622</c:v>
                </c:pt>
                <c:pt idx="9">
                  <c:v>24.522605690085999</c:v>
                </c:pt>
                <c:pt idx="10">
                  <c:v>30.532482224422509</c:v>
                </c:pt>
                <c:pt idx="11">
                  <c:v>37.042021506478136</c:v>
                </c:pt>
                <c:pt idx="12">
                  <c:v>44.051223536252891</c:v>
                </c:pt>
                <c:pt idx="13">
                  <c:v>51.560088313746775</c:v>
                </c:pt>
                <c:pt idx="14">
                  <c:v>59.568615838959786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66B-45BE-B194-A4DB121B2D4F}"/>
            </c:ext>
          </c:extLst>
        </c:ser>
        <c:ser>
          <c:idx val="3"/>
          <c:order val="3"/>
          <c:tx>
            <c:strRef>
              <c:f>CO2ToAtm!$P$48</c:f>
              <c:strCache>
                <c:ptCount val="1"/>
                <c:pt idx="0">
                  <c:v>2100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CO2ToAtm!$Q$44:$AE$44</c:f>
              <c:numCache>
                <c:formatCode>General</c:formatCode>
                <c:ptCount val="15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</c:numCache>
            </c:numRef>
          </c:cat>
          <c:val>
            <c:numRef>
              <c:f>CO2ToAtm!$Q$48:$AE$48</c:f>
              <c:numCache>
                <c:formatCode>0.00</c:formatCode>
                <c:ptCount val="15"/>
                <c:pt idx="0">
                  <c:v>-6.0147928049152224</c:v>
                </c:pt>
                <c:pt idx="1">
                  <c:v>-4.5018810000508509</c:v>
                </c:pt>
                <c:pt idx="2">
                  <c:v>-2.4893064474673516</c:v>
                </c:pt>
                <c:pt idx="3">
                  <c:v>2.293085283527263E-2</c:v>
                </c:pt>
                <c:pt idx="4">
                  <c:v>3.0348309008570227</c:v>
                </c:pt>
                <c:pt idx="5">
                  <c:v>6.5463936965978995</c:v>
                </c:pt>
                <c:pt idx="6">
                  <c:v>10.557619240057901</c:v>
                </c:pt>
                <c:pt idx="7">
                  <c:v>15.06850753123703</c:v>
                </c:pt>
                <c:pt idx="8">
                  <c:v>20.079058570135288</c:v>
                </c:pt>
                <c:pt idx="9">
                  <c:v>25.589272356752666</c:v>
                </c:pt>
                <c:pt idx="10">
                  <c:v>31.599148891089175</c:v>
                </c:pt>
                <c:pt idx="11">
                  <c:v>38.108688173144806</c:v>
                </c:pt>
                <c:pt idx="12">
                  <c:v>45.117890202919561</c:v>
                </c:pt>
                <c:pt idx="13">
                  <c:v>52.626754980413445</c:v>
                </c:pt>
                <c:pt idx="14">
                  <c:v>60.635282505626456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6B-45BE-B194-A4DB121B2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4746264"/>
        <c:axId val="1124746624"/>
      </c:lineChart>
      <c:catAx>
        <c:axId val="1124746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746624"/>
        <c:crosses val="autoZero"/>
        <c:auto val="1"/>
        <c:lblAlgn val="ctr"/>
        <c:lblOffset val="100"/>
        <c:noMultiLvlLbl val="0"/>
      </c:catAx>
      <c:valAx>
        <c:axId val="1124746624"/>
        <c:scaling>
          <c:orientation val="minMax"/>
          <c:max val="6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746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Difference  CO2 To Atmosphere &gt;=0: Calced vs EN-Roads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CO2ToAtm_Valid1!$K$1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CO2ToAtm_Valid1!$H$3:$H$1012</c:f>
              <c:numCache>
                <c:formatCode>0.0</c:formatCode>
                <c:ptCount val="1010"/>
                <c:pt idx="0">
                  <c:v>0</c:v>
                </c:pt>
                <c:pt idx="1">
                  <c:v>8.0000000000000071E-2</c:v>
                </c:pt>
                <c:pt idx="2">
                  <c:v>0.16999999999999993</c:v>
                </c:pt>
                <c:pt idx="3">
                  <c:v>0.25999999999999979</c:v>
                </c:pt>
                <c:pt idx="4">
                  <c:v>0.35000000000000142</c:v>
                </c:pt>
                <c:pt idx="5">
                  <c:v>0.45999999999999908</c:v>
                </c:pt>
                <c:pt idx="6">
                  <c:v>0.49000000000000021</c:v>
                </c:pt>
                <c:pt idx="7">
                  <c:v>0.58000000000000007</c:v>
                </c:pt>
                <c:pt idx="8">
                  <c:v>0.70000000000000107</c:v>
                </c:pt>
                <c:pt idx="9">
                  <c:v>0.83000000000000007</c:v>
                </c:pt>
                <c:pt idx="10">
                  <c:v>0.97000000000000064</c:v>
                </c:pt>
                <c:pt idx="11">
                  <c:v>1.0699999999999985</c:v>
                </c:pt>
                <c:pt idx="12">
                  <c:v>1.120000000000001</c:v>
                </c:pt>
                <c:pt idx="13">
                  <c:v>1.2699999999999996</c:v>
                </c:pt>
                <c:pt idx="14">
                  <c:v>1.4499999999999993</c:v>
                </c:pt>
                <c:pt idx="15">
                  <c:v>1.6199999999999992</c:v>
                </c:pt>
                <c:pt idx="16">
                  <c:v>1.7099999999999991</c:v>
                </c:pt>
                <c:pt idx="17">
                  <c:v>1.8100000000000005</c:v>
                </c:pt>
                <c:pt idx="18">
                  <c:v>2.0099999999999998</c:v>
                </c:pt>
                <c:pt idx="19">
                  <c:v>2.2200000000000006</c:v>
                </c:pt>
                <c:pt idx="20">
                  <c:v>2.41</c:v>
                </c:pt>
                <c:pt idx="21">
                  <c:v>2.4299999999999997</c:v>
                </c:pt>
                <c:pt idx="22">
                  <c:v>2.66</c:v>
                </c:pt>
                <c:pt idx="23">
                  <c:v>2.8999999999999986</c:v>
                </c:pt>
                <c:pt idx="24">
                  <c:v>3.1499999999999986</c:v>
                </c:pt>
                <c:pt idx="25">
                  <c:v>3.1499999999999986</c:v>
                </c:pt>
                <c:pt idx="26">
                  <c:v>3.4299999999999997</c:v>
                </c:pt>
                <c:pt idx="27">
                  <c:v>3.7300000000000004</c:v>
                </c:pt>
                <c:pt idx="28">
                  <c:v>3.9499999999999975</c:v>
                </c:pt>
                <c:pt idx="29">
                  <c:v>4.0599999999999987</c:v>
                </c:pt>
                <c:pt idx="30">
                  <c:v>4.41</c:v>
                </c:pt>
                <c:pt idx="31">
                  <c:v>4.7699999999999996</c:v>
                </c:pt>
                <c:pt idx="32">
                  <c:v>4.7900000000000009</c:v>
                </c:pt>
                <c:pt idx="33">
                  <c:v>5.1700000000000017</c:v>
                </c:pt>
                <c:pt idx="34">
                  <c:v>5.58</c:v>
                </c:pt>
                <c:pt idx="35">
                  <c:v>5.6099999999999994</c:v>
                </c:pt>
                <c:pt idx="36">
                  <c:v>6.02</c:v>
                </c:pt>
                <c:pt idx="37">
                  <c:v>6.4500000000000011</c:v>
                </c:pt>
                <c:pt idx="38">
                  <c:v>6.49</c:v>
                </c:pt>
                <c:pt idx="39">
                  <c:v>6.98</c:v>
                </c:pt>
                <c:pt idx="40">
                  <c:v>7.2800000000000011</c:v>
                </c:pt>
                <c:pt idx="41">
                  <c:v>7.509999999999998</c:v>
                </c:pt>
                <c:pt idx="42">
                  <c:v>8.0699999999999985</c:v>
                </c:pt>
                <c:pt idx="43">
                  <c:v>8.1300000000000008</c:v>
                </c:pt>
                <c:pt idx="44">
                  <c:v>8.17</c:v>
                </c:pt>
                <c:pt idx="45">
                  <c:v>8.18</c:v>
                </c:pt>
                <c:pt idx="46">
                  <c:v>8.19</c:v>
                </c:pt>
                <c:pt idx="47">
                  <c:v>8.24</c:v>
                </c:pt>
                <c:pt idx="48">
                  <c:v>8.25</c:v>
                </c:pt>
                <c:pt idx="49">
                  <c:v>8.26</c:v>
                </c:pt>
                <c:pt idx="50">
                  <c:v>8.32</c:v>
                </c:pt>
                <c:pt idx="51">
                  <c:v>8.33</c:v>
                </c:pt>
                <c:pt idx="52">
                  <c:v>8.34</c:v>
                </c:pt>
                <c:pt idx="53">
                  <c:v>8.41</c:v>
                </c:pt>
                <c:pt idx="54">
                  <c:v>8.41</c:v>
                </c:pt>
                <c:pt idx="55">
                  <c:v>8.42</c:v>
                </c:pt>
                <c:pt idx="56">
                  <c:v>8.49</c:v>
                </c:pt>
                <c:pt idx="57">
                  <c:v>8.5</c:v>
                </c:pt>
                <c:pt idx="58">
                  <c:v>8.51</c:v>
                </c:pt>
                <c:pt idx="59">
                  <c:v>8.58</c:v>
                </c:pt>
                <c:pt idx="60">
                  <c:v>8.58</c:v>
                </c:pt>
                <c:pt idx="61">
                  <c:v>8.59</c:v>
                </c:pt>
                <c:pt idx="62">
                  <c:v>8.67</c:v>
                </c:pt>
                <c:pt idx="63">
                  <c:v>8.68</c:v>
                </c:pt>
                <c:pt idx="64">
                  <c:v>8.68</c:v>
                </c:pt>
                <c:pt idx="65">
                  <c:v>8.69</c:v>
                </c:pt>
                <c:pt idx="66">
                  <c:v>8.77</c:v>
                </c:pt>
                <c:pt idx="67">
                  <c:v>8.77</c:v>
                </c:pt>
                <c:pt idx="68">
                  <c:v>8.7799999999999994</c:v>
                </c:pt>
                <c:pt idx="69">
                  <c:v>8.8699999999999992</c:v>
                </c:pt>
                <c:pt idx="70">
                  <c:v>8.8699999999999992</c:v>
                </c:pt>
                <c:pt idx="71">
                  <c:v>8.8800000000000008</c:v>
                </c:pt>
                <c:pt idx="72">
                  <c:v>8.98</c:v>
                </c:pt>
                <c:pt idx="73">
                  <c:v>8.98</c:v>
                </c:pt>
                <c:pt idx="74">
                  <c:v>8.98</c:v>
                </c:pt>
                <c:pt idx="75">
                  <c:v>9.0699999999999985</c:v>
                </c:pt>
                <c:pt idx="76">
                  <c:v>9.08</c:v>
                </c:pt>
                <c:pt idx="77">
                  <c:v>9.09</c:v>
                </c:pt>
                <c:pt idx="78">
                  <c:v>9.09</c:v>
                </c:pt>
                <c:pt idx="79">
                  <c:v>9.1999999999999993</c:v>
                </c:pt>
                <c:pt idx="80">
                  <c:v>9.1999999999999993</c:v>
                </c:pt>
                <c:pt idx="81">
                  <c:v>9.1999999999999993</c:v>
                </c:pt>
                <c:pt idx="82">
                  <c:v>9.31</c:v>
                </c:pt>
                <c:pt idx="83">
                  <c:v>9.32</c:v>
                </c:pt>
                <c:pt idx="84">
                  <c:v>9.32</c:v>
                </c:pt>
                <c:pt idx="85">
                  <c:v>9.3300000000000018</c:v>
                </c:pt>
                <c:pt idx="86">
                  <c:v>9.43</c:v>
                </c:pt>
                <c:pt idx="87">
                  <c:v>9.43</c:v>
                </c:pt>
                <c:pt idx="88">
                  <c:v>9.44</c:v>
                </c:pt>
                <c:pt idx="89">
                  <c:v>9.56</c:v>
                </c:pt>
                <c:pt idx="90">
                  <c:v>9.56</c:v>
                </c:pt>
                <c:pt idx="91">
                  <c:v>9.56</c:v>
                </c:pt>
                <c:pt idx="92">
                  <c:v>9.69</c:v>
                </c:pt>
                <c:pt idx="93">
                  <c:v>9.69</c:v>
                </c:pt>
                <c:pt idx="94">
                  <c:v>9.6999999999999993</c:v>
                </c:pt>
                <c:pt idx="95">
                  <c:v>9.82</c:v>
                </c:pt>
                <c:pt idx="96">
                  <c:v>9.82</c:v>
                </c:pt>
                <c:pt idx="97">
                  <c:v>9.83</c:v>
                </c:pt>
                <c:pt idx="98">
                  <c:v>9.9600000000000009</c:v>
                </c:pt>
                <c:pt idx="99">
                  <c:v>9.9600000000000009</c:v>
                </c:pt>
                <c:pt idx="100">
                  <c:v>9.9700000000000006</c:v>
                </c:pt>
                <c:pt idx="101">
                  <c:v>10.01</c:v>
                </c:pt>
                <c:pt idx="102">
                  <c:v>10.09</c:v>
                </c:pt>
                <c:pt idx="103">
                  <c:v>10.1</c:v>
                </c:pt>
                <c:pt idx="104">
                  <c:v>10.11</c:v>
                </c:pt>
                <c:pt idx="105">
                  <c:v>10.119999999999999</c:v>
                </c:pt>
                <c:pt idx="106">
                  <c:v>10.25</c:v>
                </c:pt>
                <c:pt idx="107">
                  <c:v>10.26</c:v>
                </c:pt>
                <c:pt idx="108">
                  <c:v>10.27</c:v>
                </c:pt>
                <c:pt idx="109">
                  <c:v>10.41</c:v>
                </c:pt>
                <c:pt idx="110">
                  <c:v>10.41</c:v>
                </c:pt>
                <c:pt idx="111">
                  <c:v>10.43</c:v>
                </c:pt>
                <c:pt idx="112">
                  <c:v>10.57</c:v>
                </c:pt>
                <c:pt idx="113">
                  <c:v>10.57</c:v>
                </c:pt>
                <c:pt idx="114">
                  <c:v>10.59</c:v>
                </c:pt>
                <c:pt idx="115">
                  <c:v>10.7</c:v>
                </c:pt>
                <c:pt idx="116">
                  <c:v>10.73</c:v>
                </c:pt>
                <c:pt idx="117">
                  <c:v>10.74</c:v>
                </c:pt>
                <c:pt idx="118">
                  <c:v>10.76</c:v>
                </c:pt>
                <c:pt idx="119">
                  <c:v>10.9</c:v>
                </c:pt>
                <c:pt idx="120">
                  <c:v>10.91</c:v>
                </c:pt>
                <c:pt idx="121">
                  <c:v>10.93</c:v>
                </c:pt>
                <c:pt idx="122">
                  <c:v>11.08</c:v>
                </c:pt>
                <c:pt idx="123">
                  <c:v>11.09</c:v>
                </c:pt>
                <c:pt idx="124">
                  <c:v>11.11</c:v>
                </c:pt>
                <c:pt idx="125">
                  <c:v>11.189999999999998</c:v>
                </c:pt>
                <c:pt idx="126">
                  <c:v>11.27</c:v>
                </c:pt>
                <c:pt idx="127">
                  <c:v>11.28</c:v>
                </c:pt>
                <c:pt idx="128">
                  <c:v>11.3</c:v>
                </c:pt>
                <c:pt idx="129">
                  <c:v>11.39</c:v>
                </c:pt>
                <c:pt idx="130">
                  <c:v>11.46</c:v>
                </c:pt>
                <c:pt idx="131">
                  <c:v>11.47</c:v>
                </c:pt>
                <c:pt idx="132">
                  <c:v>11.49</c:v>
                </c:pt>
                <c:pt idx="133">
                  <c:v>11.66</c:v>
                </c:pt>
                <c:pt idx="134">
                  <c:v>11.67</c:v>
                </c:pt>
                <c:pt idx="135">
                  <c:v>11.7</c:v>
                </c:pt>
                <c:pt idx="136">
                  <c:v>11.87</c:v>
                </c:pt>
                <c:pt idx="137">
                  <c:v>11.88</c:v>
                </c:pt>
                <c:pt idx="138">
                  <c:v>11.9</c:v>
                </c:pt>
                <c:pt idx="139">
                  <c:v>12.05</c:v>
                </c:pt>
                <c:pt idx="140">
                  <c:v>12.08</c:v>
                </c:pt>
                <c:pt idx="141">
                  <c:v>12.09</c:v>
                </c:pt>
                <c:pt idx="142">
                  <c:v>12.12</c:v>
                </c:pt>
                <c:pt idx="143">
                  <c:v>12.3</c:v>
                </c:pt>
                <c:pt idx="144">
                  <c:v>12.31</c:v>
                </c:pt>
                <c:pt idx="145">
                  <c:v>12.339999999999998</c:v>
                </c:pt>
                <c:pt idx="146">
                  <c:v>12.34</c:v>
                </c:pt>
                <c:pt idx="147">
                  <c:v>12.53</c:v>
                </c:pt>
                <c:pt idx="148">
                  <c:v>12.54</c:v>
                </c:pt>
                <c:pt idx="149">
                  <c:v>12.57</c:v>
                </c:pt>
                <c:pt idx="150">
                  <c:v>12.71</c:v>
                </c:pt>
                <c:pt idx="151">
                  <c:v>12.77</c:v>
                </c:pt>
                <c:pt idx="152">
                  <c:v>12.78</c:v>
                </c:pt>
                <c:pt idx="153">
                  <c:v>12.81</c:v>
                </c:pt>
                <c:pt idx="154">
                  <c:v>13.04</c:v>
                </c:pt>
                <c:pt idx="155">
                  <c:v>13.05</c:v>
                </c:pt>
                <c:pt idx="156">
                  <c:v>13.07</c:v>
                </c:pt>
                <c:pt idx="157">
                  <c:v>13.33</c:v>
                </c:pt>
                <c:pt idx="158">
                  <c:v>13.34</c:v>
                </c:pt>
                <c:pt idx="159">
                  <c:v>13.36</c:v>
                </c:pt>
                <c:pt idx="160">
                  <c:v>13.370000000000001</c:v>
                </c:pt>
                <c:pt idx="161">
                  <c:v>13.559999999999999</c:v>
                </c:pt>
                <c:pt idx="162">
                  <c:v>13.61</c:v>
                </c:pt>
                <c:pt idx="163">
                  <c:v>13.63</c:v>
                </c:pt>
                <c:pt idx="164">
                  <c:v>13.63</c:v>
                </c:pt>
                <c:pt idx="165">
                  <c:v>13.64</c:v>
                </c:pt>
                <c:pt idx="166">
                  <c:v>13.66</c:v>
                </c:pt>
                <c:pt idx="167">
                  <c:v>13.66</c:v>
                </c:pt>
                <c:pt idx="168">
                  <c:v>13.69</c:v>
                </c:pt>
                <c:pt idx="169">
                  <c:v>13.72</c:v>
                </c:pt>
                <c:pt idx="170">
                  <c:v>13.76</c:v>
                </c:pt>
                <c:pt idx="171">
                  <c:v>13.81</c:v>
                </c:pt>
                <c:pt idx="172">
                  <c:v>13.85</c:v>
                </c:pt>
                <c:pt idx="173">
                  <c:v>13.91</c:v>
                </c:pt>
                <c:pt idx="174">
                  <c:v>13.95</c:v>
                </c:pt>
                <c:pt idx="175">
                  <c:v>13.96</c:v>
                </c:pt>
                <c:pt idx="176">
                  <c:v>13.97</c:v>
                </c:pt>
                <c:pt idx="177">
                  <c:v>13.98</c:v>
                </c:pt>
                <c:pt idx="178">
                  <c:v>14.03</c:v>
                </c:pt>
                <c:pt idx="179">
                  <c:v>14.08</c:v>
                </c:pt>
                <c:pt idx="180">
                  <c:v>14.12</c:v>
                </c:pt>
                <c:pt idx="181">
                  <c:v>14.21</c:v>
                </c:pt>
                <c:pt idx="182">
                  <c:v>14.29</c:v>
                </c:pt>
                <c:pt idx="183">
                  <c:v>14.3</c:v>
                </c:pt>
                <c:pt idx="184">
                  <c:v>14.31</c:v>
                </c:pt>
                <c:pt idx="185">
                  <c:v>14.32</c:v>
                </c:pt>
                <c:pt idx="186">
                  <c:v>14.41</c:v>
                </c:pt>
                <c:pt idx="187">
                  <c:v>14.52</c:v>
                </c:pt>
                <c:pt idx="188">
                  <c:v>14.64</c:v>
                </c:pt>
                <c:pt idx="189">
                  <c:v>14.64</c:v>
                </c:pt>
                <c:pt idx="190">
                  <c:v>14.65</c:v>
                </c:pt>
                <c:pt idx="191">
                  <c:v>14.67</c:v>
                </c:pt>
                <c:pt idx="192">
                  <c:v>14.76</c:v>
                </c:pt>
                <c:pt idx="193">
                  <c:v>14.85</c:v>
                </c:pt>
                <c:pt idx="194">
                  <c:v>14.89</c:v>
                </c:pt>
                <c:pt idx="195">
                  <c:v>14.89</c:v>
                </c:pt>
                <c:pt idx="196">
                  <c:v>15.02</c:v>
                </c:pt>
                <c:pt idx="197">
                  <c:v>15.03</c:v>
                </c:pt>
                <c:pt idx="198">
                  <c:v>15.03</c:v>
                </c:pt>
                <c:pt idx="199">
                  <c:v>15.05</c:v>
                </c:pt>
                <c:pt idx="200">
                  <c:v>15.17</c:v>
                </c:pt>
                <c:pt idx="201">
                  <c:v>15.33</c:v>
                </c:pt>
                <c:pt idx="202">
                  <c:v>15.42</c:v>
                </c:pt>
                <c:pt idx="203">
                  <c:v>15.43</c:v>
                </c:pt>
                <c:pt idx="204">
                  <c:v>15.45</c:v>
                </c:pt>
                <c:pt idx="205">
                  <c:v>15.49</c:v>
                </c:pt>
                <c:pt idx="206">
                  <c:v>15.639999999999999</c:v>
                </c:pt>
                <c:pt idx="207">
                  <c:v>15.66</c:v>
                </c:pt>
                <c:pt idx="208">
                  <c:v>15.84</c:v>
                </c:pt>
                <c:pt idx="209">
                  <c:v>15.84</c:v>
                </c:pt>
                <c:pt idx="210">
                  <c:v>15.85</c:v>
                </c:pt>
                <c:pt idx="211">
                  <c:v>15.87</c:v>
                </c:pt>
                <c:pt idx="212">
                  <c:v>16.02</c:v>
                </c:pt>
                <c:pt idx="213">
                  <c:v>16.22</c:v>
                </c:pt>
                <c:pt idx="214">
                  <c:v>16.28</c:v>
                </c:pt>
                <c:pt idx="215">
                  <c:v>16.29</c:v>
                </c:pt>
                <c:pt idx="216">
                  <c:v>16.309999999999999</c:v>
                </c:pt>
                <c:pt idx="217">
                  <c:v>16.36</c:v>
                </c:pt>
                <c:pt idx="218">
                  <c:v>16.43</c:v>
                </c:pt>
                <c:pt idx="219">
                  <c:v>16.470000000000002</c:v>
                </c:pt>
                <c:pt idx="220">
                  <c:v>16.64</c:v>
                </c:pt>
                <c:pt idx="221">
                  <c:v>16.75</c:v>
                </c:pt>
                <c:pt idx="222">
                  <c:v>16.760000000000002</c:v>
                </c:pt>
                <c:pt idx="223">
                  <c:v>16.78</c:v>
                </c:pt>
                <c:pt idx="224">
                  <c:v>16.87</c:v>
                </c:pt>
                <c:pt idx="225">
                  <c:v>17.11</c:v>
                </c:pt>
                <c:pt idx="226">
                  <c:v>17.260000000000002</c:v>
                </c:pt>
                <c:pt idx="227">
                  <c:v>17.27</c:v>
                </c:pt>
                <c:pt idx="228">
                  <c:v>17.29</c:v>
                </c:pt>
                <c:pt idx="229">
                  <c:v>17.350000000000001</c:v>
                </c:pt>
                <c:pt idx="230">
                  <c:v>17.36</c:v>
                </c:pt>
                <c:pt idx="231">
                  <c:v>17.61</c:v>
                </c:pt>
                <c:pt idx="232">
                  <c:v>17.8</c:v>
                </c:pt>
                <c:pt idx="233">
                  <c:v>17.82</c:v>
                </c:pt>
                <c:pt idx="234">
                  <c:v>17.84</c:v>
                </c:pt>
                <c:pt idx="235">
                  <c:v>17.87</c:v>
                </c:pt>
                <c:pt idx="236">
                  <c:v>18</c:v>
                </c:pt>
                <c:pt idx="237">
                  <c:v>18.149999999999999</c:v>
                </c:pt>
                <c:pt idx="238">
                  <c:v>18.350000000000001</c:v>
                </c:pt>
                <c:pt idx="239">
                  <c:v>18.38</c:v>
                </c:pt>
                <c:pt idx="240">
                  <c:v>18.39</c:v>
                </c:pt>
                <c:pt idx="241">
                  <c:v>18.41</c:v>
                </c:pt>
                <c:pt idx="242">
                  <c:v>18.43</c:v>
                </c:pt>
                <c:pt idx="243">
                  <c:v>18.73</c:v>
                </c:pt>
                <c:pt idx="244">
                  <c:v>18.98</c:v>
                </c:pt>
                <c:pt idx="245">
                  <c:v>18.989999999999998</c:v>
                </c:pt>
                <c:pt idx="246">
                  <c:v>19.02</c:v>
                </c:pt>
                <c:pt idx="247">
                  <c:v>19.03</c:v>
                </c:pt>
                <c:pt idx="248">
                  <c:v>19.329999999999998</c:v>
                </c:pt>
                <c:pt idx="249">
                  <c:v>19.47</c:v>
                </c:pt>
                <c:pt idx="250">
                  <c:v>19.59</c:v>
                </c:pt>
                <c:pt idx="251">
                  <c:v>19.600000000000001</c:v>
                </c:pt>
                <c:pt idx="252">
                  <c:v>19.63</c:v>
                </c:pt>
                <c:pt idx="253">
                  <c:v>19.649999999999999</c:v>
                </c:pt>
                <c:pt idx="254">
                  <c:v>19.809999999999999</c:v>
                </c:pt>
                <c:pt idx="255">
                  <c:v>19.97</c:v>
                </c:pt>
                <c:pt idx="256">
                  <c:v>20.190000000000001</c:v>
                </c:pt>
                <c:pt idx="257">
                  <c:v>20.2</c:v>
                </c:pt>
                <c:pt idx="258">
                  <c:v>20.23</c:v>
                </c:pt>
                <c:pt idx="259">
                  <c:v>20.309999999999999</c:v>
                </c:pt>
                <c:pt idx="260">
                  <c:v>20.65</c:v>
                </c:pt>
                <c:pt idx="261">
                  <c:v>20.74</c:v>
                </c:pt>
                <c:pt idx="262">
                  <c:v>20.76</c:v>
                </c:pt>
                <c:pt idx="263">
                  <c:v>20.78</c:v>
                </c:pt>
                <c:pt idx="264">
                  <c:v>20.81</c:v>
                </c:pt>
                <c:pt idx="265">
                  <c:v>21.01</c:v>
                </c:pt>
                <c:pt idx="266">
                  <c:v>21.32</c:v>
                </c:pt>
                <c:pt idx="267">
                  <c:v>21.33</c:v>
                </c:pt>
                <c:pt idx="268">
                  <c:v>21.36</c:v>
                </c:pt>
                <c:pt idx="269">
                  <c:v>21.38</c:v>
                </c:pt>
                <c:pt idx="270">
                  <c:v>21.47</c:v>
                </c:pt>
                <c:pt idx="271">
                  <c:v>21.47</c:v>
                </c:pt>
                <c:pt idx="272">
                  <c:v>21.47</c:v>
                </c:pt>
                <c:pt idx="273">
                  <c:v>21.479999999999997</c:v>
                </c:pt>
                <c:pt idx="274">
                  <c:v>21.48</c:v>
                </c:pt>
                <c:pt idx="275">
                  <c:v>21.49</c:v>
                </c:pt>
                <c:pt idx="276">
                  <c:v>21.5</c:v>
                </c:pt>
                <c:pt idx="277">
                  <c:v>21.5</c:v>
                </c:pt>
                <c:pt idx="278">
                  <c:v>21.52</c:v>
                </c:pt>
                <c:pt idx="279">
                  <c:v>21.52</c:v>
                </c:pt>
                <c:pt idx="280">
                  <c:v>21.54</c:v>
                </c:pt>
                <c:pt idx="281">
                  <c:v>21.54</c:v>
                </c:pt>
                <c:pt idx="282">
                  <c:v>21.56</c:v>
                </c:pt>
                <c:pt idx="283">
                  <c:v>21.56</c:v>
                </c:pt>
                <c:pt idx="284">
                  <c:v>21.59</c:v>
                </c:pt>
                <c:pt idx="285">
                  <c:v>21.59</c:v>
                </c:pt>
                <c:pt idx="286">
                  <c:v>21.61</c:v>
                </c:pt>
                <c:pt idx="287">
                  <c:v>21.630000000000003</c:v>
                </c:pt>
                <c:pt idx="288">
                  <c:v>21.67</c:v>
                </c:pt>
                <c:pt idx="289">
                  <c:v>21.71</c:v>
                </c:pt>
                <c:pt idx="290">
                  <c:v>21.75</c:v>
                </c:pt>
                <c:pt idx="291">
                  <c:v>21.77</c:v>
                </c:pt>
                <c:pt idx="292">
                  <c:v>21.8</c:v>
                </c:pt>
                <c:pt idx="293">
                  <c:v>21.849999999999998</c:v>
                </c:pt>
                <c:pt idx="294">
                  <c:v>21.860000000000003</c:v>
                </c:pt>
                <c:pt idx="295">
                  <c:v>21.87</c:v>
                </c:pt>
                <c:pt idx="296">
                  <c:v>21.89</c:v>
                </c:pt>
                <c:pt idx="297">
                  <c:v>21.91</c:v>
                </c:pt>
                <c:pt idx="298">
                  <c:v>21.92</c:v>
                </c:pt>
                <c:pt idx="299">
                  <c:v>21.99</c:v>
                </c:pt>
                <c:pt idx="300">
                  <c:v>22.06</c:v>
                </c:pt>
                <c:pt idx="301">
                  <c:v>22.14</c:v>
                </c:pt>
                <c:pt idx="302">
                  <c:v>22.17</c:v>
                </c:pt>
                <c:pt idx="303">
                  <c:v>22.189999999999998</c:v>
                </c:pt>
                <c:pt idx="304">
                  <c:v>22.23</c:v>
                </c:pt>
                <c:pt idx="305">
                  <c:v>22.32</c:v>
                </c:pt>
                <c:pt idx="306">
                  <c:v>22.419999999999998</c:v>
                </c:pt>
                <c:pt idx="307">
                  <c:v>22.46</c:v>
                </c:pt>
                <c:pt idx="308">
                  <c:v>22.47</c:v>
                </c:pt>
                <c:pt idx="309">
                  <c:v>22.49</c:v>
                </c:pt>
                <c:pt idx="310">
                  <c:v>22.540000000000003</c:v>
                </c:pt>
                <c:pt idx="311">
                  <c:v>22.58</c:v>
                </c:pt>
                <c:pt idx="312">
                  <c:v>22.66</c:v>
                </c:pt>
                <c:pt idx="313">
                  <c:v>22.790000000000003</c:v>
                </c:pt>
                <c:pt idx="314">
                  <c:v>22.93</c:v>
                </c:pt>
                <c:pt idx="315">
                  <c:v>23.02</c:v>
                </c:pt>
                <c:pt idx="316">
                  <c:v>23.08</c:v>
                </c:pt>
                <c:pt idx="317">
                  <c:v>23.09</c:v>
                </c:pt>
                <c:pt idx="318">
                  <c:v>23.1</c:v>
                </c:pt>
                <c:pt idx="319">
                  <c:v>23.12</c:v>
                </c:pt>
                <c:pt idx="320">
                  <c:v>23.24</c:v>
                </c:pt>
                <c:pt idx="321">
                  <c:v>23.4</c:v>
                </c:pt>
                <c:pt idx="322">
                  <c:v>23.49</c:v>
                </c:pt>
                <c:pt idx="323">
                  <c:v>23.57</c:v>
                </c:pt>
                <c:pt idx="324">
                  <c:v>23.74</c:v>
                </c:pt>
                <c:pt idx="325">
                  <c:v>23.75</c:v>
                </c:pt>
                <c:pt idx="326">
                  <c:v>23.75</c:v>
                </c:pt>
                <c:pt idx="327">
                  <c:v>23.77</c:v>
                </c:pt>
                <c:pt idx="328">
                  <c:v>23.85</c:v>
                </c:pt>
                <c:pt idx="329">
                  <c:v>23.93</c:v>
                </c:pt>
                <c:pt idx="330">
                  <c:v>23.98</c:v>
                </c:pt>
                <c:pt idx="331">
                  <c:v>24.03</c:v>
                </c:pt>
                <c:pt idx="332">
                  <c:v>24.12</c:v>
                </c:pt>
                <c:pt idx="333">
                  <c:v>24.32</c:v>
                </c:pt>
                <c:pt idx="334">
                  <c:v>24.39</c:v>
                </c:pt>
                <c:pt idx="335">
                  <c:v>24.41</c:v>
                </c:pt>
                <c:pt idx="336">
                  <c:v>24.42</c:v>
                </c:pt>
                <c:pt idx="337">
                  <c:v>24.49</c:v>
                </c:pt>
                <c:pt idx="338">
                  <c:v>24.509999999999998</c:v>
                </c:pt>
                <c:pt idx="339">
                  <c:v>24.709999999999997</c:v>
                </c:pt>
                <c:pt idx="340">
                  <c:v>24.93</c:v>
                </c:pt>
                <c:pt idx="341">
                  <c:v>25.01</c:v>
                </c:pt>
                <c:pt idx="342">
                  <c:v>25.09</c:v>
                </c:pt>
                <c:pt idx="343">
                  <c:v>25.1</c:v>
                </c:pt>
                <c:pt idx="344">
                  <c:v>25.11</c:v>
                </c:pt>
                <c:pt idx="345">
                  <c:v>25.16</c:v>
                </c:pt>
                <c:pt idx="346">
                  <c:v>25.419999999999998</c:v>
                </c:pt>
                <c:pt idx="347">
                  <c:v>25.54</c:v>
                </c:pt>
                <c:pt idx="348">
                  <c:v>25.68</c:v>
                </c:pt>
                <c:pt idx="349">
                  <c:v>25.689999999999998</c:v>
                </c:pt>
                <c:pt idx="350">
                  <c:v>25.85</c:v>
                </c:pt>
                <c:pt idx="351">
                  <c:v>25.86</c:v>
                </c:pt>
                <c:pt idx="352">
                  <c:v>25.88</c:v>
                </c:pt>
                <c:pt idx="353">
                  <c:v>25.99</c:v>
                </c:pt>
                <c:pt idx="354">
                  <c:v>26.07</c:v>
                </c:pt>
                <c:pt idx="355">
                  <c:v>26.279999999999998</c:v>
                </c:pt>
                <c:pt idx="356">
                  <c:v>26.32</c:v>
                </c:pt>
                <c:pt idx="357">
                  <c:v>26.59</c:v>
                </c:pt>
                <c:pt idx="358">
                  <c:v>26.68</c:v>
                </c:pt>
                <c:pt idx="359">
                  <c:v>26.71</c:v>
                </c:pt>
                <c:pt idx="360">
                  <c:v>26.72</c:v>
                </c:pt>
                <c:pt idx="361">
                  <c:v>26.73</c:v>
                </c:pt>
                <c:pt idx="362">
                  <c:v>27.040000000000003</c:v>
                </c:pt>
                <c:pt idx="363">
                  <c:v>27.11</c:v>
                </c:pt>
                <c:pt idx="364">
                  <c:v>27.43</c:v>
                </c:pt>
                <c:pt idx="365">
                  <c:v>27.51</c:v>
                </c:pt>
                <c:pt idx="366">
                  <c:v>27.52</c:v>
                </c:pt>
                <c:pt idx="367">
                  <c:v>27.52</c:v>
                </c:pt>
                <c:pt idx="368">
                  <c:v>27.53</c:v>
                </c:pt>
                <c:pt idx="369">
                  <c:v>27.53</c:v>
                </c:pt>
                <c:pt idx="370">
                  <c:v>27.540000000000003</c:v>
                </c:pt>
                <c:pt idx="371">
                  <c:v>27.540000000000003</c:v>
                </c:pt>
                <c:pt idx="372">
                  <c:v>27.560000000000002</c:v>
                </c:pt>
                <c:pt idx="373">
                  <c:v>27.560000000000002</c:v>
                </c:pt>
                <c:pt idx="374">
                  <c:v>27.57</c:v>
                </c:pt>
                <c:pt idx="375">
                  <c:v>27.580000000000002</c:v>
                </c:pt>
                <c:pt idx="376">
                  <c:v>27.59</c:v>
                </c:pt>
                <c:pt idx="377">
                  <c:v>27.59</c:v>
                </c:pt>
                <c:pt idx="378">
                  <c:v>27.6</c:v>
                </c:pt>
                <c:pt idx="379">
                  <c:v>27.610000000000003</c:v>
                </c:pt>
                <c:pt idx="380">
                  <c:v>27.62</c:v>
                </c:pt>
                <c:pt idx="381">
                  <c:v>27.650000000000002</c:v>
                </c:pt>
                <c:pt idx="382">
                  <c:v>27.67</c:v>
                </c:pt>
                <c:pt idx="383">
                  <c:v>27.68</c:v>
                </c:pt>
                <c:pt idx="384">
                  <c:v>27.68</c:v>
                </c:pt>
                <c:pt idx="385">
                  <c:v>27.68</c:v>
                </c:pt>
                <c:pt idx="386">
                  <c:v>27.7</c:v>
                </c:pt>
                <c:pt idx="387">
                  <c:v>27.71</c:v>
                </c:pt>
                <c:pt idx="388">
                  <c:v>27.740000000000002</c:v>
                </c:pt>
                <c:pt idx="389">
                  <c:v>27.78</c:v>
                </c:pt>
                <c:pt idx="390">
                  <c:v>27.810000000000002</c:v>
                </c:pt>
                <c:pt idx="391">
                  <c:v>27.830000000000002</c:v>
                </c:pt>
                <c:pt idx="392">
                  <c:v>27.87</c:v>
                </c:pt>
                <c:pt idx="393">
                  <c:v>27.92</c:v>
                </c:pt>
                <c:pt idx="394">
                  <c:v>27.98</c:v>
                </c:pt>
                <c:pt idx="395">
                  <c:v>28.03</c:v>
                </c:pt>
                <c:pt idx="396">
                  <c:v>28.1</c:v>
                </c:pt>
                <c:pt idx="397">
                  <c:v>28.18</c:v>
                </c:pt>
                <c:pt idx="398">
                  <c:v>28.18</c:v>
                </c:pt>
                <c:pt idx="399">
                  <c:v>28.25</c:v>
                </c:pt>
                <c:pt idx="400">
                  <c:v>28.31</c:v>
                </c:pt>
                <c:pt idx="401">
                  <c:v>28.33</c:v>
                </c:pt>
                <c:pt idx="402">
                  <c:v>28.419999999999998</c:v>
                </c:pt>
                <c:pt idx="403">
                  <c:v>28.509999999999998</c:v>
                </c:pt>
                <c:pt idx="404">
                  <c:v>28.560000000000002</c:v>
                </c:pt>
                <c:pt idx="405">
                  <c:v>28.61</c:v>
                </c:pt>
                <c:pt idx="406">
                  <c:v>28.61</c:v>
                </c:pt>
                <c:pt idx="407">
                  <c:v>28.72</c:v>
                </c:pt>
                <c:pt idx="408">
                  <c:v>28.77</c:v>
                </c:pt>
                <c:pt idx="409">
                  <c:v>28.79</c:v>
                </c:pt>
                <c:pt idx="410">
                  <c:v>28.81</c:v>
                </c:pt>
                <c:pt idx="411">
                  <c:v>28.83</c:v>
                </c:pt>
                <c:pt idx="412">
                  <c:v>28.96</c:v>
                </c:pt>
                <c:pt idx="413">
                  <c:v>28.99</c:v>
                </c:pt>
                <c:pt idx="414">
                  <c:v>29.01</c:v>
                </c:pt>
                <c:pt idx="415">
                  <c:v>29.09</c:v>
                </c:pt>
                <c:pt idx="416">
                  <c:v>29.23</c:v>
                </c:pt>
                <c:pt idx="417">
                  <c:v>29.37</c:v>
                </c:pt>
                <c:pt idx="418">
                  <c:v>29.49</c:v>
                </c:pt>
                <c:pt idx="419">
                  <c:v>29.529999999999998</c:v>
                </c:pt>
                <c:pt idx="420">
                  <c:v>29.620000000000005</c:v>
                </c:pt>
                <c:pt idx="421">
                  <c:v>29.7</c:v>
                </c:pt>
                <c:pt idx="422">
                  <c:v>29.8</c:v>
                </c:pt>
                <c:pt idx="423">
                  <c:v>29.87</c:v>
                </c:pt>
                <c:pt idx="424">
                  <c:v>30.05</c:v>
                </c:pt>
                <c:pt idx="425">
                  <c:v>30.05</c:v>
                </c:pt>
                <c:pt idx="426">
                  <c:v>30.07</c:v>
                </c:pt>
                <c:pt idx="427">
                  <c:v>30.080000000000002</c:v>
                </c:pt>
                <c:pt idx="428">
                  <c:v>30.09</c:v>
                </c:pt>
                <c:pt idx="429">
                  <c:v>30.23</c:v>
                </c:pt>
                <c:pt idx="430">
                  <c:v>30.43</c:v>
                </c:pt>
                <c:pt idx="431">
                  <c:v>30.64</c:v>
                </c:pt>
                <c:pt idx="432">
                  <c:v>30.7</c:v>
                </c:pt>
                <c:pt idx="433">
                  <c:v>30.76</c:v>
                </c:pt>
                <c:pt idx="434">
                  <c:v>30.85</c:v>
                </c:pt>
                <c:pt idx="435">
                  <c:v>31.040000000000003</c:v>
                </c:pt>
                <c:pt idx="436">
                  <c:v>31.07</c:v>
                </c:pt>
                <c:pt idx="437">
                  <c:v>31.3</c:v>
                </c:pt>
                <c:pt idx="438">
                  <c:v>31.44</c:v>
                </c:pt>
                <c:pt idx="439">
                  <c:v>31.45</c:v>
                </c:pt>
                <c:pt idx="440">
                  <c:v>31.47</c:v>
                </c:pt>
                <c:pt idx="441">
                  <c:v>31.52</c:v>
                </c:pt>
                <c:pt idx="442">
                  <c:v>31.54</c:v>
                </c:pt>
                <c:pt idx="443">
                  <c:v>31.74</c:v>
                </c:pt>
                <c:pt idx="444">
                  <c:v>31.779999999999998</c:v>
                </c:pt>
                <c:pt idx="445">
                  <c:v>31.79</c:v>
                </c:pt>
                <c:pt idx="446">
                  <c:v>32.050000000000004</c:v>
                </c:pt>
                <c:pt idx="447">
                  <c:v>32.32</c:v>
                </c:pt>
                <c:pt idx="448">
                  <c:v>32.380000000000003</c:v>
                </c:pt>
                <c:pt idx="449">
                  <c:v>32.58</c:v>
                </c:pt>
                <c:pt idx="450">
                  <c:v>32.839999999999996</c:v>
                </c:pt>
                <c:pt idx="451">
                  <c:v>32.869999999999997</c:v>
                </c:pt>
                <c:pt idx="452">
                  <c:v>32.880000000000003</c:v>
                </c:pt>
                <c:pt idx="453">
                  <c:v>32.89</c:v>
                </c:pt>
                <c:pt idx="454">
                  <c:v>32.9</c:v>
                </c:pt>
                <c:pt idx="455">
                  <c:v>33.1</c:v>
                </c:pt>
                <c:pt idx="456">
                  <c:v>33.31</c:v>
                </c:pt>
                <c:pt idx="457">
                  <c:v>33.339999999999996</c:v>
                </c:pt>
                <c:pt idx="458">
                  <c:v>33.39</c:v>
                </c:pt>
                <c:pt idx="459">
                  <c:v>33.71</c:v>
                </c:pt>
                <c:pt idx="460">
                  <c:v>33.839999999999996</c:v>
                </c:pt>
                <c:pt idx="461">
                  <c:v>34.07</c:v>
                </c:pt>
                <c:pt idx="462">
                  <c:v>34.089999999999996</c:v>
                </c:pt>
                <c:pt idx="463">
                  <c:v>34.349999999999994</c:v>
                </c:pt>
                <c:pt idx="464">
                  <c:v>34.36</c:v>
                </c:pt>
                <c:pt idx="465">
                  <c:v>34.369999999999997</c:v>
                </c:pt>
                <c:pt idx="466">
                  <c:v>34.380000000000003</c:v>
                </c:pt>
                <c:pt idx="467">
                  <c:v>34.519999999999996</c:v>
                </c:pt>
                <c:pt idx="468">
                  <c:v>35.019999999999996</c:v>
                </c:pt>
                <c:pt idx="469">
                  <c:v>35.36</c:v>
                </c:pt>
                <c:pt idx="470">
                  <c:v>35.369999999999997</c:v>
                </c:pt>
                <c:pt idx="471">
                  <c:v>35.410000000000004</c:v>
                </c:pt>
                <c:pt idx="472">
                  <c:v>35.61</c:v>
                </c:pt>
                <c:pt idx="473">
                  <c:v>35.78</c:v>
                </c:pt>
                <c:pt idx="474">
                  <c:v>35.93</c:v>
                </c:pt>
                <c:pt idx="475">
                  <c:v>35.93</c:v>
                </c:pt>
                <c:pt idx="476">
                  <c:v>35.94</c:v>
                </c:pt>
                <c:pt idx="477">
                  <c:v>36.270000000000003</c:v>
                </c:pt>
                <c:pt idx="478">
                  <c:v>36.47</c:v>
                </c:pt>
                <c:pt idx="479">
                  <c:v>36.75</c:v>
                </c:pt>
                <c:pt idx="480">
                  <c:v>37.03</c:v>
                </c:pt>
                <c:pt idx="481">
                  <c:v>37.31</c:v>
                </c:pt>
                <c:pt idx="482">
                  <c:v>37.35</c:v>
                </c:pt>
                <c:pt idx="483">
                  <c:v>37.36</c:v>
                </c:pt>
                <c:pt idx="484">
                  <c:v>37.369999999999997</c:v>
                </c:pt>
                <c:pt idx="485">
                  <c:v>37.450000000000003</c:v>
                </c:pt>
                <c:pt idx="486">
                  <c:v>37.46</c:v>
                </c:pt>
                <c:pt idx="487">
                  <c:v>37.46</c:v>
                </c:pt>
                <c:pt idx="488">
                  <c:v>37.47</c:v>
                </c:pt>
                <c:pt idx="489">
                  <c:v>37.479999999999997</c:v>
                </c:pt>
                <c:pt idx="490">
                  <c:v>37.49</c:v>
                </c:pt>
                <c:pt idx="491">
                  <c:v>37.51</c:v>
                </c:pt>
                <c:pt idx="492">
                  <c:v>37.54</c:v>
                </c:pt>
                <c:pt idx="493">
                  <c:v>37.56</c:v>
                </c:pt>
                <c:pt idx="494">
                  <c:v>37.58</c:v>
                </c:pt>
                <c:pt idx="495">
                  <c:v>37.590000000000003</c:v>
                </c:pt>
                <c:pt idx="496">
                  <c:v>37.61</c:v>
                </c:pt>
                <c:pt idx="497">
                  <c:v>37.64</c:v>
                </c:pt>
                <c:pt idx="498">
                  <c:v>37.65</c:v>
                </c:pt>
                <c:pt idx="499">
                  <c:v>37.67</c:v>
                </c:pt>
                <c:pt idx="500">
                  <c:v>37.69</c:v>
                </c:pt>
                <c:pt idx="501">
                  <c:v>37.72</c:v>
                </c:pt>
                <c:pt idx="502">
                  <c:v>37.74</c:v>
                </c:pt>
                <c:pt idx="503">
                  <c:v>37.770000000000003</c:v>
                </c:pt>
                <c:pt idx="504">
                  <c:v>37.79</c:v>
                </c:pt>
                <c:pt idx="505">
                  <c:v>37.82</c:v>
                </c:pt>
                <c:pt idx="506">
                  <c:v>37.840000000000003</c:v>
                </c:pt>
                <c:pt idx="507">
                  <c:v>37.840000000000003</c:v>
                </c:pt>
                <c:pt idx="508">
                  <c:v>37.86</c:v>
                </c:pt>
                <c:pt idx="509">
                  <c:v>37.89</c:v>
                </c:pt>
                <c:pt idx="510">
                  <c:v>37.909999999999997</c:v>
                </c:pt>
                <c:pt idx="511">
                  <c:v>37.93</c:v>
                </c:pt>
                <c:pt idx="512">
                  <c:v>37.950000000000003</c:v>
                </c:pt>
                <c:pt idx="513">
                  <c:v>37.97</c:v>
                </c:pt>
                <c:pt idx="514">
                  <c:v>37.99</c:v>
                </c:pt>
                <c:pt idx="515">
                  <c:v>38.01</c:v>
                </c:pt>
                <c:pt idx="516">
                  <c:v>38.020000000000003</c:v>
                </c:pt>
                <c:pt idx="517">
                  <c:v>38.03</c:v>
                </c:pt>
                <c:pt idx="518">
                  <c:v>38.049999999999997</c:v>
                </c:pt>
                <c:pt idx="519">
                  <c:v>38.07</c:v>
                </c:pt>
                <c:pt idx="520">
                  <c:v>38.1</c:v>
                </c:pt>
                <c:pt idx="521">
                  <c:v>38.130000000000003</c:v>
                </c:pt>
                <c:pt idx="522">
                  <c:v>38.159999999999997</c:v>
                </c:pt>
                <c:pt idx="523">
                  <c:v>38.200000000000003</c:v>
                </c:pt>
                <c:pt idx="524">
                  <c:v>38.24</c:v>
                </c:pt>
                <c:pt idx="525">
                  <c:v>38.29</c:v>
                </c:pt>
                <c:pt idx="526">
                  <c:v>38.35</c:v>
                </c:pt>
                <c:pt idx="527">
                  <c:v>38.409999999999997</c:v>
                </c:pt>
                <c:pt idx="528">
                  <c:v>38.47</c:v>
                </c:pt>
                <c:pt idx="529">
                  <c:v>38.54</c:v>
                </c:pt>
                <c:pt idx="530">
                  <c:v>38.619999999999997</c:v>
                </c:pt>
                <c:pt idx="531">
                  <c:v>38.630000000000003</c:v>
                </c:pt>
                <c:pt idx="532">
                  <c:v>38.630000000000003</c:v>
                </c:pt>
                <c:pt idx="533">
                  <c:v>38.64</c:v>
                </c:pt>
                <c:pt idx="534">
                  <c:v>38.64</c:v>
                </c:pt>
                <c:pt idx="535">
                  <c:v>38.71</c:v>
                </c:pt>
                <c:pt idx="536">
                  <c:v>38.74</c:v>
                </c:pt>
                <c:pt idx="537">
                  <c:v>38.799999999999997</c:v>
                </c:pt>
                <c:pt idx="538">
                  <c:v>38.9</c:v>
                </c:pt>
                <c:pt idx="539">
                  <c:v>38.99</c:v>
                </c:pt>
                <c:pt idx="540">
                  <c:v>39</c:v>
                </c:pt>
                <c:pt idx="541">
                  <c:v>39.11</c:v>
                </c:pt>
                <c:pt idx="542">
                  <c:v>39.159999999999997</c:v>
                </c:pt>
                <c:pt idx="543">
                  <c:v>39.18</c:v>
                </c:pt>
                <c:pt idx="544">
                  <c:v>39.229999999999997</c:v>
                </c:pt>
                <c:pt idx="545">
                  <c:v>39.35</c:v>
                </c:pt>
                <c:pt idx="546">
                  <c:v>39.479999999999997</c:v>
                </c:pt>
                <c:pt idx="547">
                  <c:v>39.49</c:v>
                </c:pt>
                <c:pt idx="548">
                  <c:v>39.64</c:v>
                </c:pt>
                <c:pt idx="549">
                  <c:v>39.729999999999997</c:v>
                </c:pt>
                <c:pt idx="550">
                  <c:v>39.75</c:v>
                </c:pt>
                <c:pt idx="551">
                  <c:v>39.75</c:v>
                </c:pt>
                <c:pt idx="552">
                  <c:v>39.75</c:v>
                </c:pt>
                <c:pt idx="553">
                  <c:v>39.81</c:v>
                </c:pt>
                <c:pt idx="554">
                  <c:v>39.979999999999997</c:v>
                </c:pt>
                <c:pt idx="555">
                  <c:v>40.159999999999997</c:v>
                </c:pt>
                <c:pt idx="556">
                  <c:v>40.18</c:v>
                </c:pt>
                <c:pt idx="557">
                  <c:v>40.33</c:v>
                </c:pt>
                <c:pt idx="558">
                  <c:v>40.39</c:v>
                </c:pt>
                <c:pt idx="559">
                  <c:v>40.44</c:v>
                </c:pt>
                <c:pt idx="560">
                  <c:v>40.56</c:v>
                </c:pt>
                <c:pt idx="561">
                  <c:v>40.590000000000003</c:v>
                </c:pt>
                <c:pt idx="562">
                  <c:v>40.61</c:v>
                </c:pt>
                <c:pt idx="563">
                  <c:v>40.700000000000003</c:v>
                </c:pt>
                <c:pt idx="564">
                  <c:v>40.700000000000003</c:v>
                </c:pt>
                <c:pt idx="565">
                  <c:v>40.700000000000003</c:v>
                </c:pt>
                <c:pt idx="566">
                  <c:v>40.840000000000003</c:v>
                </c:pt>
                <c:pt idx="567">
                  <c:v>41.01</c:v>
                </c:pt>
                <c:pt idx="568">
                  <c:v>41.08</c:v>
                </c:pt>
                <c:pt idx="569">
                  <c:v>41.08</c:v>
                </c:pt>
                <c:pt idx="570">
                  <c:v>41.32</c:v>
                </c:pt>
                <c:pt idx="571">
                  <c:v>41.32</c:v>
                </c:pt>
                <c:pt idx="572">
                  <c:v>41.5</c:v>
                </c:pt>
                <c:pt idx="573">
                  <c:v>41.5</c:v>
                </c:pt>
                <c:pt idx="574">
                  <c:v>41.5</c:v>
                </c:pt>
                <c:pt idx="575">
                  <c:v>41.57</c:v>
                </c:pt>
                <c:pt idx="576">
                  <c:v>41.629999999999995</c:v>
                </c:pt>
                <c:pt idx="577">
                  <c:v>41.68</c:v>
                </c:pt>
                <c:pt idx="578">
                  <c:v>41.71</c:v>
                </c:pt>
                <c:pt idx="579">
                  <c:v>41.73</c:v>
                </c:pt>
                <c:pt idx="580">
                  <c:v>41.82</c:v>
                </c:pt>
                <c:pt idx="581">
                  <c:v>41.94</c:v>
                </c:pt>
                <c:pt idx="582">
                  <c:v>42.06</c:v>
                </c:pt>
                <c:pt idx="583">
                  <c:v>42.16</c:v>
                </c:pt>
                <c:pt idx="584">
                  <c:v>42.16</c:v>
                </c:pt>
                <c:pt idx="585">
                  <c:v>42.16</c:v>
                </c:pt>
                <c:pt idx="586">
                  <c:v>42.24</c:v>
                </c:pt>
                <c:pt idx="587">
                  <c:v>42.29</c:v>
                </c:pt>
                <c:pt idx="588">
                  <c:v>42.33</c:v>
                </c:pt>
                <c:pt idx="589">
                  <c:v>42.47</c:v>
                </c:pt>
                <c:pt idx="590">
                  <c:v>42.5</c:v>
                </c:pt>
                <c:pt idx="591">
                  <c:v>42.54</c:v>
                </c:pt>
                <c:pt idx="592">
                  <c:v>42.56</c:v>
                </c:pt>
                <c:pt idx="593">
                  <c:v>42.66</c:v>
                </c:pt>
                <c:pt idx="594">
                  <c:v>42.69</c:v>
                </c:pt>
                <c:pt idx="595">
                  <c:v>42.72</c:v>
                </c:pt>
                <c:pt idx="596">
                  <c:v>42.72</c:v>
                </c:pt>
                <c:pt idx="597">
                  <c:v>42.72</c:v>
                </c:pt>
                <c:pt idx="598">
                  <c:v>42.84</c:v>
                </c:pt>
                <c:pt idx="599">
                  <c:v>42.88</c:v>
                </c:pt>
                <c:pt idx="600">
                  <c:v>42.92</c:v>
                </c:pt>
                <c:pt idx="601">
                  <c:v>42.98</c:v>
                </c:pt>
                <c:pt idx="602">
                  <c:v>43.1</c:v>
                </c:pt>
                <c:pt idx="603">
                  <c:v>43.16</c:v>
                </c:pt>
                <c:pt idx="604">
                  <c:v>43.16</c:v>
                </c:pt>
                <c:pt idx="605">
                  <c:v>43.18</c:v>
                </c:pt>
                <c:pt idx="606">
                  <c:v>43.18</c:v>
                </c:pt>
                <c:pt idx="607">
                  <c:v>43.18</c:v>
                </c:pt>
                <c:pt idx="608">
                  <c:v>43.22</c:v>
                </c:pt>
                <c:pt idx="609">
                  <c:v>43.26</c:v>
                </c:pt>
                <c:pt idx="610">
                  <c:v>43.29</c:v>
                </c:pt>
                <c:pt idx="611">
                  <c:v>43.29</c:v>
                </c:pt>
                <c:pt idx="612">
                  <c:v>43.38</c:v>
                </c:pt>
                <c:pt idx="613">
                  <c:v>43.41</c:v>
                </c:pt>
                <c:pt idx="614">
                  <c:v>43.41</c:v>
                </c:pt>
                <c:pt idx="615">
                  <c:v>43.41</c:v>
                </c:pt>
                <c:pt idx="616">
                  <c:v>43.41</c:v>
                </c:pt>
                <c:pt idx="617">
                  <c:v>43.41</c:v>
                </c:pt>
                <c:pt idx="618">
                  <c:v>43.44</c:v>
                </c:pt>
                <c:pt idx="619">
                  <c:v>43.45</c:v>
                </c:pt>
                <c:pt idx="620">
                  <c:v>43.45</c:v>
                </c:pt>
                <c:pt idx="621">
                  <c:v>43.45</c:v>
                </c:pt>
                <c:pt idx="622">
                  <c:v>43.45</c:v>
                </c:pt>
                <c:pt idx="623">
                  <c:v>43.45</c:v>
                </c:pt>
                <c:pt idx="624">
                  <c:v>43.45</c:v>
                </c:pt>
                <c:pt idx="625">
                  <c:v>43.45</c:v>
                </c:pt>
                <c:pt idx="626">
                  <c:v>43.45</c:v>
                </c:pt>
                <c:pt idx="627">
                  <c:v>43.45</c:v>
                </c:pt>
                <c:pt idx="628">
                  <c:v>43.48</c:v>
                </c:pt>
                <c:pt idx="629">
                  <c:v>43.55</c:v>
                </c:pt>
                <c:pt idx="630">
                  <c:v>43.57</c:v>
                </c:pt>
                <c:pt idx="631">
                  <c:v>43.63</c:v>
                </c:pt>
                <c:pt idx="632">
                  <c:v>43.64</c:v>
                </c:pt>
                <c:pt idx="633">
                  <c:v>43.65</c:v>
                </c:pt>
                <c:pt idx="634">
                  <c:v>43.65</c:v>
                </c:pt>
                <c:pt idx="635">
                  <c:v>43.65</c:v>
                </c:pt>
                <c:pt idx="636">
                  <c:v>43.65</c:v>
                </c:pt>
                <c:pt idx="637">
                  <c:v>43.65</c:v>
                </c:pt>
                <c:pt idx="638">
                  <c:v>43.67</c:v>
                </c:pt>
                <c:pt idx="639">
                  <c:v>43.67</c:v>
                </c:pt>
                <c:pt idx="640">
                  <c:v>43.82</c:v>
                </c:pt>
                <c:pt idx="641">
                  <c:v>43.82</c:v>
                </c:pt>
                <c:pt idx="642">
                  <c:v>43.83</c:v>
                </c:pt>
                <c:pt idx="643">
                  <c:v>43.84</c:v>
                </c:pt>
                <c:pt idx="644">
                  <c:v>43.85</c:v>
                </c:pt>
                <c:pt idx="645">
                  <c:v>43.98</c:v>
                </c:pt>
                <c:pt idx="646">
                  <c:v>43.98</c:v>
                </c:pt>
                <c:pt idx="647">
                  <c:v>43.99</c:v>
                </c:pt>
                <c:pt idx="648">
                  <c:v>44.01</c:v>
                </c:pt>
                <c:pt idx="649">
                  <c:v>44.04</c:v>
                </c:pt>
                <c:pt idx="650">
                  <c:v>44.12</c:v>
                </c:pt>
                <c:pt idx="651">
                  <c:v>44.13</c:v>
                </c:pt>
                <c:pt idx="652">
                  <c:v>44.14</c:v>
                </c:pt>
                <c:pt idx="653">
                  <c:v>44.18</c:v>
                </c:pt>
                <c:pt idx="654">
                  <c:v>44.23</c:v>
                </c:pt>
                <c:pt idx="655">
                  <c:v>44.24</c:v>
                </c:pt>
                <c:pt idx="656">
                  <c:v>44.26</c:v>
                </c:pt>
                <c:pt idx="657">
                  <c:v>44.28</c:v>
                </c:pt>
                <c:pt idx="658">
                  <c:v>44.34</c:v>
                </c:pt>
                <c:pt idx="659">
                  <c:v>44.34</c:v>
                </c:pt>
                <c:pt idx="660">
                  <c:v>44.38</c:v>
                </c:pt>
                <c:pt idx="661">
                  <c:v>44.42</c:v>
                </c:pt>
                <c:pt idx="662">
                  <c:v>44.42</c:v>
                </c:pt>
                <c:pt idx="663">
                  <c:v>44.47</c:v>
                </c:pt>
                <c:pt idx="664">
                  <c:v>44.48</c:v>
                </c:pt>
                <c:pt idx="665">
                  <c:v>44.49</c:v>
                </c:pt>
                <c:pt idx="666">
                  <c:v>44.51</c:v>
                </c:pt>
                <c:pt idx="667">
                  <c:v>44.55</c:v>
                </c:pt>
                <c:pt idx="668">
                  <c:v>44.56</c:v>
                </c:pt>
                <c:pt idx="669">
                  <c:v>44.58</c:v>
                </c:pt>
                <c:pt idx="670">
                  <c:v>44.59</c:v>
                </c:pt>
                <c:pt idx="671">
                  <c:v>44.63</c:v>
                </c:pt>
                <c:pt idx="672">
                  <c:v>44.66</c:v>
                </c:pt>
                <c:pt idx="673">
                  <c:v>44.67</c:v>
                </c:pt>
                <c:pt idx="674">
                  <c:v>44.68</c:v>
                </c:pt>
                <c:pt idx="675">
                  <c:v>44.69</c:v>
                </c:pt>
                <c:pt idx="676">
                  <c:v>44.69</c:v>
                </c:pt>
                <c:pt idx="677">
                  <c:v>44.71</c:v>
                </c:pt>
                <c:pt idx="678">
                  <c:v>44.71</c:v>
                </c:pt>
                <c:pt idx="679">
                  <c:v>44.74</c:v>
                </c:pt>
                <c:pt idx="680">
                  <c:v>44.76</c:v>
                </c:pt>
                <c:pt idx="681">
                  <c:v>44.76</c:v>
                </c:pt>
                <c:pt idx="682">
                  <c:v>44.79</c:v>
                </c:pt>
                <c:pt idx="683">
                  <c:v>44.81</c:v>
                </c:pt>
                <c:pt idx="684">
                  <c:v>44.82</c:v>
                </c:pt>
                <c:pt idx="685">
                  <c:v>44.83</c:v>
                </c:pt>
                <c:pt idx="686">
                  <c:v>44.84</c:v>
                </c:pt>
                <c:pt idx="687">
                  <c:v>44.85</c:v>
                </c:pt>
                <c:pt idx="688">
                  <c:v>44.86</c:v>
                </c:pt>
                <c:pt idx="689">
                  <c:v>44.88</c:v>
                </c:pt>
                <c:pt idx="690">
                  <c:v>44.9</c:v>
                </c:pt>
                <c:pt idx="691">
                  <c:v>44.92</c:v>
                </c:pt>
                <c:pt idx="692">
                  <c:v>44.93</c:v>
                </c:pt>
                <c:pt idx="693">
                  <c:v>44.95</c:v>
                </c:pt>
                <c:pt idx="694">
                  <c:v>44.95</c:v>
                </c:pt>
                <c:pt idx="695">
                  <c:v>44.98</c:v>
                </c:pt>
                <c:pt idx="696">
                  <c:v>44.98</c:v>
                </c:pt>
                <c:pt idx="697">
                  <c:v>45.01</c:v>
                </c:pt>
                <c:pt idx="698">
                  <c:v>45.01</c:v>
                </c:pt>
                <c:pt idx="699">
                  <c:v>45.04</c:v>
                </c:pt>
                <c:pt idx="700">
                  <c:v>45.05</c:v>
                </c:pt>
                <c:pt idx="701">
                  <c:v>45.08</c:v>
                </c:pt>
                <c:pt idx="702">
                  <c:v>45.09</c:v>
                </c:pt>
                <c:pt idx="703">
                  <c:v>45.09</c:v>
                </c:pt>
                <c:pt idx="704">
                  <c:v>45.12</c:v>
                </c:pt>
                <c:pt idx="705">
                  <c:v>45.15</c:v>
                </c:pt>
                <c:pt idx="706">
                  <c:v>45.18</c:v>
                </c:pt>
                <c:pt idx="707">
                  <c:v>45.19</c:v>
                </c:pt>
                <c:pt idx="708">
                  <c:v>45.22</c:v>
                </c:pt>
                <c:pt idx="709">
                  <c:v>45.23</c:v>
                </c:pt>
                <c:pt idx="710">
                  <c:v>45.24</c:v>
                </c:pt>
                <c:pt idx="711">
                  <c:v>45.26</c:v>
                </c:pt>
                <c:pt idx="712">
                  <c:v>45.27</c:v>
                </c:pt>
                <c:pt idx="713">
                  <c:v>45.28</c:v>
                </c:pt>
                <c:pt idx="714">
                  <c:v>45.29</c:v>
                </c:pt>
                <c:pt idx="715">
                  <c:v>45.32</c:v>
                </c:pt>
                <c:pt idx="716">
                  <c:v>45.35</c:v>
                </c:pt>
                <c:pt idx="717">
                  <c:v>45.38</c:v>
                </c:pt>
                <c:pt idx="718">
                  <c:v>45.39</c:v>
                </c:pt>
                <c:pt idx="719">
                  <c:v>45.39</c:v>
                </c:pt>
                <c:pt idx="720">
                  <c:v>45.42</c:v>
                </c:pt>
                <c:pt idx="721">
                  <c:v>45.44</c:v>
                </c:pt>
                <c:pt idx="722">
                  <c:v>45.45</c:v>
                </c:pt>
                <c:pt idx="723">
                  <c:v>45.48</c:v>
                </c:pt>
                <c:pt idx="724">
                  <c:v>45.49</c:v>
                </c:pt>
                <c:pt idx="725">
                  <c:v>45.51</c:v>
                </c:pt>
                <c:pt idx="726">
                  <c:v>45.54</c:v>
                </c:pt>
                <c:pt idx="727">
                  <c:v>45.55</c:v>
                </c:pt>
                <c:pt idx="728">
                  <c:v>45.56</c:v>
                </c:pt>
                <c:pt idx="729">
                  <c:v>45.59</c:v>
                </c:pt>
                <c:pt idx="730">
                  <c:v>45.59</c:v>
                </c:pt>
                <c:pt idx="731">
                  <c:v>45.6</c:v>
                </c:pt>
                <c:pt idx="732">
                  <c:v>45.62</c:v>
                </c:pt>
                <c:pt idx="733">
                  <c:v>45.64</c:v>
                </c:pt>
                <c:pt idx="734">
                  <c:v>45.66</c:v>
                </c:pt>
                <c:pt idx="735">
                  <c:v>45.67</c:v>
                </c:pt>
                <c:pt idx="736">
                  <c:v>45.69</c:v>
                </c:pt>
                <c:pt idx="737">
                  <c:v>45.71</c:v>
                </c:pt>
                <c:pt idx="738">
                  <c:v>45.72</c:v>
                </c:pt>
                <c:pt idx="739">
                  <c:v>45.72</c:v>
                </c:pt>
                <c:pt idx="740">
                  <c:v>45.72</c:v>
                </c:pt>
                <c:pt idx="741">
                  <c:v>45.74</c:v>
                </c:pt>
                <c:pt idx="742">
                  <c:v>45.75</c:v>
                </c:pt>
                <c:pt idx="743">
                  <c:v>45.76</c:v>
                </c:pt>
                <c:pt idx="744">
                  <c:v>45.76</c:v>
                </c:pt>
                <c:pt idx="745">
                  <c:v>45.76</c:v>
                </c:pt>
                <c:pt idx="746">
                  <c:v>45.76</c:v>
                </c:pt>
                <c:pt idx="747">
                  <c:v>45.76</c:v>
                </c:pt>
                <c:pt idx="748">
                  <c:v>45.76</c:v>
                </c:pt>
                <c:pt idx="749">
                  <c:v>45.76</c:v>
                </c:pt>
                <c:pt idx="750">
                  <c:v>45.77</c:v>
                </c:pt>
                <c:pt idx="751">
                  <c:v>45.77</c:v>
                </c:pt>
                <c:pt idx="752">
                  <c:v>45.77</c:v>
                </c:pt>
                <c:pt idx="753">
                  <c:v>45.77</c:v>
                </c:pt>
                <c:pt idx="754">
                  <c:v>45.77</c:v>
                </c:pt>
                <c:pt idx="755">
                  <c:v>45.77</c:v>
                </c:pt>
                <c:pt idx="756">
                  <c:v>45.77</c:v>
                </c:pt>
                <c:pt idx="757">
                  <c:v>45.77</c:v>
                </c:pt>
                <c:pt idx="758">
                  <c:v>45.77</c:v>
                </c:pt>
                <c:pt idx="759">
                  <c:v>45.77</c:v>
                </c:pt>
                <c:pt idx="760">
                  <c:v>45.77</c:v>
                </c:pt>
                <c:pt idx="761">
                  <c:v>45.77</c:v>
                </c:pt>
                <c:pt idx="762">
                  <c:v>45.77</c:v>
                </c:pt>
                <c:pt idx="763">
                  <c:v>45.78</c:v>
                </c:pt>
                <c:pt idx="764">
                  <c:v>45.8</c:v>
                </c:pt>
                <c:pt idx="765">
                  <c:v>45.82</c:v>
                </c:pt>
                <c:pt idx="766">
                  <c:v>45.84</c:v>
                </c:pt>
                <c:pt idx="767">
                  <c:v>45.89</c:v>
                </c:pt>
                <c:pt idx="768">
                  <c:v>45.9</c:v>
                </c:pt>
                <c:pt idx="769">
                  <c:v>45.93</c:v>
                </c:pt>
                <c:pt idx="770">
                  <c:v>45.97</c:v>
                </c:pt>
                <c:pt idx="771">
                  <c:v>46.1</c:v>
                </c:pt>
                <c:pt idx="772">
                  <c:v>46.1</c:v>
                </c:pt>
                <c:pt idx="773">
                  <c:v>46.14</c:v>
                </c:pt>
                <c:pt idx="774">
                  <c:v>46.25</c:v>
                </c:pt>
                <c:pt idx="775">
                  <c:v>46.31</c:v>
                </c:pt>
                <c:pt idx="776">
                  <c:v>46.31</c:v>
                </c:pt>
                <c:pt idx="777">
                  <c:v>46.4</c:v>
                </c:pt>
                <c:pt idx="778">
                  <c:v>46.42</c:v>
                </c:pt>
                <c:pt idx="779">
                  <c:v>46.53</c:v>
                </c:pt>
                <c:pt idx="780">
                  <c:v>46.55</c:v>
                </c:pt>
                <c:pt idx="781">
                  <c:v>46.71</c:v>
                </c:pt>
                <c:pt idx="782">
                  <c:v>46.71</c:v>
                </c:pt>
                <c:pt idx="783">
                  <c:v>46.72</c:v>
                </c:pt>
                <c:pt idx="784">
                  <c:v>46.76</c:v>
                </c:pt>
                <c:pt idx="785">
                  <c:v>46.89</c:v>
                </c:pt>
                <c:pt idx="786">
                  <c:v>47</c:v>
                </c:pt>
                <c:pt idx="787">
                  <c:v>47.02</c:v>
                </c:pt>
                <c:pt idx="788">
                  <c:v>47.07</c:v>
                </c:pt>
                <c:pt idx="789">
                  <c:v>47.13</c:v>
                </c:pt>
                <c:pt idx="790">
                  <c:v>47.25</c:v>
                </c:pt>
                <c:pt idx="791">
                  <c:v>47.26</c:v>
                </c:pt>
                <c:pt idx="792">
                  <c:v>47.35</c:v>
                </c:pt>
                <c:pt idx="793">
                  <c:v>47.44</c:v>
                </c:pt>
                <c:pt idx="794">
                  <c:v>47.53</c:v>
                </c:pt>
                <c:pt idx="795">
                  <c:v>47.57</c:v>
                </c:pt>
                <c:pt idx="796">
                  <c:v>47.63</c:v>
                </c:pt>
                <c:pt idx="797">
                  <c:v>47.7</c:v>
                </c:pt>
                <c:pt idx="798">
                  <c:v>47.82</c:v>
                </c:pt>
                <c:pt idx="799">
                  <c:v>47.82</c:v>
                </c:pt>
                <c:pt idx="800">
                  <c:v>48.01</c:v>
                </c:pt>
                <c:pt idx="801">
                  <c:v>48.02</c:v>
                </c:pt>
                <c:pt idx="802">
                  <c:v>48.08</c:v>
                </c:pt>
                <c:pt idx="803">
                  <c:v>48.13</c:v>
                </c:pt>
                <c:pt idx="804">
                  <c:v>48.21</c:v>
                </c:pt>
                <c:pt idx="805">
                  <c:v>48.4</c:v>
                </c:pt>
                <c:pt idx="806">
                  <c:v>48.46</c:v>
                </c:pt>
                <c:pt idx="807">
                  <c:v>48.47</c:v>
                </c:pt>
                <c:pt idx="808">
                  <c:v>48.48</c:v>
                </c:pt>
                <c:pt idx="809">
                  <c:v>48.6</c:v>
                </c:pt>
                <c:pt idx="810">
                  <c:v>48.8</c:v>
                </c:pt>
                <c:pt idx="811">
                  <c:v>48.8</c:v>
                </c:pt>
                <c:pt idx="812">
                  <c:v>48.9</c:v>
                </c:pt>
                <c:pt idx="813">
                  <c:v>48.97</c:v>
                </c:pt>
                <c:pt idx="814">
                  <c:v>49.01</c:v>
                </c:pt>
                <c:pt idx="815">
                  <c:v>49.15</c:v>
                </c:pt>
                <c:pt idx="816">
                  <c:v>49.21</c:v>
                </c:pt>
                <c:pt idx="817">
                  <c:v>49.34</c:v>
                </c:pt>
                <c:pt idx="818">
                  <c:v>49.42</c:v>
                </c:pt>
                <c:pt idx="819">
                  <c:v>49.47</c:v>
                </c:pt>
                <c:pt idx="820">
                  <c:v>49.52</c:v>
                </c:pt>
                <c:pt idx="821">
                  <c:v>49.62</c:v>
                </c:pt>
                <c:pt idx="822">
                  <c:v>49.82</c:v>
                </c:pt>
                <c:pt idx="823">
                  <c:v>49.83</c:v>
                </c:pt>
                <c:pt idx="824">
                  <c:v>49.9</c:v>
                </c:pt>
                <c:pt idx="825">
                  <c:v>49.99</c:v>
                </c:pt>
                <c:pt idx="826">
                  <c:v>50.03</c:v>
                </c:pt>
                <c:pt idx="827">
                  <c:v>50.24</c:v>
                </c:pt>
                <c:pt idx="828">
                  <c:v>50.29</c:v>
                </c:pt>
                <c:pt idx="829">
                  <c:v>50.32</c:v>
                </c:pt>
                <c:pt idx="830">
                  <c:v>50.44</c:v>
                </c:pt>
                <c:pt idx="831">
                  <c:v>50.52</c:v>
                </c:pt>
                <c:pt idx="832">
                  <c:v>50.65</c:v>
                </c:pt>
                <c:pt idx="833">
                  <c:v>50.69</c:v>
                </c:pt>
                <c:pt idx="834">
                  <c:v>50.85</c:v>
                </c:pt>
                <c:pt idx="835">
                  <c:v>50.85</c:v>
                </c:pt>
                <c:pt idx="836">
                  <c:v>51.05</c:v>
                </c:pt>
                <c:pt idx="837">
                  <c:v>51.08</c:v>
                </c:pt>
                <c:pt idx="838">
                  <c:v>51.1</c:v>
                </c:pt>
                <c:pt idx="839">
                  <c:v>51.25</c:v>
                </c:pt>
                <c:pt idx="840">
                  <c:v>51.41</c:v>
                </c:pt>
                <c:pt idx="841">
                  <c:v>51.44</c:v>
                </c:pt>
                <c:pt idx="842">
                  <c:v>51.52</c:v>
                </c:pt>
                <c:pt idx="843">
                  <c:v>51.64</c:v>
                </c:pt>
                <c:pt idx="844">
                  <c:v>51.65</c:v>
                </c:pt>
                <c:pt idx="845">
                  <c:v>51.83</c:v>
                </c:pt>
                <c:pt idx="846">
                  <c:v>51.95</c:v>
                </c:pt>
                <c:pt idx="847">
                  <c:v>51.99</c:v>
                </c:pt>
                <c:pt idx="848">
                  <c:v>52.01</c:v>
                </c:pt>
                <c:pt idx="849">
                  <c:v>52.19</c:v>
                </c:pt>
                <c:pt idx="850">
                  <c:v>52.24</c:v>
                </c:pt>
                <c:pt idx="851">
                  <c:v>52.37</c:v>
                </c:pt>
                <c:pt idx="852">
                  <c:v>52.39</c:v>
                </c:pt>
                <c:pt idx="853">
                  <c:v>52.54</c:v>
                </c:pt>
                <c:pt idx="854">
                  <c:v>52.59</c:v>
                </c:pt>
                <c:pt idx="855">
                  <c:v>52.71</c:v>
                </c:pt>
                <c:pt idx="856">
                  <c:v>52.84</c:v>
                </c:pt>
                <c:pt idx="857">
                  <c:v>52.85</c:v>
                </c:pt>
                <c:pt idx="858">
                  <c:v>52.88</c:v>
                </c:pt>
                <c:pt idx="859">
                  <c:v>53.05</c:v>
                </c:pt>
                <c:pt idx="860">
                  <c:v>53.22</c:v>
                </c:pt>
                <c:pt idx="861">
                  <c:v>53.22</c:v>
                </c:pt>
                <c:pt idx="862">
                  <c:v>53.3</c:v>
                </c:pt>
                <c:pt idx="863">
                  <c:v>53.39</c:v>
                </c:pt>
                <c:pt idx="864">
                  <c:v>53.48</c:v>
                </c:pt>
                <c:pt idx="865">
                  <c:v>53.55</c:v>
                </c:pt>
                <c:pt idx="866">
                  <c:v>53.71</c:v>
                </c:pt>
                <c:pt idx="867">
                  <c:v>53.77</c:v>
                </c:pt>
                <c:pt idx="868">
                  <c:v>53.86</c:v>
                </c:pt>
                <c:pt idx="869">
                  <c:v>53.87</c:v>
                </c:pt>
                <c:pt idx="870">
                  <c:v>54.03</c:v>
                </c:pt>
                <c:pt idx="871">
                  <c:v>54.13</c:v>
                </c:pt>
                <c:pt idx="872">
                  <c:v>54.19</c:v>
                </c:pt>
                <c:pt idx="873">
                  <c:v>54.24</c:v>
                </c:pt>
                <c:pt idx="874">
                  <c:v>54.34</c:v>
                </c:pt>
                <c:pt idx="875">
                  <c:v>54.5</c:v>
                </c:pt>
                <c:pt idx="876">
                  <c:v>54.53</c:v>
                </c:pt>
                <c:pt idx="877">
                  <c:v>54.66</c:v>
                </c:pt>
                <c:pt idx="878">
                  <c:v>54.72</c:v>
                </c:pt>
                <c:pt idx="879">
                  <c:v>54.8</c:v>
                </c:pt>
                <c:pt idx="880">
                  <c:v>54.81</c:v>
                </c:pt>
                <c:pt idx="881">
                  <c:v>54.97</c:v>
                </c:pt>
                <c:pt idx="882">
                  <c:v>55.12</c:v>
                </c:pt>
                <c:pt idx="883">
                  <c:v>55.21</c:v>
                </c:pt>
                <c:pt idx="884">
                  <c:v>55.22</c:v>
                </c:pt>
                <c:pt idx="885">
                  <c:v>55.28</c:v>
                </c:pt>
                <c:pt idx="886">
                  <c:v>55.45</c:v>
                </c:pt>
                <c:pt idx="887">
                  <c:v>55.48</c:v>
                </c:pt>
                <c:pt idx="888">
                  <c:v>55.71</c:v>
                </c:pt>
                <c:pt idx="889">
                  <c:v>55.93</c:v>
                </c:pt>
                <c:pt idx="890">
                  <c:v>56.18</c:v>
                </c:pt>
                <c:pt idx="891">
                  <c:v>56.22</c:v>
                </c:pt>
                <c:pt idx="892">
                  <c:v>56.66</c:v>
                </c:pt>
                <c:pt idx="893">
                  <c:v>56.73</c:v>
                </c:pt>
                <c:pt idx="894">
                  <c:v>56.9</c:v>
                </c:pt>
                <c:pt idx="895">
                  <c:v>57.24</c:v>
                </c:pt>
                <c:pt idx="896">
                  <c:v>57.41</c:v>
                </c:pt>
                <c:pt idx="897">
                  <c:v>57.63</c:v>
                </c:pt>
                <c:pt idx="898">
                  <c:v>57.77</c:v>
                </c:pt>
                <c:pt idx="899">
                  <c:v>58.18</c:v>
                </c:pt>
                <c:pt idx="900">
                  <c:v>58.3</c:v>
                </c:pt>
                <c:pt idx="901">
                  <c:v>58.38</c:v>
                </c:pt>
                <c:pt idx="902">
                  <c:v>58.83</c:v>
                </c:pt>
                <c:pt idx="903">
                  <c:v>58.97</c:v>
                </c:pt>
                <c:pt idx="904">
                  <c:v>59.14</c:v>
                </c:pt>
                <c:pt idx="905">
                  <c:v>59.37</c:v>
                </c:pt>
                <c:pt idx="906">
                  <c:v>59.78</c:v>
                </c:pt>
                <c:pt idx="907">
                  <c:v>59.91</c:v>
                </c:pt>
                <c:pt idx="908">
                  <c:v>59.92</c:v>
                </c:pt>
                <c:pt idx="909">
                  <c:v>60.46</c:v>
                </c:pt>
                <c:pt idx="910">
                  <c:v>60.61</c:v>
                </c:pt>
                <c:pt idx="911">
                  <c:v>60.72</c:v>
                </c:pt>
                <c:pt idx="912">
                  <c:v>61.01</c:v>
                </c:pt>
                <c:pt idx="913">
                  <c:v>61.47</c:v>
                </c:pt>
                <c:pt idx="914">
                  <c:v>61.54</c:v>
                </c:pt>
                <c:pt idx="915">
                  <c:v>61.55</c:v>
                </c:pt>
                <c:pt idx="916">
                  <c:v>62.1</c:v>
                </c:pt>
                <c:pt idx="917">
                  <c:v>62.34</c:v>
                </c:pt>
                <c:pt idx="918">
                  <c:v>62.37</c:v>
                </c:pt>
                <c:pt idx="919">
                  <c:v>62.65</c:v>
                </c:pt>
                <c:pt idx="920">
                  <c:v>63.2</c:v>
                </c:pt>
                <c:pt idx="921">
                  <c:v>63.23</c:v>
                </c:pt>
                <c:pt idx="922">
                  <c:v>63.24</c:v>
                </c:pt>
                <c:pt idx="923">
                  <c:v>63.76</c:v>
                </c:pt>
                <c:pt idx="924">
                  <c:v>64.099999999999994</c:v>
                </c:pt>
                <c:pt idx="925">
                  <c:v>64.16</c:v>
                </c:pt>
                <c:pt idx="926">
                  <c:v>64.319999999999993</c:v>
                </c:pt>
                <c:pt idx="927">
                  <c:v>64.88</c:v>
                </c:pt>
                <c:pt idx="928">
                  <c:v>65</c:v>
                </c:pt>
                <c:pt idx="929">
                  <c:v>65.09</c:v>
                </c:pt>
                <c:pt idx="930">
                  <c:v>65.44</c:v>
                </c:pt>
                <c:pt idx="931">
                  <c:v>65.91</c:v>
                </c:pt>
                <c:pt idx="932">
                  <c:v>66.010000000000005</c:v>
                </c:pt>
                <c:pt idx="933">
                  <c:v>66.040000000000006</c:v>
                </c:pt>
                <c:pt idx="934">
                  <c:v>66.59</c:v>
                </c:pt>
                <c:pt idx="935">
                  <c:v>66.849999999999994</c:v>
                </c:pt>
                <c:pt idx="936">
                  <c:v>67.02</c:v>
                </c:pt>
                <c:pt idx="937">
                  <c:v>67.16</c:v>
                </c:pt>
                <c:pt idx="938">
                  <c:v>67.739999999999995</c:v>
                </c:pt>
                <c:pt idx="939">
                  <c:v>67.8</c:v>
                </c:pt>
                <c:pt idx="940">
                  <c:v>68</c:v>
                </c:pt>
                <c:pt idx="941">
                  <c:v>68.319999999999993</c:v>
                </c:pt>
                <c:pt idx="942">
                  <c:v>68.78</c:v>
                </c:pt>
                <c:pt idx="943">
                  <c:v>68.91</c:v>
                </c:pt>
                <c:pt idx="944">
                  <c:v>69.010000000000005</c:v>
                </c:pt>
                <c:pt idx="945">
                  <c:v>69.510000000000005</c:v>
                </c:pt>
                <c:pt idx="946">
                  <c:v>69.77</c:v>
                </c:pt>
                <c:pt idx="947">
                  <c:v>70.040000000000006</c:v>
                </c:pt>
                <c:pt idx="948">
                  <c:v>70.11</c:v>
                </c:pt>
                <c:pt idx="949">
                  <c:v>70.72</c:v>
                </c:pt>
                <c:pt idx="950">
                  <c:v>70.790000000000006</c:v>
                </c:pt>
                <c:pt idx="951">
                  <c:v>71.069999999999993</c:v>
                </c:pt>
                <c:pt idx="952">
                  <c:v>71.33</c:v>
                </c:pt>
                <c:pt idx="953">
                  <c:v>71.819999999999993</c:v>
                </c:pt>
                <c:pt idx="954">
                  <c:v>71.95</c:v>
                </c:pt>
                <c:pt idx="955">
                  <c:v>72.13</c:v>
                </c:pt>
                <c:pt idx="956">
                  <c:v>72.58</c:v>
                </c:pt>
                <c:pt idx="957">
                  <c:v>72.88</c:v>
                </c:pt>
                <c:pt idx="958">
                  <c:v>73.19</c:v>
                </c:pt>
                <c:pt idx="959">
                  <c:v>73.209999999999994</c:v>
                </c:pt>
                <c:pt idx="960">
                  <c:v>73.849999999999994</c:v>
                </c:pt>
                <c:pt idx="961">
                  <c:v>73.959999999999994</c:v>
                </c:pt>
                <c:pt idx="962">
                  <c:v>74.27</c:v>
                </c:pt>
                <c:pt idx="963">
                  <c:v>75.05</c:v>
                </c:pt>
                <c:pt idx="964">
                  <c:v>75.36</c:v>
                </c:pt>
                <c:pt idx="965">
                  <c:v>76.16</c:v>
                </c:pt>
                <c:pt idx="966">
                  <c:v>76.47</c:v>
                </c:pt>
                <c:pt idx="967">
                  <c:v>77.290000000000006</c:v>
                </c:pt>
                <c:pt idx="968">
                  <c:v>77.59</c:v>
                </c:pt>
                <c:pt idx="969">
                  <c:v>78.44</c:v>
                </c:pt>
                <c:pt idx="970">
                  <c:v>78.73</c:v>
                </c:pt>
                <c:pt idx="971">
                  <c:v>79.599999999999994</c:v>
                </c:pt>
                <c:pt idx="972">
                  <c:v>79.88</c:v>
                </c:pt>
                <c:pt idx="973">
                  <c:v>80.77</c:v>
                </c:pt>
                <c:pt idx="974">
                  <c:v>81.05</c:v>
                </c:pt>
                <c:pt idx="975">
                  <c:v>81.96</c:v>
                </c:pt>
                <c:pt idx="976">
                  <c:v>82.24</c:v>
                </c:pt>
                <c:pt idx="977">
                  <c:v>83.17</c:v>
                </c:pt>
                <c:pt idx="978">
                  <c:v>83.45</c:v>
                </c:pt>
                <c:pt idx="979">
                  <c:v>84.4</c:v>
                </c:pt>
                <c:pt idx="980">
                  <c:v>84.68</c:v>
                </c:pt>
                <c:pt idx="981">
                  <c:v>85.65</c:v>
                </c:pt>
                <c:pt idx="982">
                  <c:v>85.93</c:v>
                </c:pt>
                <c:pt idx="983">
                  <c:v>86.92</c:v>
                </c:pt>
                <c:pt idx="984">
                  <c:v>87.2</c:v>
                </c:pt>
                <c:pt idx="985">
                  <c:v>88.2</c:v>
                </c:pt>
                <c:pt idx="986">
                  <c:v>88.49</c:v>
                </c:pt>
                <c:pt idx="987">
                  <c:v>89.51</c:v>
                </c:pt>
                <c:pt idx="988">
                  <c:v>89.81</c:v>
                </c:pt>
                <c:pt idx="989">
                  <c:v>90.83</c:v>
                </c:pt>
                <c:pt idx="990">
                  <c:v>91.15</c:v>
                </c:pt>
                <c:pt idx="991">
                  <c:v>92.18</c:v>
                </c:pt>
                <c:pt idx="992">
                  <c:v>92.51</c:v>
                </c:pt>
                <c:pt idx="993">
                  <c:v>93.54</c:v>
                </c:pt>
                <c:pt idx="994">
                  <c:v>93.9</c:v>
                </c:pt>
                <c:pt idx="995">
                  <c:v>94.92</c:v>
                </c:pt>
                <c:pt idx="996">
                  <c:v>95.31</c:v>
                </c:pt>
                <c:pt idx="997">
                  <c:v>96.33</c:v>
                </c:pt>
                <c:pt idx="998">
                  <c:v>96.74</c:v>
                </c:pt>
                <c:pt idx="999">
                  <c:v>97.75</c:v>
                </c:pt>
                <c:pt idx="1000">
                  <c:v>98.2</c:v>
                </c:pt>
                <c:pt idx="1001">
                  <c:v>99.2</c:v>
                </c:pt>
                <c:pt idx="1002">
                  <c:v>99.68</c:v>
                </c:pt>
                <c:pt idx="1003">
                  <c:v>100.67</c:v>
                </c:pt>
                <c:pt idx="1004">
                  <c:v>101.18</c:v>
                </c:pt>
                <c:pt idx="1005">
                  <c:v>102.16</c:v>
                </c:pt>
                <c:pt idx="1006">
                  <c:v>103.67</c:v>
                </c:pt>
                <c:pt idx="1007">
                  <c:v>105.2</c:v>
                </c:pt>
                <c:pt idx="1008">
                  <c:v>106.76</c:v>
                </c:pt>
                <c:pt idx="1009">
                  <c:v>108.34</c:v>
                </c:pt>
              </c:numCache>
            </c:numRef>
          </c:cat>
          <c:val>
            <c:numRef>
              <c:f>CO2ToAtm_Valid1!$K$2:$K$1013</c:f>
              <c:numCache>
                <c:formatCode>General</c:formatCode>
                <c:ptCount val="1012"/>
                <c:pt idx="0">
                  <c:v>0</c:v>
                </c:pt>
                <c:pt idx="1">
                  <c:v>-0.79729280491522303</c:v>
                </c:pt>
                <c:pt idx="2">
                  <c:v>-0.75225289452084265</c:v>
                </c:pt>
                <c:pt idx="3">
                  <c:v>-0.70452593185924073</c:v>
                </c:pt>
                <c:pt idx="4">
                  <c:v>-0.57853707846833924</c:v>
                </c:pt>
                <c:pt idx="5">
                  <c:v>-0.60858633434614706</c:v>
                </c:pt>
                <c:pt idx="6">
                  <c:v>-0.47704149918108119</c:v>
                </c:pt>
                <c:pt idx="7">
                  <c:v>2.8053884578380615</c:v>
                </c:pt>
                <c:pt idx="8">
                  <c:v>-0.42071374395206451</c:v>
                </c:pt>
                <c:pt idx="9">
                  <c:v>-0.36409818298035912</c:v>
                </c:pt>
                <c:pt idx="10">
                  <c:v>-0.30450376669676871</c:v>
                </c:pt>
                <c:pt idx="11">
                  <c:v>-0.24185254771397702</c:v>
                </c:pt>
                <c:pt idx="12">
                  <c:v>2.7514143515837102</c:v>
                </c:pt>
                <c:pt idx="13">
                  <c:v>-0.1760605826885957</c:v>
                </c:pt>
                <c:pt idx="14">
                  <c:v>-3.1718921190780236E-2</c:v>
                </c:pt>
                <c:pt idx="15">
                  <c:v>-3.4688661382274333E-2</c:v>
                </c:pt>
                <c:pt idx="16">
                  <c:v>3.8238219699176845E-2</c:v>
                </c:pt>
                <c:pt idx="17">
                  <c:v>2.7213353126335278</c:v>
                </c:pt>
                <c:pt idx="18">
                  <c:v>0.1175145469981711</c:v>
                </c:pt>
                <c:pt idx="19">
                  <c:v>0.20043927768966352</c:v>
                </c:pt>
                <c:pt idx="20">
                  <c:v>0.28713233083488365</c:v>
                </c:pt>
                <c:pt idx="21">
                  <c:v>2.5612537869300347</c:v>
                </c:pt>
                <c:pt idx="22">
                  <c:v>0.2966067890667059</c:v>
                </c:pt>
                <c:pt idx="23">
                  <c:v>0.39117425913461723</c:v>
                </c:pt>
                <c:pt idx="24">
                  <c:v>0.41180378590064226</c:v>
                </c:pt>
                <c:pt idx="25">
                  <c:v>2.5016726055690501</c:v>
                </c:pt>
                <c:pt idx="26">
                  <c:v>0.51483927223598247</c:v>
                </c:pt>
                <c:pt idx="27">
                  <c:v>0.55065001596687235</c:v>
                </c:pt>
                <c:pt idx="28">
                  <c:v>0.59456702013584106</c:v>
                </c:pt>
                <c:pt idx="29">
                  <c:v>2.3947938293376625</c:v>
                </c:pt>
                <c:pt idx="30">
                  <c:v>0.6502866557600564</c:v>
                </c:pt>
                <c:pt idx="31">
                  <c:v>0.71499395690932754</c:v>
                </c:pt>
                <c:pt idx="32">
                  <c:v>0.70752812358165507</c:v>
                </c:pt>
                <c:pt idx="33">
                  <c:v>2.3146244889865155</c:v>
                </c:pt>
                <c:pt idx="34">
                  <c:v>0.79497440642733164</c:v>
                </c:pt>
                <c:pt idx="35">
                  <c:v>0.73305893964753199</c:v>
                </c:pt>
                <c:pt idx="36">
                  <c:v>2.1631588245884128</c:v>
                </c:pt>
                <c:pt idx="37">
                  <c:v>0.76378225753030549</c:v>
                </c:pt>
                <c:pt idx="38">
                  <c:v>2.1108586736540493</c:v>
                </c:pt>
                <c:pt idx="39">
                  <c:v>0.73173582586640595</c:v>
                </c:pt>
                <c:pt idx="40">
                  <c:v>0.79004285544702402</c:v>
                </c:pt>
                <c:pt idx="41">
                  <c:v>2.0686788260020021</c:v>
                </c:pt>
                <c:pt idx="42">
                  <c:v>0.79114124787307016</c:v>
                </c:pt>
                <c:pt idx="43">
                  <c:v>0.7321620736384844</c:v>
                </c:pt>
                <c:pt idx="44">
                  <c:v>1.8923658159598915</c:v>
                </c:pt>
                <c:pt idx="45">
                  <c:v>-0.55038060502904695</c:v>
                </c:pt>
                <c:pt idx="46">
                  <c:v>-0.70242054698141043</c:v>
                </c:pt>
                <c:pt idx="47">
                  <c:v>-1.4011584902840601</c:v>
                </c:pt>
                <c:pt idx="48">
                  <c:v>-0.49645156036184135</c:v>
                </c:pt>
                <c:pt idx="49">
                  <c:v>-0.64847751175815516</c:v>
                </c:pt>
                <c:pt idx="50">
                  <c:v>-1.4253014645029107</c:v>
                </c:pt>
                <c:pt idx="51">
                  <c:v>-0.43823654263560208</c:v>
                </c:pt>
                <c:pt idx="52">
                  <c:v>-0.59024650482354524</c:v>
                </c:pt>
                <c:pt idx="53">
                  <c:v>-1.3670544683608175</c:v>
                </c:pt>
                <c:pt idx="54">
                  <c:v>-0.53188758422596472</c:v>
                </c:pt>
                <c:pt idx="55">
                  <c:v>-0.68808758422626681</c:v>
                </c:pt>
                <c:pt idx="56">
                  <c:v>-1.3867795585552385</c:v>
                </c:pt>
                <c:pt idx="57">
                  <c:v>-0.39530074996503695</c:v>
                </c:pt>
                <c:pt idx="58">
                  <c:v>-0.5472767350861365</c:v>
                </c:pt>
                <c:pt idx="59">
                  <c:v>-1.3240507215565636</c:v>
                </c:pt>
                <c:pt idx="60">
                  <c:v>-0.41054599795386615</c:v>
                </c:pt>
                <c:pt idx="61">
                  <c:v>-0.56674599795372416</c:v>
                </c:pt>
                <c:pt idx="62">
                  <c:v>-1.3435039952157806</c:v>
                </c:pt>
                <c:pt idx="63">
                  <c:v>-0.42562935521243395</c:v>
                </c:pt>
                <c:pt idx="64">
                  <c:v>0.70073063538435409</c:v>
                </c:pt>
                <c:pt idx="65">
                  <c:v>-0.57756936461614172</c:v>
                </c:pt>
                <c:pt idx="66">
                  <c:v>-1.2762073753683598</c:v>
                </c:pt>
                <c:pt idx="67">
                  <c:v>-0.35817284328529997</c:v>
                </c:pt>
                <c:pt idx="68">
                  <c:v>-0.51437284328515798</c:v>
                </c:pt>
                <c:pt idx="69">
                  <c:v>-1.2129928661789027</c:v>
                </c:pt>
                <c:pt idx="70">
                  <c:v>-0.29051646625863325</c:v>
                </c:pt>
                <c:pt idx="71">
                  <c:v>-0.52481646625886391</c:v>
                </c:pt>
                <c:pt idx="72">
                  <c:v>-1.3015165026421847</c:v>
                </c:pt>
                <c:pt idx="73">
                  <c:v>-0.29644027400737372</c:v>
                </c:pt>
                <c:pt idx="74">
                  <c:v>-0.45264027400723172</c:v>
                </c:pt>
                <c:pt idx="75">
                  <c:v>-1.1555402740074805</c:v>
                </c:pt>
                <c:pt idx="76">
                  <c:v>1.8475625497573844</c:v>
                </c:pt>
                <c:pt idx="77">
                  <c:v>-0.38456418027248196</c:v>
                </c:pt>
                <c:pt idx="78">
                  <c:v>-0.2240222449854028</c:v>
                </c:pt>
                <c:pt idx="79">
                  <c:v>-1.2393222449853671</c:v>
                </c:pt>
                <c:pt idx="80">
                  <c:v>-0.22946237919435175</c:v>
                </c:pt>
                <c:pt idx="81">
                  <c:v>-0.38566237919420931</c:v>
                </c:pt>
                <c:pt idx="82">
                  <c:v>-1.088562379194014</c:v>
                </c:pt>
                <c:pt idx="83">
                  <c:v>-0.3908606766328182</c:v>
                </c:pt>
                <c:pt idx="84">
                  <c:v>-0.1521727723725772</c:v>
                </c:pt>
                <c:pt idx="85">
                  <c:v>-1.1674727723729856</c:v>
                </c:pt>
                <c:pt idx="86">
                  <c:v>0.61618379720496819</c:v>
                </c:pt>
                <c:pt idx="87">
                  <c:v>-0.23520724788032021</c:v>
                </c:pt>
                <c:pt idx="88">
                  <c:v>-1.0162072478804975</c:v>
                </c:pt>
                <c:pt idx="89">
                  <c:v>-0.15269535980848969</c:v>
                </c:pt>
                <c:pt idx="90">
                  <c:v>-7.483014150223033E-2</c:v>
                </c:pt>
                <c:pt idx="91">
                  <c:v>-0.3091301415020169</c:v>
                </c:pt>
                <c:pt idx="92">
                  <c:v>-1.0901301415017506</c:v>
                </c:pt>
                <c:pt idx="93">
                  <c:v>-0.22651526310551029</c:v>
                </c:pt>
                <c:pt idx="94">
                  <c:v>-1.0075152631056876</c:v>
                </c:pt>
                <c:pt idx="95">
                  <c:v>-6.5851410107987451E-2</c:v>
                </c:pt>
                <c:pt idx="96">
                  <c:v>-0.22166261269236243</c:v>
                </c:pt>
                <c:pt idx="97">
                  <c:v>-0.92456261269216666</c:v>
                </c:pt>
                <c:pt idx="98">
                  <c:v>1.7127222768415162E-2</c:v>
                </c:pt>
                <c:pt idx="99">
                  <c:v>-0.13385637233751213</c:v>
                </c:pt>
                <c:pt idx="100">
                  <c:v>-0.99295637233761846</c:v>
                </c:pt>
                <c:pt idx="101">
                  <c:v>2.6861444236764509E-2</c:v>
                </c:pt>
                <c:pt idx="102">
                  <c:v>0.55365269704420239</c:v>
                </c:pt>
                <c:pt idx="103">
                  <c:v>1.6223978045736471</c:v>
                </c:pt>
                <c:pt idx="104">
                  <c:v>-0.90475839638899958</c:v>
                </c:pt>
                <c:pt idx="105">
                  <c:v>-0.11921259870053236</c:v>
                </c:pt>
                <c:pt idx="106">
                  <c:v>4.1535197638606913E-2</c:v>
                </c:pt>
                <c:pt idx="107">
                  <c:v>-0.88969490604393631</c:v>
                </c:pt>
                <c:pt idx="108">
                  <c:v>-2.6019128591120655E-2</c:v>
                </c:pt>
                <c:pt idx="109">
                  <c:v>0.13475864751376987</c:v>
                </c:pt>
                <c:pt idx="110">
                  <c:v>-8.8575962007731768E-2</c:v>
                </c:pt>
                <c:pt idx="111">
                  <c:v>-0.8695759620079091</c:v>
                </c:pt>
                <c:pt idx="112">
                  <c:v>0.23304154838098956</c:v>
                </c:pt>
                <c:pt idx="113">
                  <c:v>8.8254636681817988E-2</c:v>
                </c:pt>
                <c:pt idx="114">
                  <c:v>-0.7708453633178447</c:v>
                </c:pt>
                <c:pt idx="115">
                  <c:v>0.1756361039024612</c:v>
                </c:pt>
                <c:pt idx="116">
                  <c:v>0.50502707716244721</c:v>
                </c:pt>
                <c:pt idx="117">
                  <c:v>-0.74970310997493206</c:v>
                </c:pt>
                <c:pt idx="118">
                  <c:v>3.5968602725961141E-2</c:v>
                </c:pt>
                <c:pt idx="119">
                  <c:v>0.27961802408059588</c:v>
                </c:pt>
                <c:pt idx="120">
                  <c:v>-0.7233455108613418</c:v>
                </c:pt>
                <c:pt idx="121">
                  <c:v>0.1404601789063249</c:v>
                </c:pt>
                <c:pt idx="122">
                  <c:v>0.38417755439420498</c:v>
                </c:pt>
                <c:pt idx="123">
                  <c:v>-0.76977063477691132</c:v>
                </c:pt>
                <c:pt idx="124">
                  <c:v>9.4071030708590797E-2</c:v>
                </c:pt>
                <c:pt idx="125">
                  <c:v>0.33786035763214262</c:v>
                </c:pt>
                <c:pt idx="126">
                  <c:v>1.5341642780340532</c:v>
                </c:pt>
                <c:pt idx="127">
                  <c:v>-0.65457055456790458</c:v>
                </c:pt>
                <c:pt idx="128">
                  <c:v>0.20930908528598025</c:v>
                </c:pt>
                <c:pt idx="129">
                  <c:v>0.45317436094763019</c:v>
                </c:pt>
                <c:pt idx="130">
                  <c:v>0.46591703464781276</c:v>
                </c:pt>
                <c:pt idx="131">
                  <c:v>-0.69484896135193575</c:v>
                </c:pt>
                <c:pt idx="132">
                  <c:v>0.24716865287114897</c:v>
                </c:pt>
                <c:pt idx="133">
                  <c:v>0.49110987727000799</c:v>
                </c:pt>
                <c:pt idx="134">
                  <c:v>-0.72955026653594057</c:v>
                </c:pt>
                <c:pt idx="135">
                  <c:v>0.29060732070688999</c:v>
                </c:pt>
                <c:pt idx="136">
                  <c:v>0.46139207434173768</c:v>
                </c:pt>
                <c:pt idx="137">
                  <c:v>-0.68045455106098229</c:v>
                </c:pt>
                <c:pt idx="138">
                  <c:v>0.33974500785265827</c:v>
                </c:pt>
                <c:pt idx="139">
                  <c:v>0.58385012163276828</c:v>
                </c:pt>
                <c:pt idx="140">
                  <c:v>0.42150996965323362</c:v>
                </c:pt>
                <c:pt idx="141">
                  <c:v>-0.63047743049904659</c:v>
                </c:pt>
                <c:pt idx="142">
                  <c:v>0.3897641000854013</c:v>
                </c:pt>
                <c:pt idx="143">
                  <c:v>0.63890068374502818</c:v>
                </c:pt>
                <c:pt idx="144">
                  <c:v>-0.6527354025947707</c:v>
                </c:pt>
                <c:pt idx="145">
                  <c:v>0.44565009831140578</c:v>
                </c:pt>
                <c:pt idx="146">
                  <c:v>1.416951926269177</c:v>
                </c:pt>
                <c:pt idx="147">
                  <c:v>0.6168185929360579</c:v>
                </c:pt>
                <c:pt idx="148">
                  <c:v>-0.66899655638327316</c:v>
                </c:pt>
                <c:pt idx="149">
                  <c:v>0.42943491349613749</c:v>
                </c:pt>
                <c:pt idx="150">
                  <c:v>0.75694131503946238</c:v>
                </c:pt>
                <c:pt idx="151">
                  <c:v>0.46390902837528669</c:v>
                </c:pt>
                <c:pt idx="152">
                  <c:v>-0.60102298494492157</c:v>
                </c:pt>
                <c:pt idx="153">
                  <c:v>0.49745645255782645</c:v>
                </c:pt>
                <c:pt idx="154">
                  <c:v>0.74700675697212304</c:v>
                </c:pt>
                <c:pt idx="155">
                  <c:v>-0.67270997920369213</c:v>
                </c:pt>
                <c:pt idx="156">
                  <c:v>0.58202342187611267</c:v>
                </c:pt>
                <c:pt idx="157">
                  <c:v>0.74849621998815907</c:v>
                </c:pt>
                <c:pt idx="158">
                  <c:v>-0.57636322892609604</c:v>
                </c:pt>
                <c:pt idx="159">
                  <c:v>0.52222813303214055</c:v>
                </c:pt>
                <c:pt idx="160">
                  <c:v>0.84501685290196038</c:v>
                </c:pt>
                <c:pt idx="161">
                  <c:v>0.51501421081359622</c:v>
                </c:pt>
                <c:pt idx="162">
                  <c:v>1.1284770881499342</c:v>
                </c:pt>
                <c:pt idx="163">
                  <c:v>-1.3504162706843292</c:v>
                </c:pt>
                <c:pt idx="164">
                  <c:v>-0.55118629032758015</c:v>
                </c:pt>
                <c:pt idx="165">
                  <c:v>-1.2370529569946374</c:v>
                </c:pt>
                <c:pt idx="166">
                  <c:v>0.62556503116031248</c:v>
                </c:pt>
                <c:pt idx="167">
                  <c:v>0.79227367008928251</c:v>
                </c:pt>
                <c:pt idx="168">
                  <c:v>-1.2746263299107883</c:v>
                </c:pt>
                <c:pt idx="169">
                  <c:v>-1.3121817149680226</c:v>
                </c:pt>
                <c:pt idx="170">
                  <c:v>-1.2716191121664095</c:v>
                </c:pt>
                <c:pt idx="171">
                  <c:v>-1.2257632162054741</c:v>
                </c:pt>
                <c:pt idx="172">
                  <c:v>-1.1745900432746577</c:v>
                </c:pt>
                <c:pt idx="173">
                  <c:v>-1.2067621958779799</c:v>
                </c:pt>
                <c:pt idx="174">
                  <c:v>-1.1501937985877508</c:v>
                </c:pt>
                <c:pt idx="175">
                  <c:v>-0.5916860051519528</c:v>
                </c:pt>
                <c:pt idx="176">
                  <c:v>0.58512927316809193</c:v>
                </c:pt>
                <c:pt idx="177">
                  <c:v>-1.1716534498608917</c:v>
                </c:pt>
                <c:pt idx="178">
                  <c:v>0.90816582576077964</c:v>
                </c:pt>
                <c:pt idx="179">
                  <c:v>-1.1149411496988759</c:v>
                </c:pt>
                <c:pt idx="180">
                  <c:v>0.44530184111629501</c:v>
                </c:pt>
                <c:pt idx="181">
                  <c:v>-1.0421211238472656</c:v>
                </c:pt>
                <c:pt idx="182">
                  <c:v>-1.0472392072653234</c:v>
                </c:pt>
                <c:pt idx="183">
                  <c:v>-0.54127863240644625</c:v>
                </c:pt>
                <c:pt idx="184">
                  <c:v>0.63560460004684538</c:v>
                </c:pt>
                <c:pt idx="185">
                  <c:v>-1.0468101688486615</c:v>
                </c:pt>
                <c:pt idx="186">
                  <c:v>0.88067706090698383</c:v>
                </c:pt>
                <c:pt idx="187">
                  <c:v>-0.968081265332982</c:v>
                </c:pt>
                <c:pt idx="188">
                  <c:v>-0.96182529394287863</c:v>
                </c:pt>
                <c:pt idx="189">
                  <c:v>-0.48310963252876959</c:v>
                </c:pt>
                <c:pt idx="190">
                  <c:v>-0.94987629919572081</c:v>
                </c:pt>
                <c:pt idx="191">
                  <c:v>0.6938435527092004</c:v>
                </c:pt>
                <c:pt idx="192">
                  <c:v>0.93905591913825592</c:v>
                </c:pt>
                <c:pt idx="193">
                  <c:v>-0.93763949870543439</c:v>
                </c:pt>
                <c:pt idx="194">
                  <c:v>0.41859364084648965</c:v>
                </c:pt>
                <c:pt idx="195">
                  <c:v>1.0082529270555494</c:v>
                </c:pt>
                <c:pt idx="196">
                  <c:v>-0.9196137396114189</c:v>
                </c:pt>
                <c:pt idx="197">
                  <c:v>-0.48401687516618597</c:v>
                </c:pt>
                <c:pt idx="198">
                  <c:v>0.61491225880995248</c:v>
                </c:pt>
                <c:pt idx="199">
                  <c:v>-0.81762107452377131</c:v>
                </c:pt>
                <c:pt idx="200">
                  <c:v>0.86027652271431609</c:v>
                </c:pt>
                <c:pt idx="201">
                  <c:v>-0.87143667384177015</c:v>
                </c:pt>
                <c:pt idx="202">
                  <c:v>-0.75748434920518981</c:v>
                </c:pt>
                <c:pt idx="203">
                  <c:v>-0.47082590169443006</c:v>
                </c:pt>
                <c:pt idx="204">
                  <c:v>0.70628317832082788</c:v>
                </c:pt>
                <c:pt idx="205">
                  <c:v>0.95180733430490472</c:v>
                </c:pt>
                <c:pt idx="206">
                  <c:v>-0.72112036991576134</c:v>
                </c:pt>
                <c:pt idx="207">
                  <c:v>0.41503554702442136</c:v>
                </c:pt>
                <c:pt idx="208">
                  <c:v>-0.7566896869839278</c:v>
                </c:pt>
                <c:pt idx="209">
                  <c:v>-0.36495703587665362</c:v>
                </c:pt>
                <c:pt idx="210">
                  <c:v>-0.62979036920980946</c:v>
                </c:pt>
                <c:pt idx="211">
                  <c:v>0.65603598748080705</c:v>
                </c:pt>
                <c:pt idx="212">
                  <c:v>0.90172803014767311</c:v>
                </c:pt>
                <c:pt idx="213">
                  <c:v>-0.65844348851406254</c:v>
                </c:pt>
                <c:pt idx="214">
                  <c:v>-0.67491709666171895</c:v>
                </c:pt>
                <c:pt idx="215">
                  <c:v>-0.40020661766161014</c:v>
                </c:pt>
                <c:pt idx="216">
                  <c:v>0.69897434633849054</c:v>
                </c:pt>
                <c:pt idx="217">
                  <c:v>0.86674227029306872</c:v>
                </c:pt>
                <c:pt idx="218">
                  <c:v>0.69193038990424061</c:v>
                </c:pt>
                <c:pt idx="219">
                  <c:v>-0.52858229929819622</c:v>
                </c:pt>
                <c:pt idx="220">
                  <c:v>0.44720680100309185</c:v>
                </c:pt>
                <c:pt idx="221">
                  <c:v>-0.6156660968474853</c:v>
                </c:pt>
                <c:pt idx="222">
                  <c:v>-0.33587410124346373</c:v>
                </c:pt>
                <c:pt idx="223">
                  <c:v>0.60720079935379645</c:v>
                </c:pt>
                <c:pt idx="224">
                  <c:v>0.8532565965010015</c:v>
                </c:pt>
                <c:pt idx="225">
                  <c:v>-0.53387671644512869</c:v>
                </c:pt>
                <c:pt idx="226">
                  <c:v>-0.52318519628573679</c:v>
                </c:pt>
                <c:pt idx="227">
                  <c:v>-0.32133922410527571</c:v>
                </c:pt>
                <c:pt idx="228">
                  <c:v>0.62183760769251695</c:v>
                </c:pt>
                <c:pt idx="229">
                  <c:v>0.8680972672412357</c:v>
                </c:pt>
                <c:pt idx="230">
                  <c:v>-0.5113424531560411</c:v>
                </c:pt>
                <c:pt idx="231">
                  <c:v>0.37288569983368225</c:v>
                </c:pt>
                <c:pt idx="232">
                  <c:v>-0.40816091384421493</c:v>
                </c:pt>
                <c:pt idx="233">
                  <c:v>-0.20526357079159629</c:v>
                </c:pt>
                <c:pt idx="234">
                  <c:v>0.58790794576210159</c:v>
                </c:pt>
                <c:pt idx="235">
                  <c:v>0.75628745691944543</c:v>
                </c:pt>
                <c:pt idx="236">
                  <c:v>-0.45982828646196716</c:v>
                </c:pt>
                <c:pt idx="237">
                  <c:v>0.52261135192202768</c:v>
                </c:pt>
                <c:pt idx="238">
                  <c:v>-0.41974114349104069</c:v>
                </c:pt>
                <c:pt idx="239">
                  <c:v>0.29813283491621667</c:v>
                </c:pt>
                <c:pt idx="240">
                  <c:v>-5.8577114863486601E-2</c:v>
                </c:pt>
                <c:pt idx="241">
                  <c:v>0.49432356584519721</c:v>
                </c:pt>
                <c:pt idx="242">
                  <c:v>0.81913092321580094</c:v>
                </c:pt>
                <c:pt idx="243">
                  <c:v>-0.3780870581432666</c:v>
                </c:pt>
                <c:pt idx="244">
                  <c:v>-0.32233075938478273</c:v>
                </c:pt>
                <c:pt idx="245">
                  <c:v>-4.8731993418962657E-2</c:v>
                </c:pt>
                <c:pt idx="246">
                  <c:v>0.50428860634917172</c:v>
                </c:pt>
                <c:pt idx="247">
                  <c:v>0.67946239755954085</c:v>
                </c:pt>
                <c:pt idx="248">
                  <c:v>-0.26477567473495467</c:v>
                </c:pt>
                <c:pt idx="249">
                  <c:v>-0.28352180419238171</c:v>
                </c:pt>
                <c:pt idx="250">
                  <c:v>0.24812780878742735</c:v>
                </c:pt>
                <c:pt idx="251">
                  <c:v>-2.5251209579201017E-2</c:v>
                </c:pt>
                <c:pt idx="252">
                  <c:v>0.52789130789937966</c:v>
                </c:pt>
                <c:pt idx="253">
                  <c:v>0.62533085224114826</c:v>
                </c:pt>
                <c:pt idx="254">
                  <c:v>-0.2094661249427936</c:v>
                </c:pt>
                <c:pt idx="255">
                  <c:v>4.8412529996139875E-2</c:v>
                </c:pt>
                <c:pt idx="256">
                  <c:v>-0.21146382707803391</c:v>
                </c:pt>
                <c:pt idx="257">
                  <c:v>7.7204118059015781E-2</c:v>
                </c:pt>
                <c:pt idx="258">
                  <c:v>0.47426655459718731</c:v>
                </c:pt>
                <c:pt idx="259">
                  <c:v>0.65016585611724709</c:v>
                </c:pt>
                <c:pt idx="260">
                  <c:v>-0.12014806585215321</c:v>
                </c:pt>
                <c:pt idx="261">
                  <c:v>-0.18272186408023239</c:v>
                </c:pt>
                <c:pt idx="262">
                  <c:v>1.0639457708760791E-2</c:v>
                </c:pt>
                <c:pt idx="263">
                  <c:v>1.0619514377862571E-2</c:v>
                </c:pt>
                <c:pt idx="264">
                  <c:v>0.41447423231807085</c:v>
                </c:pt>
                <c:pt idx="265">
                  <c:v>0.66882129911091037</c:v>
                </c:pt>
                <c:pt idx="266">
                  <c:v>-0.15143856587722904</c:v>
                </c:pt>
                <c:pt idx="267">
                  <c:v>2.1840243666384929E-2</c:v>
                </c:pt>
                <c:pt idx="268">
                  <c:v>0.49722852776600912</c:v>
                </c:pt>
                <c:pt idx="269">
                  <c:v>0.59570537197249029</c:v>
                </c:pt>
                <c:pt idx="270">
                  <c:v>-3.2666738635116488E-2</c:v>
                </c:pt>
                <c:pt idx="271">
                  <c:v>-1.6192256364786974</c:v>
                </c:pt>
                <c:pt idx="272">
                  <c:v>-1.5658923031458083</c:v>
                </c:pt>
                <c:pt idx="273">
                  <c:v>-1.5906589698124041</c:v>
                </c:pt>
                <c:pt idx="274">
                  <c:v>-1.6086073726136405</c:v>
                </c:pt>
                <c:pt idx="275">
                  <c:v>-1.6657407059475564</c:v>
                </c:pt>
                <c:pt idx="276">
                  <c:v>-1.6341537767646122</c:v>
                </c:pt>
                <c:pt idx="277">
                  <c:v>-1.6806648489314879</c:v>
                </c:pt>
                <c:pt idx="278">
                  <c:v>-1.5416315155979414</c:v>
                </c:pt>
                <c:pt idx="279">
                  <c:v>-1.6422476639776806</c:v>
                </c:pt>
                <c:pt idx="280">
                  <c:v>-1.4746476639778399</c:v>
                </c:pt>
                <c:pt idx="281">
                  <c:v>-1.603822484420351</c:v>
                </c:pt>
                <c:pt idx="282">
                  <c:v>-1.5638558177536308</c:v>
                </c:pt>
                <c:pt idx="283">
                  <c:v>-1.6434893102589885</c:v>
                </c:pt>
                <c:pt idx="284">
                  <c:v>-1.4187559769256723</c:v>
                </c:pt>
                <c:pt idx="285">
                  <c:v>-1.6763078924678436</c:v>
                </c:pt>
                <c:pt idx="286">
                  <c:v>-1.4230078924682337</c:v>
                </c:pt>
                <c:pt idx="287">
                  <c:v>-1.434088065129778</c:v>
                </c:pt>
                <c:pt idx="288">
                  <c:v>-1.6241602431880704</c:v>
                </c:pt>
                <c:pt idx="289">
                  <c:v>-1.6500806154923748</c:v>
                </c:pt>
                <c:pt idx="290">
                  <c:v>-1.5978690093808972</c:v>
                </c:pt>
                <c:pt idx="291">
                  <c:v>-1.6237254248530517</c:v>
                </c:pt>
                <c:pt idx="292">
                  <c:v>-0.13170830735040817</c:v>
                </c:pt>
                <c:pt idx="293">
                  <c:v>-1.642667641213611</c:v>
                </c:pt>
                <c:pt idx="294">
                  <c:v>-0.20229322463200783</c:v>
                </c:pt>
                <c:pt idx="295">
                  <c:v>-1.4984656786965278</c:v>
                </c:pt>
                <c:pt idx="296">
                  <c:v>-4.5669467443072875E-2</c:v>
                </c:pt>
                <c:pt idx="297">
                  <c:v>0.43672895101748344</c:v>
                </c:pt>
                <c:pt idx="298">
                  <c:v>0.60673536408139783</c:v>
                </c:pt>
                <c:pt idx="299">
                  <c:v>-1.5884917647431158</c:v>
                </c:pt>
                <c:pt idx="300">
                  <c:v>-1.5153257042896131</c:v>
                </c:pt>
                <c:pt idx="301">
                  <c:v>-1.5201617099365965</c:v>
                </c:pt>
                <c:pt idx="302">
                  <c:v>-1.4398496068552258</c:v>
                </c:pt>
                <c:pt idx="303">
                  <c:v>1.3546242874943104E-2</c:v>
                </c:pt>
                <c:pt idx="304">
                  <c:v>-6.9635419605707183E-2</c:v>
                </c:pt>
                <c:pt idx="305">
                  <c:v>-1.4305414274215824</c:v>
                </c:pt>
                <c:pt idx="306">
                  <c:v>-1.4210713572567877</c:v>
                </c:pt>
                <c:pt idx="307">
                  <c:v>-1.40443325930412</c:v>
                </c:pt>
                <c:pt idx="308">
                  <c:v>-7.908872456209548E-2</c:v>
                </c:pt>
                <c:pt idx="309">
                  <c:v>0.47462740575086326</c:v>
                </c:pt>
                <c:pt idx="310">
                  <c:v>0.5667656623297932</c:v>
                </c:pt>
                <c:pt idx="311">
                  <c:v>-1.3735370531638935</c:v>
                </c:pt>
                <c:pt idx="312">
                  <c:v>-6.5263249840624926E-2</c:v>
                </c:pt>
                <c:pt idx="313">
                  <c:v>-1.342353041280099</c:v>
                </c:pt>
                <c:pt idx="314">
                  <c:v>-1.3038011365093345</c:v>
                </c:pt>
                <c:pt idx="315">
                  <c:v>-1.1797033914625961</c:v>
                </c:pt>
                <c:pt idx="316">
                  <c:v>-4.1240837841033606E-2</c:v>
                </c:pt>
                <c:pt idx="317">
                  <c:v>-1.2042758627980423</c:v>
                </c:pt>
                <c:pt idx="318">
                  <c:v>-7.7002482790030857E-2</c:v>
                </c:pt>
                <c:pt idx="319">
                  <c:v>0.47683956253535698</c:v>
                </c:pt>
                <c:pt idx="320">
                  <c:v>0.56922964913869212</c:v>
                </c:pt>
                <c:pt idx="321">
                  <c:v>-1.2212286112216759</c:v>
                </c:pt>
                <c:pt idx="322">
                  <c:v>-1.0814697049908992</c:v>
                </c:pt>
                <c:pt idx="323">
                  <c:v>8.3049446670573346E-3</c:v>
                </c:pt>
                <c:pt idx="324">
                  <c:v>-1.090163162185191</c:v>
                </c:pt>
                <c:pt idx="325">
                  <c:v>-5.2445675909346789E-2</c:v>
                </c:pt>
                <c:pt idx="326">
                  <c:v>0.42342628173051855</c:v>
                </c:pt>
                <c:pt idx="327">
                  <c:v>-1.012907051602459</c:v>
                </c:pt>
                <c:pt idx="328">
                  <c:v>0.59417619296348567</c:v>
                </c:pt>
                <c:pt idx="329">
                  <c:v>-0.34567754939987339</c:v>
                </c:pt>
                <c:pt idx="330">
                  <c:v>-0.93500337809957168</c:v>
                </c:pt>
                <c:pt idx="331">
                  <c:v>-1.2003982129846769E-3</c:v>
                </c:pt>
                <c:pt idx="332">
                  <c:v>-0.42361411871804266</c:v>
                </c:pt>
                <c:pt idx="333">
                  <c:v>-0.92720623394817103</c:v>
                </c:pt>
                <c:pt idx="334">
                  <c:v>-0.83320169604369854</c:v>
                </c:pt>
                <c:pt idx="335">
                  <c:v>-1.9444568591317157E-2</c:v>
                </c:pt>
                <c:pt idx="336">
                  <c:v>0.46396116996819803</c:v>
                </c:pt>
                <c:pt idx="337">
                  <c:v>0.54946703722436219</c:v>
                </c:pt>
                <c:pt idx="338">
                  <c:v>8.9307369123052815E-3</c:v>
                </c:pt>
                <c:pt idx="339">
                  <c:v>-0.74582355150813084</c:v>
                </c:pt>
                <c:pt idx="340">
                  <c:v>-0.72836006583070567</c:v>
                </c:pt>
                <c:pt idx="341">
                  <c:v>-0.61698352149400471</c:v>
                </c:pt>
                <c:pt idx="342">
                  <c:v>3.1784150929565769E-2</c:v>
                </c:pt>
                <c:pt idx="343">
                  <c:v>-1.8420262984446545E-2</c:v>
                </c:pt>
                <c:pt idx="344">
                  <c:v>0.3796215125392588</c:v>
                </c:pt>
                <c:pt idx="345">
                  <c:v>0.46526528671379141</c:v>
                </c:pt>
                <c:pt idx="346">
                  <c:v>-0.65328586264801736</c:v>
                </c:pt>
                <c:pt idx="347">
                  <c:v>-0.50951971631500914</c:v>
                </c:pt>
                <c:pt idx="348">
                  <c:v>6.7671633392475172E-2</c:v>
                </c:pt>
                <c:pt idx="349">
                  <c:v>-0.5148358152452488</c:v>
                </c:pt>
                <c:pt idx="350">
                  <c:v>-0.51294278597995024</c:v>
                </c:pt>
                <c:pt idx="351">
                  <c:v>-3.9582501198603737E-2</c:v>
                </c:pt>
                <c:pt idx="352">
                  <c:v>0.35861117179995938</c:v>
                </c:pt>
                <c:pt idx="353">
                  <c:v>0.45210451375114769</c:v>
                </c:pt>
                <c:pt idx="354">
                  <c:v>-0.49175586864055099</c:v>
                </c:pt>
                <c:pt idx="355">
                  <c:v>0.10917332648964884</c:v>
                </c:pt>
                <c:pt idx="356">
                  <c:v>-0.65174978040057141</c:v>
                </c:pt>
                <c:pt idx="357">
                  <c:v>-0.44541932852838251</c:v>
                </c:pt>
                <c:pt idx="358">
                  <c:v>7.0347657048015044E-2</c:v>
                </c:pt>
                <c:pt idx="359">
                  <c:v>-0.37333956630005627</c:v>
                </c:pt>
                <c:pt idx="360">
                  <c:v>-0.1268548872533426</c:v>
                </c:pt>
                <c:pt idx="361">
                  <c:v>0.34961066973081145</c:v>
                </c:pt>
                <c:pt idx="362">
                  <c:v>0.35747822536593787</c:v>
                </c:pt>
                <c:pt idx="363">
                  <c:v>-0.29866955238665849</c:v>
                </c:pt>
                <c:pt idx="364">
                  <c:v>0.19312633988468608</c:v>
                </c:pt>
                <c:pt idx="365">
                  <c:v>-0.27549289912941699</c:v>
                </c:pt>
                <c:pt idx="366">
                  <c:v>-0.31056125805778123</c:v>
                </c:pt>
                <c:pt idx="367">
                  <c:v>-0.35586914232771072</c:v>
                </c:pt>
                <c:pt idx="368">
                  <c:v>-0.32730247566097503</c:v>
                </c:pt>
                <c:pt idx="369">
                  <c:v>-0.40117502794709026</c:v>
                </c:pt>
                <c:pt idx="370">
                  <c:v>-0.34404169461361356</c:v>
                </c:pt>
                <c:pt idx="371">
                  <c:v>-0.44647891491458935</c:v>
                </c:pt>
                <c:pt idx="372">
                  <c:v>-0.20457891491496305</c:v>
                </c:pt>
                <c:pt idx="373">
                  <c:v>-0.40564735956424691</c:v>
                </c:pt>
                <c:pt idx="374">
                  <c:v>-0.29138069289774116</c:v>
                </c:pt>
                <c:pt idx="375">
                  <c:v>-0.15191191724522923</c:v>
                </c:pt>
                <c:pt idx="376">
                  <c:v>-0.44290780960986886</c:v>
                </c:pt>
                <c:pt idx="377">
                  <c:v>-0.55280170332305634</c:v>
                </c:pt>
                <c:pt idx="378">
                  <c:v>-0.16060170332302093</c:v>
                </c:pt>
                <c:pt idx="379">
                  <c:v>-0.40206026505159542</c:v>
                </c:pt>
                <c:pt idx="380">
                  <c:v>-9.1183494796027276E-2</c:v>
                </c:pt>
                <c:pt idx="381">
                  <c:v>-0.43930472588928993</c:v>
                </c:pt>
                <c:pt idx="382">
                  <c:v>-0.46848976059673131</c:v>
                </c:pt>
                <c:pt idx="383">
                  <c:v>-0.27508090159131005</c:v>
                </c:pt>
                <c:pt idx="384">
                  <c:v>0.20157652588841213</c:v>
                </c:pt>
                <c:pt idx="385">
                  <c:v>0.20537652588811017</c:v>
                </c:pt>
                <c:pt idx="386">
                  <c:v>-0.41955680744533019</c:v>
                </c:pt>
                <c:pt idx="387">
                  <c:v>0.29579737679939022</c:v>
                </c:pt>
                <c:pt idx="388">
                  <c:v>-0.4487058664349366</c:v>
                </c:pt>
                <c:pt idx="389">
                  <c:v>-0.47783693756562595</c:v>
                </c:pt>
                <c:pt idx="390">
                  <c:v>-0.420772606847855</c:v>
                </c:pt>
                <c:pt idx="391">
                  <c:v>-0.17926170630824956</c:v>
                </c:pt>
                <c:pt idx="392">
                  <c:v>-0.43368889047092374</c:v>
                </c:pt>
                <c:pt idx="393">
                  <c:v>-0.45465260831741094</c:v>
                </c:pt>
                <c:pt idx="394">
                  <c:v>-0.38937895264596101</c:v>
                </c:pt>
                <c:pt idx="395">
                  <c:v>-0.39403794368979383</c:v>
                </c:pt>
                <c:pt idx="396">
                  <c:v>-0.40675436221377304</c:v>
                </c:pt>
                <c:pt idx="397">
                  <c:v>-0.40314007147133069</c:v>
                </c:pt>
                <c:pt idx="398">
                  <c:v>-8.8303820135611666E-2</c:v>
                </c:pt>
                <c:pt idx="399">
                  <c:v>-0.31317048680249204</c:v>
                </c:pt>
                <c:pt idx="400">
                  <c:v>-0.38744633770593495</c:v>
                </c:pt>
                <c:pt idx="401">
                  <c:v>0.19509040414576617</c:v>
                </c:pt>
                <c:pt idx="402">
                  <c:v>-0.29723691491774851</c:v>
                </c:pt>
                <c:pt idx="403">
                  <c:v>-0.27679425081392939</c:v>
                </c:pt>
                <c:pt idx="404">
                  <c:v>-0.25618969597896335</c:v>
                </c:pt>
                <c:pt idx="405">
                  <c:v>-6.4476471989933337E-2</c:v>
                </c:pt>
                <c:pt idx="406">
                  <c:v>-0.79091328172635045</c:v>
                </c:pt>
                <c:pt idx="407">
                  <c:v>-0.30527994839314143</c:v>
                </c:pt>
                <c:pt idx="408">
                  <c:v>-0.18970504852517411</c:v>
                </c:pt>
                <c:pt idx="409">
                  <c:v>-0.36731529951573627</c:v>
                </c:pt>
                <c:pt idx="410">
                  <c:v>0.11784125731178641</c:v>
                </c:pt>
                <c:pt idx="411">
                  <c:v>0.13440580874369612</c:v>
                </c:pt>
                <c:pt idx="412">
                  <c:v>-0.23008831188760936</c:v>
                </c:pt>
                <c:pt idx="413">
                  <c:v>-0.17550522751947195</c:v>
                </c:pt>
                <c:pt idx="414">
                  <c:v>-7.428680452838865E-2</c:v>
                </c:pt>
                <c:pt idx="415">
                  <c:v>0.17285769294280584</c:v>
                </c:pt>
                <c:pt idx="416">
                  <c:v>-0.12058437113299014</c:v>
                </c:pt>
                <c:pt idx="417">
                  <c:v>-5.6958524347088257E-2</c:v>
                </c:pt>
                <c:pt idx="418">
                  <c:v>-7.1040941966016291E-2</c:v>
                </c:pt>
                <c:pt idx="419">
                  <c:v>5.6590680105117919E-2</c:v>
                </c:pt>
                <c:pt idx="420">
                  <c:v>-6.7879266817469031E-2</c:v>
                </c:pt>
                <c:pt idx="421">
                  <c:v>-0.8071447263094047</c:v>
                </c:pt>
                <c:pt idx="422">
                  <c:v>2.235521796453277E-2</c:v>
                </c:pt>
                <c:pt idx="423">
                  <c:v>0.15857669356347248</c:v>
                </c:pt>
                <c:pt idx="424">
                  <c:v>0.11316731288290072</c:v>
                </c:pt>
                <c:pt idx="425">
                  <c:v>-0.43831187429780982</c:v>
                </c:pt>
                <c:pt idx="426">
                  <c:v>5.6888125701870962E-2</c:v>
                </c:pt>
                <c:pt idx="427">
                  <c:v>4.7356337182931085E-2</c:v>
                </c:pt>
                <c:pt idx="428">
                  <c:v>3.4926774233107416E-2</c:v>
                </c:pt>
                <c:pt idx="429">
                  <c:v>-1.3667456731865535E-2</c:v>
                </c:pt>
                <c:pt idx="430">
                  <c:v>0.1574565014417395</c:v>
                </c:pt>
                <c:pt idx="431">
                  <c:v>0.11968455445486725</c:v>
                </c:pt>
                <c:pt idx="432">
                  <c:v>0.24756109603764642</c:v>
                </c:pt>
                <c:pt idx="433">
                  <c:v>1.7630570077025176E-2</c:v>
                </c:pt>
                <c:pt idx="434">
                  <c:v>2.0105328885676954E-2</c:v>
                </c:pt>
                <c:pt idx="435">
                  <c:v>0.29821904270659338</c:v>
                </c:pt>
                <c:pt idx="436">
                  <c:v>-0.89057221658093155</c:v>
                </c:pt>
                <c:pt idx="437">
                  <c:v>0.28039336462819087</c:v>
                </c:pt>
                <c:pt idx="438">
                  <c:v>0.35041597276726399</c:v>
                </c:pt>
                <c:pt idx="439">
                  <c:v>-0.53597435428092055</c:v>
                </c:pt>
                <c:pt idx="440">
                  <c:v>-5.8563435377639195E-2</c:v>
                </c:pt>
                <c:pt idx="441">
                  <c:v>-4.0935601619469963E-2</c:v>
                </c:pt>
                <c:pt idx="442">
                  <c:v>8.5068959169479541E-2</c:v>
                </c:pt>
                <c:pt idx="443">
                  <c:v>0.43032477404224601</c:v>
                </c:pt>
                <c:pt idx="444">
                  <c:v>9.4955959318220096E-2</c:v>
                </c:pt>
                <c:pt idx="445">
                  <c:v>-0.70768186837929647</c:v>
                </c:pt>
                <c:pt idx="446">
                  <c:v>0.36406367132418715</c:v>
                </c:pt>
                <c:pt idx="447">
                  <c:v>0.46418256343844355</c:v>
                </c:pt>
                <c:pt idx="448">
                  <c:v>0.49653734516029147</c:v>
                </c:pt>
                <c:pt idx="449">
                  <c:v>1.7154792732375412E-2</c:v>
                </c:pt>
                <c:pt idx="450">
                  <c:v>0.52131037834004346</c:v>
                </c:pt>
                <c:pt idx="451">
                  <c:v>0.62553449958866914</c:v>
                </c:pt>
                <c:pt idx="452">
                  <c:v>-0.40245398099996699</c:v>
                </c:pt>
                <c:pt idx="453">
                  <c:v>-0.15905725500565993</c:v>
                </c:pt>
                <c:pt idx="454">
                  <c:v>-1.8525197026891149E-2</c:v>
                </c:pt>
                <c:pt idx="455">
                  <c:v>-6.2757807063727356E-2</c:v>
                </c:pt>
                <c:pt idx="456">
                  <c:v>0.5749097089077182</c:v>
                </c:pt>
                <c:pt idx="457">
                  <c:v>-0.70700731340427581</c:v>
                </c:pt>
                <c:pt idx="458">
                  <c:v>5.5819349129723861E-2</c:v>
                </c:pt>
                <c:pt idx="459">
                  <c:v>0.63132598192870581</c:v>
                </c:pt>
                <c:pt idx="460">
                  <c:v>0.71720496655987986</c:v>
                </c:pt>
                <c:pt idx="461">
                  <c:v>-0.60796584051841585</c:v>
                </c:pt>
                <c:pt idx="462">
                  <c:v>7.8623506416507283E-2</c:v>
                </c:pt>
                <c:pt idx="463">
                  <c:v>0.62683196662753105</c:v>
                </c:pt>
                <c:pt idx="464">
                  <c:v>8.1736125000469784E-2</c:v>
                </c:pt>
                <c:pt idx="465">
                  <c:v>-0.48413801532548817</c:v>
                </c:pt>
                <c:pt idx="466">
                  <c:v>-8.424349033324674E-2</c:v>
                </c:pt>
                <c:pt idx="467">
                  <c:v>-0.1529469666900205</c:v>
                </c:pt>
                <c:pt idx="468">
                  <c:v>0.74264755600150245</c:v>
                </c:pt>
                <c:pt idx="469">
                  <c:v>0.6944877405325105</c:v>
                </c:pt>
                <c:pt idx="470">
                  <c:v>-8.1492193704924887E-2</c:v>
                </c:pt>
                <c:pt idx="471">
                  <c:v>0.13763552971951043</c:v>
                </c:pt>
                <c:pt idx="472">
                  <c:v>-0.58400025673843459</c:v>
                </c:pt>
                <c:pt idx="473">
                  <c:v>0.65993382054034733</c:v>
                </c:pt>
                <c:pt idx="474">
                  <c:v>-0.53970697136931989</c:v>
                </c:pt>
                <c:pt idx="475">
                  <c:v>-0.13145544485583116</c:v>
                </c:pt>
                <c:pt idx="476">
                  <c:v>-0.36575544485561728</c:v>
                </c:pt>
                <c:pt idx="477">
                  <c:v>-0.12174713165766704</c:v>
                </c:pt>
                <c:pt idx="478">
                  <c:v>0.70071511373957662</c:v>
                </c:pt>
                <c:pt idx="479">
                  <c:v>5.8486870722910922E-2</c:v>
                </c:pt>
                <c:pt idx="480">
                  <c:v>4.646375729838681E-2</c:v>
                </c:pt>
                <c:pt idx="481">
                  <c:v>0.69317425291746204</c:v>
                </c:pt>
                <c:pt idx="482">
                  <c:v>-0.41671497575310035</c:v>
                </c:pt>
                <c:pt idx="483">
                  <c:v>-0.19199980904269864</c:v>
                </c:pt>
                <c:pt idx="484">
                  <c:v>5.2292312595957569E-2</c:v>
                </c:pt>
                <c:pt idx="485">
                  <c:v>-1.581356711499815E-2</c:v>
                </c:pt>
                <c:pt idx="486">
                  <c:v>2.7784446799697111</c:v>
                </c:pt>
                <c:pt idx="487">
                  <c:v>2.68179012145138</c:v>
                </c:pt>
                <c:pt idx="488">
                  <c:v>2.8132234547846391</c:v>
                </c:pt>
                <c:pt idx="489">
                  <c:v>2.7165708949172984</c:v>
                </c:pt>
                <c:pt idx="490">
                  <c:v>2.6732536670342828</c:v>
                </c:pt>
                <c:pt idx="491">
                  <c:v>2.5518384378023402</c:v>
                </c:pt>
                <c:pt idx="492">
                  <c:v>2.5966473086245241</c:v>
                </c:pt>
                <c:pt idx="493">
                  <c:v>2.5733922714070108</c:v>
                </c:pt>
                <c:pt idx="494">
                  <c:v>2.4620211287392539</c:v>
                </c:pt>
                <c:pt idx="495">
                  <c:v>-0.38074201932452922</c:v>
                </c:pt>
                <c:pt idx="496">
                  <c:v>2.5168960712865331</c:v>
                </c:pt>
                <c:pt idx="497">
                  <c:v>2.4836449151286093</c:v>
                </c:pt>
                <c:pt idx="498">
                  <c:v>2.3823498374408967</c:v>
                </c:pt>
                <c:pt idx="499">
                  <c:v>0.16196658662452634</c:v>
                </c:pt>
                <c:pt idx="500">
                  <c:v>2.4372727476119547</c:v>
                </c:pt>
                <c:pt idx="501">
                  <c:v>2.4040535698698893</c:v>
                </c:pt>
                <c:pt idx="502">
                  <c:v>2.38090645980588</c:v>
                </c:pt>
                <c:pt idx="503">
                  <c:v>2.4258072685736529</c:v>
                </c:pt>
                <c:pt idx="504">
                  <c:v>2.3245901382745817</c:v>
                </c:pt>
                <c:pt idx="505">
                  <c:v>2.2914109335523261</c:v>
                </c:pt>
                <c:pt idx="506">
                  <c:v>2.346423783017979</c:v>
                </c:pt>
                <c:pt idx="507">
                  <c:v>0.66949789813922145</c:v>
                </c:pt>
                <c:pt idx="508">
                  <c:v>2.3132645648065289</c:v>
                </c:pt>
                <c:pt idx="509">
                  <c:v>2.2801133411972572</c:v>
                </c:pt>
                <c:pt idx="510">
                  <c:v>2.2570681623337912</c:v>
                </c:pt>
                <c:pt idx="511">
                  <c:v>2.2239369252353178</c:v>
                </c:pt>
                <c:pt idx="512">
                  <c:v>2.2689136827407381</c:v>
                </c:pt>
                <c:pt idx="513">
                  <c:v>2.3138984348501239</c:v>
                </c:pt>
                <c:pt idx="514">
                  <c:v>2.2026911815645036</c:v>
                </c:pt>
                <c:pt idx="515">
                  <c:v>2.2476919228809287</c:v>
                </c:pt>
                <c:pt idx="516">
                  <c:v>2.2146006588022722</c:v>
                </c:pt>
                <c:pt idx="517">
                  <c:v>0.16949135807314519</c:v>
                </c:pt>
                <c:pt idx="518">
                  <c:v>2.2596173893284064</c:v>
                </c:pt>
                <c:pt idx="519">
                  <c:v>2.1484421144568557</c:v>
                </c:pt>
                <c:pt idx="520">
                  <c:v>2.1934748341900292</c:v>
                </c:pt>
                <c:pt idx="521">
                  <c:v>2.2486555703393574</c:v>
                </c:pt>
                <c:pt idx="522">
                  <c:v>2.1476542943473031</c:v>
                </c:pt>
                <c:pt idx="523">
                  <c:v>2.2028710062140124</c:v>
                </c:pt>
                <c:pt idx="524">
                  <c:v>2.1901657142613953</c:v>
                </c:pt>
                <c:pt idx="525">
                  <c:v>2.1774924007246153</c:v>
                </c:pt>
                <c:pt idx="526">
                  <c:v>2.1750290617838264</c:v>
                </c:pt>
                <c:pt idx="527">
                  <c:v>2.182805677205236</c:v>
                </c:pt>
                <c:pt idx="528">
                  <c:v>2.1906542440618555</c:v>
                </c:pt>
                <c:pt idx="529">
                  <c:v>2.1985747623541574</c:v>
                </c:pt>
                <c:pt idx="530">
                  <c:v>2.2167951945374842</c:v>
                </c:pt>
                <c:pt idx="531">
                  <c:v>2.167257512282708</c:v>
                </c:pt>
                <c:pt idx="532">
                  <c:v>0.19080346259703518</c:v>
                </c:pt>
                <c:pt idx="533">
                  <c:v>-4.3496537403196811E-2</c:v>
                </c:pt>
                <c:pt idx="534">
                  <c:v>0.12295141156236689</c:v>
                </c:pt>
                <c:pt idx="535">
                  <c:v>0.80488474489527384</c:v>
                </c:pt>
                <c:pt idx="536">
                  <c:v>2.2062096832130376</c:v>
                </c:pt>
                <c:pt idx="537">
                  <c:v>0.27887416035281021</c:v>
                </c:pt>
                <c:pt idx="538">
                  <c:v>2.2453237448745131</c:v>
                </c:pt>
                <c:pt idx="539">
                  <c:v>2.2167996111568939</c:v>
                </c:pt>
                <c:pt idx="540">
                  <c:v>-0.24857789119623241</c:v>
                </c:pt>
                <c:pt idx="541">
                  <c:v>2.266575342537859</c:v>
                </c:pt>
                <c:pt idx="542">
                  <c:v>2.2487928245806934</c:v>
                </c:pt>
                <c:pt idx="543">
                  <c:v>0.26809889882127358</c:v>
                </c:pt>
                <c:pt idx="544">
                  <c:v>-0.13025801425900418</c:v>
                </c:pt>
                <c:pt idx="545">
                  <c:v>2.2416180127662599</c:v>
                </c:pt>
                <c:pt idx="546">
                  <c:v>2.3128310066948927</c:v>
                </c:pt>
                <c:pt idx="547">
                  <c:v>0.76041430868162685</c:v>
                </c:pt>
                <c:pt idx="548">
                  <c:v>2.2489654763143268</c:v>
                </c:pt>
                <c:pt idx="549">
                  <c:v>2.2740394955922518</c:v>
                </c:pt>
                <c:pt idx="550">
                  <c:v>0.39285976146556578</c:v>
                </c:pt>
                <c:pt idx="551">
                  <c:v>0.28236402793181625</c:v>
                </c:pt>
                <c:pt idx="552">
                  <c:v>0.20426402793188636</c:v>
                </c:pt>
                <c:pt idx="553">
                  <c:v>0.12616402793240056</c:v>
                </c:pt>
                <c:pt idx="554">
                  <c:v>2.242424794954152</c:v>
                </c:pt>
                <c:pt idx="555">
                  <c:v>2.2113877044528465</c:v>
                </c:pt>
                <c:pt idx="556">
                  <c:v>0.32284663467004648</c:v>
                </c:pt>
                <c:pt idx="557">
                  <c:v>2.2125894517885119</c:v>
                </c:pt>
                <c:pt idx="558">
                  <c:v>0.8187320748418152</c:v>
                </c:pt>
                <c:pt idx="559">
                  <c:v>2.1470883724088168</c:v>
                </c:pt>
                <c:pt idx="560">
                  <c:v>-3.4259750049347559E-2</c:v>
                </c:pt>
                <c:pt idx="561">
                  <c:v>-6.3011381548928824E-2</c:v>
                </c:pt>
                <c:pt idx="562">
                  <c:v>0.46606234689029691</c:v>
                </c:pt>
                <c:pt idx="563">
                  <c:v>2.2493103813273034</c:v>
                </c:pt>
                <c:pt idx="564">
                  <c:v>0.21747546951594643</c:v>
                </c:pt>
                <c:pt idx="565">
                  <c:v>0.37367546951580266</c:v>
                </c:pt>
                <c:pt idx="566">
                  <c:v>0.21747546951550234</c:v>
                </c:pt>
                <c:pt idx="567">
                  <c:v>2.1288873895075184</c:v>
                </c:pt>
                <c:pt idx="568">
                  <c:v>0.47081660355831545</c:v>
                </c:pt>
                <c:pt idx="569">
                  <c:v>0.94022397053609197</c:v>
                </c:pt>
                <c:pt idx="570">
                  <c:v>2.1764573038696753</c:v>
                </c:pt>
                <c:pt idx="571">
                  <c:v>0.5698784412026221</c:v>
                </c:pt>
                <c:pt idx="572">
                  <c:v>2.1470784412026589</c:v>
                </c:pt>
                <c:pt idx="573">
                  <c:v>0.39859145094325399</c:v>
                </c:pt>
                <c:pt idx="574">
                  <c:v>0.32049145094332587</c:v>
                </c:pt>
                <c:pt idx="575">
                  <c:v>0.32049145094332587</c:v>
                </c:pt>
                <c:pt idx="576">
                  <c:v>2.0515843552115989</c:v>
                </c:pt>
                <c:pt idx="577">
                  <c:v>9.5594315782470574E-2</c:v>
                </c:pt>
                <c:pt idx="578">
                  <c:v>0.14985202360500693</c:v>
                </c:pt>
                <c:pt idx="579">
                  <c:v>0.94246396544413358</c:v>
                </c:pt>
                <c:pt idx="580">
                  <c:v>0.41369303103548916</c:v>
                </c:pt>
                <c:pt idx="581">
                  <c:v>2.0354394260902069</c:v>
                </c:pt>
                <c:pt idx="582">
                  <c:v>0.48613089396524956</c:v>
                </c:pt>
                <c:pt idx="583">
                  <c:v>2.0877101675824719</c:v>
                </c:pt>
                <c:pt idx="584">
                  <c:v>0.28276830276158194</c:v>
                </c:pt>
                <c:pt idx="585">
                  <c:v>0.36086830276151005</c:v>
                </c:pt>
                <c:pt idx="586">
                  <c:v>0.28276830276202602</c:v>
                </c:pt>
                <c:pt idx="587">
                  <c:v>0.92095204710973988</c:v>
                </c:pt>
                <c:pt idx="588">
                  <c:v>1.9739526768181364</c:v>
                </c:pt>
                <c:pt idx="589">
                  <c:v>0.39114915630254288</c:v>
                </c:pt>
                <c:pt idx="590">
                  <c:v>0.46705533118873177</c:v>
                </c:pt>
                <c:pt idx="591">
                  <c:v>1.9173076199790167</c:v>
                </c:pt>
                <c:pt idx="592">
                  <c:v>0.17847198614679272</c:v>
                </c:pt>
                <c:pt idx="593">
                  <c:v>0.20053282780317616</c:v>
                </c:pt>
                <c:pt idx="594">
                  <c:v>0.93955695514453197</c:v>
                </c:pt>
                <c:pt idx="595">
                  <c:v>1.839423167041204</c:v>
                </c:pt>
                <c:pt idx="596">
                  <c:v>0.29920736679695636</c:v>
                </c:pt>
                <c:pt idx="597">
                  <c:v>0.29920736679695636</c:v>
                </c:pt>
                <c:pt idx="598">
                  <c:v>0.29920736679651228</c:v>
                </c:pt>
                <c:pt idx="599">
                  <c:v>0.3540240444083409</c:v>
                </c:pt>
                <c:pt idx="600">
                  <c:v>1.7622602271106729</c:v>
                </c:pt>
                <c:pt idx="601">
                  <c:v>0.36469505489551324</c:v>
                </c:pt>
                <c:pt idx="602">
                  <c:v>0.77232392276890849</c:v>
                </c:pt>
                <c:pt idx="603">
                  <c:v>1.7192308461564352</c:v>
                </c:pt>
                <c:pt idx="604">
                  <c:v>0.26604223500383029</c:v>
                </c:pt>
                <c:pt idx="605">
                  <c:v>0.26604223500383029</c:v>
                </c:pt>
                <c:pt idx="606">
                  <c:v>0.28835090938307673</c:v>
                </c:pt>
                <c:pt idx="607">
                  <c:v>0.28835090938307673</c:v>
                </c:pt>
                <c:pt idx="608">
                  <c:v>0.21025090938314506</c:v>
                </c:pt>
                <c:pt idx="609">
                  <c:v>0.75205890862029179</c:v>
                </c:pt>
                <c:pt idx="610">
                  <c:v>0.29956555293976805</c:v>
                </c:pt>
                <c:pt idx="611">
                  <c:v>0.33309152201485048</c:v>
                </c:pt>
                <c:pt idx="612">
                  <c:v>1.565524855348734</c:v>
                </c:pt>
                <c:pt idx="613">
                  <c:v>0.64331068972725092</c:v>
                </c:pt>
                <c:pt idx="614">
                  <c:v>0.33594194357109686</c:v>
                </c:pt>
                <c:pt idx="615">
                  <c:v>0.33594194357109686</c:v>
                </c:pt>
                <c:pt idx="616">
                  <c:v>0.33594194357109686</c:v>
                </c:pt>
                <c:pt idx="617">
                  <c:v>0.33594194357109686</c:v>
                </c:pt>
                <c:pt idx="618">
                  <c:v>0.33594194357109686</c:v>
                </c:pt>
                <c:pt idx="619">
                  <c:v>1.5238911852738397</c:v>
                </c:pt>
                <c:pt idx="620">
                  <c:v>0.3807671520326501</c:v>
                </c:pt>
                <c:pt idx="621">
                  <c:v>0.3807671520326501</c:v>
                </c:pt>
                <c:pt idx="622">
                  <c:v>0.3807671520326501</c:v>
                </c:pt>
                <c:pt idx="623">
                  <c:v>0.3807671520326501</c:v>
                </c:pt>
                <c:pt idx="624">
                  <c:v>0.3807671520326501</c:v>
                </c:pt>
                <c:pt idx="625">
                  <c:v>0.3807671520326501</c:v>
                </c:pt>
                <c:pt idx="626">
                  <c:v>0.3807671520326501</c:v>
                </c:pt>
                <c:pt idx="627">
                  <c:v>0.3807671520326501</c:v>
                </c:pt>
                <c:pt idx="628">
                  <c:v>0.3807671520326501</c:v>
                </c:pt>
                <c:pt idx="629">
                  <c:v>0.46774037754753905</c:v>
                </c:pt>
                <c:pt idx="630">
                  <c:v>1.4377700787561878</c:v>
                </c:pt>
                <c:pt idx="631">
                  <c:v>0.56876798124573824</c:v>
                </c:pt>
                <c:pt idx="632">
                  <c:v>1.2400429896725491</c:v>
                </c:pt>
                <c:pt idx="633">
                  <c:v>0.70079026413316114</c:v>
                </c:pt>
                <c:pt idx="634">
                  <c:v>0.58060620391158935</c:v>
                </c:pt>
                <c:pt idx="635">
                  <c:v>0.58060620391158935</c:v>
                </c:pt>
                <c:pt idx="636">
                  <c:v>0.58060620391158935</c:v>
                </c:pt>
                <c:pt idx="637">
                  <c:v>0.58060620391158935</c:v>
                </c:pt>
                <c:pt idx="638">
                  <c:v>0.58060620391158935</c:v>
                </c:pt>
                <c:pt idx="639">
                  <c:v>0.94407741275484369</c:v>
                </c:pt>
                <c:pt idx="640">
                  <c:v>1.1536107460875904</c:v>
                </c:pt>
                <c:pt idx="641">
                  <c:v>0.9035829737451877</c:v>
                </c:pt>
                <c:pt idx="642">
                  <c:v>0.9035829737451877</c:v>
                </c:pt>
                <c:pt idx="643">
                  <c:v>0.9148682225747109</c:v>
                </c:pt>
                <c:pt idx="644">
                  <c:v>0.84805547005530357</c:v>
                </c:pt>
                <c:pt idx="645">
                  <c:v>0.85934471618680774</c:v>
                </c:pt>
                <c:pt idx="646">
                  <c:v>1.059620126469909</c:v>
                </c:pt>
                <c:pt idx="647">
                  <c:v>1.059620126469909</c:v>
                </c:pt>
                <c:pt idx="648">
                  <c:v>1.0709373537152942</c:v>
                </c:pt>
                <c:pt idx="649">
                  <c:v>1.0935778041590183</c:v>
                </c:pt>
                <c:pt idx="650">
                  <c:v>1.1275534697070526</c:v>
                </c:pt>
                <c:pt idx="651">
                  <c:v>1.2715765184787315</c:v>
                </c:pt>
                <c:pt idx="652">
                  <c:v>1.2829217268379907</c:v>
                </c:pt>
                <c:pt idx="653">
                  <c:v>1.2942689338482296</c:v>
                </c:pt>
                <c:pt idx="654">
                  <c:v>1.3396777483991116</c:v>
                </c:pt>
                <c:pt idx="655">
                  <c:v>1.4498170695683328</c:v>
                </c:pt>
                <c:pt idx="656">
                  <c:v>1.3297509297552317</c:v>
                </c:pt>
                <c:pt idx="657">
                  <c:v>1.4839246460817641</c:v>
                </c:pt>
                <c:pt idx="658">
                  <c:v>1.5066730236790065</c:v>
                </c:pt>
                <c:pt idx="659">
                  <c:v>1.706399457427775</c:v>
                </c:pt>
                <c:pt idx="660">
                  <c:v>1.4968661240945842</c:v>
                </c:pt>
                <c:pt idx="661">
                  <c:v>1.6738681640579962</c:v>
                </c:pt>
                <c:pt idx="662">
                  <c:v>1.8509021824372631</c:v>
                </c:pt>
                <c:pt idx="663">
                  <c:v>1.6413688491040723</c:v>
                </c:pt>
                <c:pt idx="664">
                  <c:v>1.5669813417251603</c:v>
                </c:pt>
                <c:pt idx="665">
                  <c:v>1.9193631695359912</c:v>
                </c:pt>
                <c:pt idx="666">
                  <c:v>2.0622136626646252</c:v>
                </c:pt>
                <c:pt idx="667">
                  <c:v>1.8221873115404748</c:v>
                </c:pt>
                <c:pt idx="668">
                  <c:v>2.1840919264378584</c:v>
                </c:pt>
                <c:pt idx="669">
                  <c:v>1.9326564101232044</c:v>
                </c:pt>
                <c:pt idx="670">
                  <c:v>2.0869580401131458</c:v>
                </c:pt>
                <c:pt idx="671">
                  <c:v>2.3612618530845175</c:v>
                </c:pt>
                <c:pt idx="672">
                  <c:v>2.4603637581475333</c:v>
                </c:pt>
                <c:pt idx="673">
                  <c:v>2.6261445061126736</c:v>
                </c:pt>
                <c:pt idx="674">
                  <c:v>2.2432976416256523</c:v>
                </c:pt>
                <c:pt idx="675">
                  <c:v>1.9137861091225048</c:v>
                </c:pt>
                <c:pt idx="676">
                  <c:v>2.7919432419376307</c:v>
                </c:pt>
                <c:pt idx="677">
                  <c:v>2.1347765752708767</c:v>
                </c:pt>
                <c:pt idx="678">
                  <c:v>2.8681968368534214</c:v>
                </c:pt>
                <c:pt idx="679">
                  <c:v>1.8948301701868075</c:v>
                </c:pt>
                <c:pt idx="680">
                  <c:v>3.0340255524428059</c:v>
                </c:pt>
                <c:pt idx="681">
                  <c:v>3.1883991338684226</c:v>
                </c:pt>
                <c:pt idx="682">
                  <c:v>2.39979913386885</c:v>
                </c:pt>
                <c:pt idx="683">
                  <c:v>3.2761578292227398</c:v>
                </c:pt>
                <c:pt idx="684">
                  <c:v>3.4305513971587196</c:v>
                </c:pt>
                <c:pt idx="685">
                  <c:v>2.2591345124360913</c:v>
                </c:pt>
                <c:pt idx="686">
                  <c:v>3.5068529596978415</c:v>
                </c:pt>
                <c:pt idx="687">
                  <c:v>2.5449734056108362</c:v>
                </c:pt>
                <c:pt idx="688">
                  <c:v>3.5831625168413765</c:v>
                </c:pt>
                <c:pt idx="689">
                  <c:v>2.173653626723226</c:v>
                </c:pt>
                <c:pt idx="690">
                  <c:v>3.670975175772444</c:v>
                </c:pt>
                <c:pt idx="691">
                  <c:v>3.7473047194263209</c:v>
                </c:pt>
                <c:pt idx="692">
                  <c:v>2.6902755910166753</c:v>
                </c:pt>
                <c:pt idx="693">
                  <c:v>3.9132473581217369</c:v>
                </c:pt>
                <c:pt idx="694">
                  <c:v>3.9895968882855364</c:v>
                </c:pt>
                <c:pt idx="695">
                  <c:v>2.5400302216186219</c:v>
                </c:pt>
                <c:pt idx="696">
                  <c:v>3.9993695067459463</c:v>
                </c:pt>
                <c:pt idx="697">
                  <c:v>2.1021695067459127</c:v>
                </c:pt>
                <c:pt idx="698">
                  <c:v>4.1653601130655851</c:v>
                </c:pt>
                <c:pt idx="699">
                  <c:v>2.9253267797323019</c:v>
                </c:pt>
                <c:pt idx="700">
                  <c:v>2.4341687072445488</c:v>
                </c:pt>
                <c:pt idx="701">
                  <c:v>4.1085977914947698</c:v>
                </c:pt>
                <c:pt idx="702">
                  <c:v>4.2746303694856564</c:v>
                </c:pt>
                <c:pt idx="703">
                  <c:v>2.9928007816729831</c:v>
                </c:pt>
                <c:pt idx="704">
                  <c:v>2.598500781672751</c:v>
                </c:pt>
                <c:pt idx="705">
                  <c:v>4.2960240101420695</c:v>
                </c:pt>
                <c:pt idx="706">
                  <c:v>4.3839985598033948</c:v>
                </c:pt>
                <c:pt idx="707">
                  <c:v>3.2281577639906622</c:v>
                </c:pt>
                <c:pt idx="708">
                  <c:v>4.4054481626879891</c:v>
                </c:pt>
                <c:pt idx="709">
                  <c:v>4.4153646840201972</c:v>
                </c:pt>
                <c:pt idx="710">
                  <c:v>2.8916630773217626</c:v>
                </c:pt>
                <c:pt idx="711">
                  <c:v>2.5622634692741073</c:v>
                </c:pt>
                <c:pt idx="712">
                  <c:v>4.5149702491320305</c:v>
                </c:pt>
                <c:pt idx="713">
                  <c:v>2.334109970371248</c:v>
                </c:pt>
                <c:pt idx="714">
                  <c:v>3.319051690261059</c:v>
                </c:pt>
                <c:pt idx="715">
                  <c:v>4.6030287421354146</c:v>
                </c:pt>
                <c:pt idx="716">
                  <c:v>4.6130052229973479</c:v>
                </c:pt>
                <c:pt idx="717">
                  <c:v>4.6229996917177552</c:v>
                </c:pt>
                <c:pt idx="718">
                  <c:v>3.4882454816309227</c:v>
                </c:pt>
                <c:pt idx="719">
                  <c:v>4.7227091866819961</c:v>
                </c:pt>
                <c:pt idx="720">
                  <c:v>2.9741091866819751</c:v>
                </c:pt>
                <c:pt idx="721">
                  <c:v>4.8108456270731388</c:v>
                </c:pt>
                <c:pt idx="722">
                  <c:v>2.7692576917003855</c:v>
                </c:pt>
                <c:pt idx="723">
                  <c:v>4.7428000553237908</c:v>
                </c:pt>
                <c:pt idx="724">
                  <c:v>4.9090724714331309</c:v>
                </c:pt>
                <c:pt idx="725">
                  <c:v>3.5911561629939577</c:v>
                </c:pt>
                <c:pt idx="726">
                  <c:v>4.8410628754016152</c:v>
                </c:pt>
                <c:pt idx="727">
                  <c:v>4.9292712672288701</c:v>
                </c:pt>
                <c:pt idx="728">
                  <c:v>3.2132669506952638</c:v>
                </c:pt>
                <c:pt idx="729">
                  <c:v>5.0058646328131147</c:v>
                </c:pt>
                <c:pt idx="730">
                  <c:v>5.016003004405313</c:v>
                </c:pt>
                <c:pt idx="731">
                  <c:v>2.6026363377386978</c:v>
                </c:pt>
                <c:pt idx="732">
                  <c:v>3.7724086811268123</c:v>
                </c:pt>
                <c:pt idx="733">
                  <c:v>5.0261593638564079</c:v>
                </c:pt>
                <c:pt idx="734">
                  <c:v>5.1027847078565074</c:v>
                </c:pt>
                <c:pt idx="735">
                  <c:v>3.0003513797937273</c:v>
                </c:pt>
                <c:pt idx="736">
                  <c:v>5.1129710470724845</c:v>
                </c:pt>
                <c:pt idx="737">
                  <c:v>5.1896163775824711</c:v>
                </c:pt>
                <c:pt idx="738">
                  <c:v>5.1881697026956282</c:v>
                </c:pt>
                <c:pt idx="739">
                  <c:v>5.2531660298966507</c:v>
                </c:pt>
                <c:pt idx="740">
                  <c:v>3.8874660298964372</c:v>
                </c:pt>
                <c:pt idx="741">
                  <c:v>3.3864993632295395</c:v>
                </c:pt>
                <c:pt idx="742">
                  <c:v>5.3298313469165635</c:v>
                </c:pt>
                <c:pt idx="743">
                  <c:v>5.3167336700688494</c:v>
                </c:pt>
                <c:pt idx="744">
                  <c:v>5.3817379918738411</c:v>
                </c:pt>
                <c:pt idx="745">
                  <c:v>5.7626713252065684</c:v>
                </c:pt>
                <c:pt idx="746">
                  <c:v>5.7379046585399749</c:v>
                </c:pt>
                <c:pt idx="747">
                  <c:v>5.7912379918733059</c:v>
                </c:pt>
                <c:pt idx="748">
                  <c:v>5.8445713252066405</c:v>
                </c:pt>
                <c:pt idx="749">
                  <c:v>5.8979046585408597</c:v>
                </c:pt>
                <c:pt idx="750">
                  <c:v>5.951237991873306</c:v>
                </c:pt>
                <c:pt idx="751">
                  <c:v>5.3686443123281116</c:v>
                </c:pt>
                <c:pt idx="752">
                  <c:v>5.4219776456623308</c:v>
                </c:pt>
                <c:pt idx="753">
                  <c:v>5.397210978994849</c:v>
                </c:pt>
                <c:pt idx="754">
                  <c:v>5.4505443123290682</c:v>
                </c:pt>
                <c:pt idx="755">
                  <c:v>5.5038776456615146</c:v>
                </c:pt>
                <c:pt idx="756">
                  <c:v>5.5572109789957338</c:v>
                </c:pt>
                <c:pt idx="757">
                  <c:v>5.5324443123282521</c:v>
                </c:pt>
                <c:pt idx="758">
                  <c:v>5.5857776456615866</c:v>
                </c:pt>
                <c:pt idx="759">
                  <c:v>5.6391109789958094</c:v>
                </c:pt>
                <c:pt idx="760">
                  <c:v>5.6924443123282522</c:v>
                </c:pt>
                <c:pt idx="761">
                  <c:v>5.6676776456616587</c:v>
                </c:pt>
                <c:pt idx="762">
                  <c:v>5.7210109789958778</c:v>
                </c:pt>
                <c:pt idx="763">
                  <c:v>5.9381443123284647</c:v>
                </c:pt>
                <c:pt idx="764">
                  <c:v>6.0812526314344737</c:v>
                </c:pt>
                <c:pt idx="765">
                  <c:v>6.0798419322663335</c:v>
                </c:pt>
                <c:pt idx="766">
                  <c:v>6.0784392277021766</c:v>
                </c:pt>
                <c:pt idx="767">
                  <c:v>4.0028111844083085</c:v>
                </c:pt>
                <c:pt idx="768">
                  <c:v>3.1660093859003915</c:v>
                </c:pt>
                <c:pt idx="769">
                  <c:v>3.5720083554852522</c:v>
                </c:pt>
                <c:pt idx="770">
                  <c:v>2.8185172561446556</c:v>
                </c:pt>
                <c:pt idx="771">
                  <c:v>4.2082571048052415</c:v>
                </c:pt>
                <c:pt idx="772">
                  <c:v>4.2578407972193517</c:v>
                </c:pt>
                <c:pt idx="773">
                  <c:v>3.7035407972191194</c:v>
                </c:pt>
                <c:pt idx="774">
                  <c:v>3.434316554146541</c:v>
                </c:pt>
                <c:pt idx="775">
                  <c:v>4.4093981077380455</c:v>
                </c:pt>
                <c:pt idx="776">
                  <c:v>3.9257536136245257</c:v>
                </c:pt>
                <c:pt idx="777">
                  <c:v>3.0838202802916186</c:v>
                </c:pt>
                <c:pt idx="778">
                  <c:v>4.5614051147301105</c:v>
                </c:pt>
                <c:pt idx="779">
                  <c:v>3.6611755816184797</c:v>
                </c:pt>
                <c:pt idx="780">
                  <c:v>4.0825727197149284</c:v>
                </c:pt>
                <c:pt idx="781">
                  <c:v>4.6357618181947657</c:v>
                </c:pt>
                <c:pt idx="782">
                  <c:v>3.9014624117812602</c:v>
                </c:pt>
                <c:pt idx="783">
                  <c:v>3.3757290784477689</c:v>
                </c:pt>
                <c:pt idx="784">
                  <c:v>4.7342919374140457</c:v>
                </c:pt>
                <c:pt idx="785">
                  <c:v>4.2522300264538764</c:v>
                </c:pt>
                <c:pt idx="786">
                  <c:v>4.9114996667687265</c:v>
                </c:pt>
                <c:pt idx="787">
                  <c:v>4.434863440761081</c:v>
                </c:pt>
                <c:pt idx="788">
                  <c:v>4.0891737457676882</c:v>
                </c:pt>
                <c:pt idx="789">
                  <c:v>4.9450178180109248</c:v>
                </c:pt>
                <c:pt idx="790">
                  <c:v>3.6947233268518076</c:v>
                </c:pt>
                <c:pt idx="791">
                  <c:v>5.1353835321735843</c:v>
                </c:pt>
                <c:pt idx="792">
                  <c:v>4.6425876516263784</c:v>
                </c:pt>
                <c:pt idx="793">
                  <c:v>4.3027813326624234</c:v>
                </c:pt>
                <c:pt idx="794">
                  <c:v>5.182203571095549</c:v>
                </c:pt>
                <c:pt idx="795">
                  <c:v>4.7855877002581941</c:v>
                </c:pt>
                <c:pt idx="796">
                  <c:v>3.9632066855526134</c:v>
                </c:pt>
                <c:pt idx="797">
                  <c:v>5.3859451230242001</c:v>
                </c:pt>
                <c:pt idx="798">
                  <c:v>4.5426809053612303</c:v>
                </c:pt>
                <c:pt idx="799">
                  <c:v>5.4342081879606887</c:v>
                </c:pt>
                <c:pt idx="800">
                  <c:v>5.0323081879610605</c:v>
                </c:pt>
                <c:pt idx="801">
                  <c:v>5.5612927659052467</c:v>
                </c:pt>
                <c:pt idx="802">
                  <c:v>4.24768211616691</c:v>
                </c:pt>
                <c:pt idx="803">
                  <c:v>4.743326856072013</c:v>
                </c:pt>
                <c:pt idx="804">
                  <c:v>5.1487968800071613</c:v>
                </c:pt>
                <c:pt idx="805">
                  <c:v>5.6231595148211291</c:v>
                </c:pt>
                <c:pt idx="806">
                  <c:v>5.8298250931494167</c:v>
                </c:pt>
                <c:pt idx="807">
                  <c:v>5.3697255254810301</c:v>
                </c:pt>
                <c:pt idx="808">
                  <c:v>5.0371714817041742</c:v>
                </c:pt>
                <c:pt idx="809">
                  <c:v>4.5484194365775537</c:v>
                </c:pt>
                <c:pt idx="810">
                  <c:v>5.8932507898386213</c:v>
                </c:pt>
                <c:pt idx="811">
                  <c:v>6.0355759469227692</c:v>
                </c:pt>
                <c:pt idx="812">
                  <c:v>5.6051092802564071</c:v>
                </c:pt>
                <c:pt idx="813">
                  <c:v>5.305138323113848</c:v>
                </c:pt>
                <c:pt idx="814">
                  <c:v>4.8903175728484491</c:v>
                </c:pt>
                <c:pt idx="815">
                  <c:v>6.1129211144470403</c:v>
                </c:pt>
                <c:pt idx="816">
                  <c:v>5.7770520067339817</c:v>
                </c:pt>
                <c:pt idx="817">
                  <c:v>6.2568851653445918</c:v>
                </c:pt>
                <c:pt idx="818">
                  <c:v>5.5891871757325013</c:v>
                </c:pt>
                <c:pt idx="819">
                  <c:v>6.4140511713719306</c:v>
                </c:pt>
                <c:pt idx="820">
                  <c:v>5.1713269581368806</c:v>
                </c:pt>
                <c:pt idx="821">
                  <c:v>5.8981860445102505</c:v>
                </c:pt>
                <c:pt idx="822">
                  <c:v>6.4815541160820729</c:v>
                </c:pt>
                <c:pt idx="823">
                  <c:v>5.8489231878545169</c:v>
                </c:pt>
                <c:pt idx="824">
                  <c:v>6.5623409606117313</c:v>
                </c:pt>
                <c:pt idx="825">
                  <c:v>6.1907546654747421</c:v>
                </c:pt>
                <c:pt idx="826">
                  <c:v>5.560463807931697</c:v>
                </c:pt>
                <c:pt idx="827">
                  <c:v>6.787682799134263</c:v>
                </c:pt>
                <c:pt idx="828">
                  <c:v>6.8701904821679598</c:v>
                </c:pt>
                <c:pt idx="829">
                  <c:v>6.3425857158398387</c:v>
                </c:pt>
                <c:pt idx="830">
                  <c:v>6.1384268398541728</c:v>
                </c:pt>
                <c:pt idx="831">
                  <c:v>6.940971214503147</c:v>
                </c:pt>
                <c:pt idx="832">
                  <c:v>5.8114273563479699</c:v>
                </c:pt>
                <c:pt idx="833">
                  <c:v>7.1032997360390198</c:v>
                </c:pt>
                <c:pt idx="834">
                  <c:v>6.5882130377703767</c:v>
                </c:pt>
                <c:pt idx="835">
                  <c:v>7.2538193621875457</c:v>
                </c:pt>
                <c:pt idx="836">
                  <c:v>6.3928860288539298</c:v>
                </c:pt>
                <c:pt idx="837">
                  <c:v>7.4051384487306393</c:v>
                </c:pt>
                <c:pt idx="838">
                  <c:v>6.1843019318382986</c:v>
                </c:pt>
                <c:pt idx="839">
                  <c:v>6.8497764693871019</c:v>
                </c:pt>
                <c:pt idx="840">
                  <c:v>7.479156995671044</c:v>
                </c:pt>
                <c:pt idx="841">
                  <c:v>6.7694541113753921</c:v>
                </c:pt>
                <c:pt idx="842">
                  <c:v>7.6192667821231517</c:v>
                </c:pt>
                <c:pt idx="843">
                  <c:v>7.0494218447610564</c:v>
                </c:pt>
                <c:pt idx="844">
                  <c:v>7.6948442768364416</c:v>
                </c:pt>
                <c:pt idx="845">
                  <c:v>6.5762924707404089</c:v>
                </c:pt>
                <c:pt idx="846">
                  <c:v>7.9145350636718348</c:v>
                </c:pt>
                <c:pt idx="847">
                  <c:v>7.2655009939157082</c:v>
                </c:pt>
                <c:pt idx="848">
                  <c:v>7.0219202608291305</c:v>
                </c:pt>
                <c:pt idx="849">
                  <c:v>7.9658252195258008</c:v>
                </c:pt>
                <c:pt idx="850">
                  <c:v>8.0177629382990254</c:v>
                </c:pt>
                <c:pt idx="851">
                  <c:v>6.9226068566871142</c:v>
                </c:pt>
                <c:pt idx="852">
                  <c:v>8.2265482199940507</c:v>
                </c:pt>
                <c:pt idx="853">
                  <c:v>7.4982717428324257</c:v>
                </c:pt>
                <c:pt idx="854">
                  <c:v>8.3448529921166141</c:v>
                </c:pt>
                <c:pt idx="855">
                  <c:v>7.385280007761061</c:v>
                </c:pt>
                <c:pt idx="856">
                  <c:v>8.3856353743747256</c:v>
                </c:pt>
                <c:pt idx="857">
                  <c:v>7.747997913438013</c:v>
                </c:pt>
                <c:pt idx="858">
                  <c:v>7.3020526121277634</c:v>
                </c:pt>
                <c:pt idx="859">
                  <c:v>8.583195366770827</c:v>
                </c:pt>
                <c:pt idx="860">
                  <c:v>8.6251329693016672</c:v>
                </c:pt>
                <c:pt idx="861">
                  <c:v>8.8238481819696162</c:v>
                </c:pt>
                <c:pt idx="862">
                  <c:v>7.7172148486362282</c:v>
                </c:pt>
                <c:pt idx="863">
                  <c:v>8.0930493236179295</c:v>
                </c:pt>
                <c:pt idx="864">
                  <c:v>8.8669410047740662</c:v>
                </c:pt>
                <c:pt idx="865">
                  <c:v>7.6372612433264351</c:v>
                </c:pt>
                <c:pt idx="866">
                  <c:v>9.0535815014710899</c:v>
                </c:pt>
                <c:pt idx="867">
                  <c:v>9.1626336528218566</c:v>
                </c:pt>
                <c:pt idx="868">
                  <c:v>8.2994017872100585</c:v>
                </c:pt>
                <c:pt idx="869">
                  <c:v>8.1484722310683857</c:v>
                </c:pt>
                <c:pt idx="870">
                  <c:v>9.1940974588254605</c:v>
                </c:pt>
                <c:pt idx="871">
                  <c:v>9.3822729194843788</c:v>
                </c:pt>
                <c:pt idx="872">
                  <c:v>8.0851882403571054</c:v>
                </c:pt>
                <c:pt idx="873">
                  <c:v>9.4928600347952319</c:v>
                </c:pt>
                <c:pt idx="874">
                  <c:v>8.5882692708409287</c:v>
                </c:pt>
                <c:pt idx="875">
                  <c:v>9.5905709750887205</c:v>
                </c:pt>
                <c:pt idx="876">
                  <c:v>9.7802494212918809</c:v>
                </c:pt>
                <c:pt idx="877">
                  <c:v>8.4719815081747321</c:v>
                </c:pt>
                <c:pt idx="878">
                  <c:v>9.8142395221488457</c:v>
                </c:pt>
                <c:pt idx="879">
                  <c:v>8.8169135542684351</c:v>
                </c:pt>
                <c:pt idx="880">
                  <c:v>8.4904130771063144</c:v>
                </c:pt>
                <c:pt idx="881">
                  <c:v>9.991459511389948</c:v>
                </c:pt>
                <c:pt idx="882">
                  <c:v>10.104540943139195</c:v>
                </c:pt>
                <c:pt idx="883">
                  <c:v>10.20459030509112</c:v>
                </c:pt>
                <c:pt idx="884">
                  <c:v>9.1418224432368689</c:v>
                </c:pt>
                <c:pt idx="885">
                  <c:v>8.9096841555452286</c:v>
                </c:pt>
                <c:pt idx="886">
                  <c:v>10.396763067730905</c:v>
                </c:pt>
                <c:pt idx="887">
                  <c:v>10.524955166306214</c:v>
                </c:pt>
                <c:pt idx="888">
                  <c:v>8.9182235353874795</c:v>
                </c:pt>
                <c:pt idx="889">
                  <c:v>9.4070897394411723</c:v>
                </c:pt>
                <c:pt idx="890">
                  <c:v>9.3062076146880166</c:v>
                </c:pt>
                <c:pt idx="891">
                  <c:v>9.382780922805992</c:v>
                </c:pt>
                <c:pt idx="892">
                  <c:v>9.769215240528915</c:v>
                </c:pt>
                <c:pt idx="893">
                  <c:v>9.7405033109277888</c:v>
                </c:pt>
                <c:pt idx="894">
                  <c:v>10.058439232844009</c:v>
                </c:pt>
                <c:pt idx="895">
                  <c:v>9.8068246727780739</c:v>
                </c:pt>
                <c:pt idx="896">
                  <c:v>10.430961716387184</c:v>
                </c:pt>
                <c:pt idx="897">
                  <c:v>10.213446653396336</c:v>
                </c:pt>
                <c:pt idx="898">
                  <c:v>10.255272816683362</c:v>
                </c:pt>
                <c:pt idx="899">
                  <c:v>10.680623429128406</c:v>
                </c:pt>
                <c:pt idx="900">
                  <c:v>10.72593703504133</c:v>
                </c:pt>
                <c:pt idx="901">
                  <c:v>11.092099352501954</c:v>
                </c:pt>
                <c:pt idx="902">
                  <c:v>10.820856345111345</c:v>
                </c:pt>
                <c:pt idx="903">
                  <c:v>11.431089486508949</c:v>
                </c:pt>
                <c:pt idx="904">
                  <c:v>11.200797832617955</c:v>
                </c:pt>
                <c:pt idx="905">
                  <c:v>11.255827468858833</c:v>
                </c:pt>
                <c:pt idx="906">
                  <c:v>11.790084983620449</c:v>
                </c:pt>
                <c:pt idx="907">
                  <c:v>11.79517640670019</c:v>
                </c:pt>
                <c:pt idx="908">
                  <c:v>12.076808547018743</c:v>
                </c:pt>
                <c:pt idx="909">
                  <c:v>11.809442958626249</c:v>
                </c:pt>
                <c:pt idx="910">
                  <c:v>12.540169182135422</c:v>
                </c:pt>
                <c:pt idx="911">
                  <c:v>12.275744101664483</c:v>
                </c:pt>
                <c:pt idx="912">
                  <c:v>12.404538183077399</c:v>
                </c:pt>
                <c:pt idx="913">
                  <c:v>12.85337573649965</c:v>
                </c:pt>
                <c:pt idx="914">
                  <c:v>12.892607114885969</c:v>
                </c:pt>
                <c:pt idx="915">
                  <c:v>12.963972494688861</c:v>
                </c:pt>
                <c:pt idx="916">
                  <c:v>13.313999353073889</c:v>
                </c:pt>
                <c:pt idx="917">
                  <c:v>13.63918782012842</c:v>
                </c:pt>
                <c:pt idx="918">
                  <c:v>13.539236902647843</c:v>
                </c:pt>
                <c:pt idx="919">
                  <c:v>13.5518364833287</c:v>
                </c:pt>
                <c:pt idx="920">
                  <c:v>13.970422206429454</c:v>
                </c:pt>
                <c:pt idx="921">
                  <c:v>14.463902511978652</c:v>
                </c:pt>
                <c:pt idx="922">
                  <c:v>14.198951077948067</c:v>
                </c:pt>
                <c:pt idx="923">
                  <c:v>14.090282375017026</c:v>
                </c:pt>
                <c:pt idx="924">
                  <c:v>14.822497297028839</c:v>
                </c:pt>
                <c:pt idx="925">
                  <c:v>14.798084209683189</c:v>
                </c:pt>
                <c:pt idx="926">
                  <c:v>14.844411934349139</c:v>
                </c:pt>
                <c:pt idx="927">
                  <c:v>15.265459851587231</c:v>
                </c:pt>
                <c:pt idx="928">
                  <c:v>15.71469017565213</c:v>
                </c:pt>
                <c:pt idx="929">
                  <c:v>15.536988313745965</c:v>
                </c:pt>
                <c:pt idx="930">
                  <c:v>15.474792456502563</c:v>
                </c:pt>
                <c:pt idx="931">
                  <c:v>16.170188269225292</c:v>
                </c:pt>
                <c:pt idx="932">
                  <c:v>16.229679761054939</c:v>
                </c:pt>
                <c:pt idx="933">
                  <c:v>16.569572389032345</c:v>
                </c:pt>
                <c:pt idx="934">
                  <c:v>16.232005817787289</c:v>
                </c:pt>
                <c:pt idx="935">
                  <c:v>16.991284304393488</c:v>
                </c:pt>
                <c:pt idx="936">
                  <c:v>16.986574471495302</c:v>
                </c:pt>
                <c:pt idx="937">
                  <c:v>16.976911369742979</c:v>
                </c:pt>
                <c:pt idx="938">
                  <c:v>17.481869581446539</c:v>
                </c:pt>
                <c:pt idx="939">
                  <c:v>17.995012498917639</c:v>
                </c:pt>
                <c:pt idx="940">
                  <c:v>17.699105277346675</c:v>
                </c:pt>
                <c:pt idx="941">
                  <c:v>17.741011965815076</c:v>
                </c:pt>
                <c:pt idx="942">
                  <c:v>18.358678878321314</c:v>
                </c:pt>
                <c:pt idx="943">
                  <c:v>18.556583561593847</c:v>
                </c:pt>
                <c:pt idx="944">
                  <c:v>18.90156658517369</c:v>
                </c:pt>
                <c:pt idx="945">
                  <c:v>18.57325516612422</c:v>
                </c:pt>
                <c:pt idx="946">
                  <c:v>19.467829380698518</c:v>
                </c:pt>
                <c:pt idx="947">
                  <c:v>19.371626639456416</c:v>
                </c:pt>
                <c:pt idx="948">
                  <c:v>19.458932032693532</c:v>
                </c:pt>
                <c:pt idx="949">
                  <c:v>19.885087319790642</c:v>
                </c:pt>
                <c:pt idx="950">
                  <c:v>20.482400023794654</c:v>
                </c:pt>
                <c:pt idx="951">
                  <c:v>20.178173335430479</c:v>
                </c:pt>
                <c:pt idx="952">
                  <c:v>20.287712587625101</c:v>
                </c:pt>
                <c:pt idx="953">
                  <c:v>21.00904970813491</c:v>
                </c:pt>
                <c:pt idx="954">
                  <c:v>21.100493469265615</c:v>
                </c:pt>
                <c:pt idx="955">
                  <c:v>21.560041828228982</c:v>
                </c:pt>
                <c:pt idx="956">
                  <c:v>21.266615128366986</c:v>
                </c:pt>
                <c:pt idx="957">
                  <c:v>22.13574813315936</c:v>
                </c:pt>
                <c:pt idx="958">
                  <c:v>22.095285285386744</c:v>
                </c:pt>
                <c:pt idx="959">
                  <c:v>22.189874511642422</c:v>
                </c:pt>
                <c:pt idx="960">
                  <c:v>22.641287083873507</c:v>
                </c:pt>
                <c:pt idx="961">
                  <c:v>23.328243879473554</c:v>
                </c:pt>
                <c:pt idx="962">
                  <c:v>23.069046313917816</c:v>
                </c:pt>
                <c:pt idx="963">
                  <c:v>23.092227023692814</c:v>
                </c:pt>
                <c:pt idx="964">
                  <c:v>24.005544644830522</c:v>
                </c:pt>
                <c:pt idx="965">
                  <c:v>24.11357879630274</c:v>
                </c:pt>
                <c:pt idx="966">
                  <c:v>25.15748072448072</c:v>
                </c:pt>
                <c:pt idx="967">
                  <c:v>25.194292234012607</c:v>
                </c:pt>
                <c:pt idx="968">
                  <c:v>26.135685654428769</c:v>
                </c:pt>
                <c:pt idx="969">
                  <c:v>26.239563745156801</c:v>
                </c:pt>
                <c:pt idx="970">
                  <c:v>27.332014520046052</c:v>
                </c:pt>
                <c:pt idx="971">
                  <c:v>27.346425417253123</c:v>
                </c:pt>
                <c:pt idx="972">
                  <c:v>28.417009968441711</c:v>
                </c:pt>
                <c:pt idx="973">
                  <c:v>28.575851943279311</c:v>
                </c:pt>
                <c:pt idx="974">
                  <c:v>29.625667530160364</c:v>
                </c:pt>
                <c:pt idx="975">
                  <c:v>29.712957085644149</c:v>
                </c:pt>
                <c:pt idx="976">
                  <c:v>30.899494836757611</c:v>
                </c:pt>
                <c:pt idx="977">
                  <c:v>30.915343897343952</c:v>
                </c:pt>
                <c:pt idx="978">
                  <c:v>32.161818925040137</c:v>
                </c:pt>
                <c:pt idx="979">
                  <c:v>32.262539415183511</c:v>
                </c:pt>
                <c:pt idx="980">
                  <c:v>33.414090815629955</c:v>
                </c:pt>
                <c:pt idx="981">
                  <c:v>33.599794659784941</c:v>
                </c:pt>
                <c:pt idx="982">
                  <c:v>34.892085512955461</c:v>
                </c:pt>
                <c:pt idx="983">
                  <c:v>35.006684635577685</c:v>
                </c:pt>
                <c:pt idx="984">
                  <c:v>36.284902005260086</c:v>
                </c:pt>
                <c:pt idx="985">
                  <c:v>36.406608330807664</c:v>
                </c:pt>
                <c:pt idx="986">
                  <c:v>37.808208002673439</c:v>
                </c:pt>
                <c:pt idx="987">
                  <c:v>37.879188717526247</c:v>
                </c:pt>
                <c:pt idx="988">
                  <c:v>39.269299161636042</c:v>
                </c:pt>
                <c:pt idx="989">
                  <c:v>39.446447797689601</c:v>
                </c:pt>
                <c:pt idx="990">
                  <c:v>40.863468078739629</c:v>
                </c:pt>
                <c:pt idx="991">
                  <c:v>41.011915104701067</c:v>
                </c:pt>
                <c:pt idx="992">
                  <c:v>42.477201673865707</c:v>
                </c:pt>
                <c:pt idx="993">
                  <c:v>42.733397553962575</c:v>
                </c:pt>
                <c:pt idx="994">
                  <c:v>44.226681226206509</c:v>
                </c:pt>
                <c:pt idx="995">
                  <c:v>44.477618539020035</c:v>
                </c:pt>
                <c:pt idx="996">
                  <c:v>45.899918542107514</c:v>
                </c:pt>
                <c:pt idx="997">
                  <c:v>46.303602069481464</c:v>
                </c:pt>
                <c:pt idx="998">
                  <c:v>47.754646671120646</c:v>
                </c:pt>
                <c:pt idx="999">
                  <c:v>48.134939004086981</c:v>
                </c:pt>
                <c:pt idx="1000">
                  <c:v>49.593071955454874</c:v>
                </c:pt>
                <c:pt idx="1001">
                  <c:v>50.073596099651866</c:v>
                </c:pt>
                <c:pt idx="1002">
                  <c:v>51.616947380515043</c:v>
                </c:pt>
                <c:pt idx="1003">
                  <c:v>52.099749870315321</c:v>
                </c:pt>
                <c:pt idx="1004">
                  <c:v>53.571933606130855</c:v>
                </c:pt>
                <c:pt idx="1005">
                  <c:v>54.137075118156403</c:v>
                </c:pt>
                <c:pt idx="1006">
                  <c:v>55.615993442475244</c:v>
                </c:pt>
                <c:pt idx="1007">
                  <c:v>57.829013683534939</c:v>
                </c:pt>
                <c:pt idx="1008">
                  <c:v>60.05660510710949</c:v>
                </c:pt>
                <c:pt idx="1009">
                  <c:v>62.32446523431922</c:v>
                </c:pt>
                <c:pt idx="1010">
                  <c:v>64.689319626137973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0F-4D2D-9284-31748C5CE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4465424"/>
        <c:axId val="864465784"/>
      </c:lineChart>
      <c:catAx>
        <c:axId val="864465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Net CO2 Emissions</a:t>
                </a:r>
                <a:r>
                  <a:rPr lang="en-US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 </a:t>
                </a:r>
                <a:endParaRPr lang="en-US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465784"/>
        <c:crosses val="autoZero"/>
        <c:auto val="1"/>
        <c:lblAlgn val="ctr"/>
        <c:lblOffset val="100"/>
        <c:noMultiLvlLbl val="0"/>
      </c:catAx>
      <c:valAx>
        <c:axId val="864465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46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Difference  CO2 To Atmosphere &lt;0: Calced vs EN-Roads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CO2ToAtm_Valid1!$AD$2</c:f>
              <c:strCache>
                <c:ptCount val="1"/>
                <c:pt idx="0">
                  <c:v>Difference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CO2ToAtm_Valid1!$T$3:$T$56</c:f>
              <c:numCache>
                <c:formatCode>0.0</c:formatCode>
                <c:ptCount val="54"/>
                <c:pt idx="0">
                  <c:v>-7.0299999999999994</c:v>
                </c:pt>
                <c:pt idx="1">
                  <c:v>-7.02</c:v>
                </c:pt>
                <c:pt idx="2">
                  <c:v>-7.02</c:v>
                </c:pt>
                <c:pt idx="3">
                  <c:v>-7</c:v>
                </c:pt>
                <c:pt idx="4">
                  <c:v>-6.9799999999999986</c:v>
                </c:pt>
                <c:pt idx="5">
                  <c:v>-6.9599999999999991</c:v>
                </c:pt>
                <c:pt idx="6">
                  <c:v>-6.93</c:v>
                </c:pt>
                <c:pt idx="7">
                  <c:v>-6.8900000000000006</c:v>
                </c:pt>
                <c:pt idx="8">
                  <c:v>-6.8500000000000014</c:v>
                </c:pt>
                <c:pt idx="9">
                  <c:v>-6.8099999999999987</c:v>
                </c:pt>
                <c:pt idx="10">
                  <c:v>-6.75</c:v>
                </c:pt>
                <c:pt idx="11">
                  <c:v>-6.7000000000000011</c:v>
                </c:pt>
                <c:pt idx="12">
                  <c:v>-6.6399999999999988</c:v>
                </c:pt>
                <c:pt idx="13">
                  <c:v>-6.5600000000000005</c:v>
                </c:pt>
                <c:pt idx="14">
                  <c:v>-6.48</c:v>
                </c:pt>
                <c:pt idx="15">
                  <c:v>-6.4000000000000021</c:v>
                </c:pt>
                <c:pt idx="16">
                  <c:v>-6.3000000000000007</c:v>
                </c:pt>
                <c:pt idx="17">
                  <c:v>-6.1999999999999993</c:v>
                </c:pt>
                <c:pt idx="18">
                  <c:v>-6.0899999999999981</c:v>
                </c:pt>
                <c:pt idx="19">
                  <c:v>-5.9800000000000022</c:v>
                </c:pt>
                <c:pt idx="20">
                  <c:v>-5.85</c:v>
                </c:pt>
                <c:pt idx="21">
                  <c:v>-5.7200000000000006</c:v>
                </c:pt>
                <c:pt idx="22">
                  <c:v>-5.5800000000000018</c:v>
                </c:pt>
                <c:pt idx="23">
                  <c:v>-5.4200000000000017</c:v>
                </c:pt>
                <c:pt idx="24">
                  <c:v>-5.26</c:v>
                </c:pt>
                <c:pt idx="25">
                  <c:v>-5.0799999999999983</c:v>
                </c:pt>
                <c:pt idx="26">
                  <c:v>-4.8900000000000006</c:v>
                </c:pt>
                <c:pt idx="27">
                  <c:v>-4.7000000000000011</c:v>
                </c:pt>
                <c:pt idx="28">
                  <c:v>-4.490000000000002</c:v>
                </c:pt>
                <c:pt idx="29">
                  <c:v>-4.2800000000000011</c:v>
                </c:pt>
                <c:pt idx="30">
                  <c:v>-4.0500000000000007</c:v>
                </c:pt>
                <c:pt idx="31">
                  <c:v>-3.8000000000000007</c:v>
                </c:pt>
                <c:pt idx="32">
                  <c:v>-3.5400000000000009</c:v>
                </c:pt>
                <c:pt idx="33">
                  <c:v>-3.2700000000000014</c:v>
                </c:pt>
                <c:pt idx="34">
                  <c:v>-2.9600000000000009</c:v>
                </c:pt>
                <c:pt idx="35">
                  <c:v>-2.6300000000000008</c:v>
                </c:pt>
                <c:pt idx="36">
                  <c:v>-2.2699999999999978</c:v>
                </c:pt>
                <c:pt idx="37">
                  <c:v>-1.879999999999999</c:v>
                </c:pt>
                <c:pt idx="38">
                  <c:v>-1.4700000000000006</c:v>
                </c:pt>
                <c:pt idx="39">
                  <c:v>-1.0300000000000011</c:v>
                </c:pt>
                <c:pt idx="40">
                  <c:v>-0.54999999999999893</c:v>
                </c:pt>
                <c:pt idx="41">
                  <c:v>-0.51999999999999957</c:v>
                </c:pt>
                <c:pt idx="42">
                  <c:v>-0.5</c:v>
                </c:pt>
                <c:pt idx="43">
                  <c:v>-0.48000000000000043</c:v>
                </c:pt>
                <c:pt idx="44">
                  <c:v>-0.46000000000000085</c:v>
                </c:pt>
                <c:pt idx="45">
                  <c:v>-0.43000000000000149</c:v>
                </c:pt>
                <c:pt idx="46">
                  <c:v>-0.38999999999999879</c:v>
                </c:pt>
                <c:pt idx="47">
                  <c:v>-0.35999999999999943</c:v>
                </c:pt>
                <c:pt idx="48">
                  <c:v>-0.3100000000000005</c:v>
                </c:pt>
                <c:pt idx="49">
                  <c:v>-0.25999999999999979</c:v>
                </c:pt>
                <c:pt idx="50">
                  <c:v>-0.20000000000000107</c:v>
                </c:pt>
                <c:pt idx="51">
                  <c:v>-0.13999999999999879</c:v>
                </c:pt>
                <c:pt idx="52">
                  <c:v>-8.0000000000000071E-2</c:v>
                </c:pt>
                <c:pt idx="53">
                  <c:v>-4.0000000000000924E-2</c:v>
                </c:pt>
              </c:numCache>
            </c:numRef>
          </c:cat>
          <c:val>
            <c:numRef>
              <c:f>CO2ToAtm_Valid1!$AD$3:$AD$56</c:f>
              <c:numCache>
                <c:formatCode>General</c:formatCode>
                <c:ptCount val="54"/>
                <c:pt idx="0">
                  <c:v>-7.0325124930430096</c:v>
                </c:pt>
                <c:pt idx="1">
                  <c:v>-6.9492466249116331</c:v>
                </c:pt>
                <c:pt idx="2">
                  <c:v>-7.1054466249114911</c:v>
                </c:pt>
                <c:pt idx="3">
                  <c:v>-6.7827162054272536</c:v>
                </c:pt>
                <c:pt idx="4">
                  <c:v>-6.6161875416457425</c:v>
                </c:pt>
                <c:pt idx="5">
                  <c:v>-6.5277606335679206</c:v>
                </c:pt>
                <c:pt idx="6">
                  <c:v>-6.3560735633949355</c:v>
                </c:pt>
                <c:pt idx="7">
                  <c:v>-6.179230281459172</c:v>
                </c:pt>
                <c:pt idx="8">
                  <c:v>-6.080494022336147</c:v>
                </c:pt>
                <c:pt idx="9">
                  <c:v>-5.9036647860273366</c:v>
                </c:pt>
                <c:pt idx="10">
                  <c:v>-5.7165340993373501</c:v>
                </c:pt>
                <c:pt idx="11">
                  <c:v>-5.6126705975571136</c:v>
                </c:pt>
                <c:pt idx="12">
                  <c:v>-5.3474688799723165</c:v>
                </c:pt>
                <c:pt idx="13">
                  <c:v>-5.2281911697060295</c:v>
                </c:pt>
                <c:pt idx="14">
                  <c:v>-5.0308415506928323</c:v>
                </c:pt>
                <c:pt idx="15">
                  <c:v>-4.8335200229322126</c:v>
                </c:pt>
                <c:pt idx="16">
                  <c:v>-4.6259576165565139</c:v>
                </c:pt>
                <c:pt idx="17">
                  <c:v>-4.4965391027635864</c:v>
                </c:pt>
                <c:pt idx="18">
                  <c:v>-4.2839394335246173</c:v>
                </c:pt>
                <c:pt idx="19">
                  <c:v>-4.0713928743104493</c:v>
                </c:pt>
                <c:pt idx="20">
                  <c:v>-3.8486699585779807</c:v>
                </c:pt>
                <c:pt idx="21">
                  <c:v>-3.704121221310448</c:v>
                </c:pt>
                <c:pt idx="22">
                  <c:v>-3.3983439996959124</c:v>
                </c:pt>
                <c:pt idx="23">
                  <c:v>-3.2386610886217593</c:v>
                </c:pt>
                <c:pt idx="24">
                  <c:v>-3.0009905425584247</c:v>
                </c:pt>
                <c:pt idx="25">
                  <c:v>-2.7532704895421016</c:v>
                </c:pt>
                <c:pt idx="26">
                  <c:v>-2.5787202715636894</c:v>
                </c:pt>
                <c:pt idx="27">
                  <c:v>-2.3262285058098584</c:v>
                </c:pt>
                <c:pt idx="28">
                  <c:v>-2.1418851135613775</c:v>
                </c:pt>
                <c:pt idx="29">
                  <c:v>-1.8796352876033069</c:v>
                </c:pt>
                <c:pt idx="30">
                  <c:v>-1.6856075746893175</c:v>
                </c:pt>
                <c:pt idx="31">
                  <c:v>-1.4036625465847692</c:v>
                </c:pt>
                <c:pt idx="32">
                  <c:v>-1.1950787251802168</c:v>
                </c:pt>
                <c:pt idx="33">
                  <c:v>-0.90369034669041959</c:v>
                </c:pt>
                <c:pt idx="34">
                  <c:v>-0.74886865459536622</c:v>
                </c:pt>
                <c:pt idx="35">
                  <c:v>-0.50642197191193539</c:v>
                </c:pt>
                <c:pt idx="36">
                  <c:v>-0.24957982758981423</c:v>
                </c:pt>
                <c:pt idx="37">
                  <c:v>-5.6584433598679595E-2</c:v>
                </c:pt>
                <c:pt idx="38">
                  <c:v>0.14558832172522429</c:v>
                </c:pt>
                <c:pt idx="39">
                  <c:v>0.36173341418920657</c:v>
                </c:pt>
                <c:pt idx="40">
                  <c:v>0.59655891228387325</c:v>
                </c:pt>
                <c:pt idx="41">
                  <c:v>-5.7929980719110326</c:v>
                </c:pt>
                <c:pt idx="42">
                  <c:v>-5.7051382560035515</c:v>
                </c:pt>
                <c:pt idx="43">
                  <c:v>-5.6172801957993848</c:v>
                </c:pt>
                <c:pt idx="44">
                  <c:v>-5.4513238912986033</c:v>
                </c:pt>
                <c:pt idx="45">
                  <c:v>-5.3585927264910014</c:v>
                </c:pt>
                <c:pt idx="46">
                  <c:v>-5.2609906517086609</c:v>
                </c:pt>
                <c:pt idx="47">
                  <c:v>-5.1682687043439</c:v>
                </c:pt>
                <c:pt idx="48">
                  <c:v>-5.0658075705846359</c:v>
                </c:pt>
                <c:pt idx="49">
                  <c:v>-4.8852574099711541</c:v>
                </c:pt>
                <c:pt idx="50">
                  <c:v>-4.7779517017881918</c:v>
                </c:pt>
                <c:pt idx="51">
                  <c:v>-4.670661794934607</c:v>
                </c:pt>
                <c:pt idx="52">
                  <c:v>-4.5633876894104048</c:v>
                </c:pt>
                <c:pt idx="53">
                  <c:v>0.68875293575525909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CC-4470-8D2E-37C8A1353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4570728"/>
        <c:axId val="764571088"/>
      </c:lineChart>
      <c:catAx>
        <c:axId val="76457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Net CO2 Emissions</a:t>
                </a:r>
                <a:r>
                  <a:rPr lang="en-US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 </a:t>
                </a:r>
                <a:endParaRPr lang="en-US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571088"/>
        <c:crosses val="autoZero"/>
        <c:auto val="1"/>
        <c:lblAlgn val="ctr"/>
        <c:lblOffset val="100"/>
        <c:noMultiLvlLbl val="0"/>
      </c:catAx>
      <c:valAx>
        <c:axId val="76457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570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CO2 To Atmosphere : Calced and EN-Roads Value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CO2ToAtm_Valid1!$AB$2</c:f>
              <c:strCache>
                <c:ptCount val="1"/>
                <c:pt idx="0">
                  <c:v>CO2 To Atmos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CO2ToAtm_Valid1!$T$3:$T$56</c:f>
              <c:numCache>
                <c:formatCode>0.0</c:formatCode>
                <c:ptCount val="54"/>
                <c:pt idx="0">
                  <c:v>-7.0299999999999994</c:v>
                </c:pt>
                <c:pt idx="1">
                  <c:v>-7.02</c:v>
                </c:pt>
                <c:pt idx="2">
                  <c:v>-7.02</c:v>
                </c:pt>
                <c:pt idx="3">
                  <c:v>-7</c:v>
                </c:pt>
                <c:pt idx="4">
                  <c:v>-6.9799999999999986</c:v>
                </c:pt>
                <c:pt idx="5">
                  <c:v>-6.9599999999999991</c:v>
                </c:pt>
                <c:pt idx="6">
                  <c:v>-6.93</c:v>
                </c:pt>
                <c:pt idx="7">
                  <c:v>-6.8900000000000006</c:v>
                </c:pt>
                <c:pt idx="8">
                  <c:v>-6.8500000000000014</c:v>
                </c:pt>
                <c:pt idx="9">
                  <c:v>-6.8099999999999987</c:v>
                </c:pt>
                <c:pt idx="10">
                  <c:v>-6.75</c:v>
                </c:pt>
                <c:pt idx="11">
                  <c:v>-6.7000000000000011</c:v>
                </c:pt>
                <c:pt idx="12">
                  <c:v>-6.6399999999999988</c:v>
                </c:pt>
                <c:pt idx="13">
                  <c:v>-6.5600000000000005</c:v>
                </c:pt>
                <c:pt idx="14">
                  <c:v>-6.48</c:v>
                </c:pt>
                <c:pt idx="15">
                  <c:v>-6.4000000000000021</c:v>
                </c:pt>
                <c:pt idx="16">
                  <c:v>-6.3000000000000007</c:v>
                </c:pt>
                <c:pt idx="17">
                  <c:v>-6.1999999999999993</c:v>
                </c:pt>
                <c:pt idx="18">
                  <c:v>-6.0899999999999981</c:v>
                </c:pt>
                <c:pt idx="19">
                  <c:v>-5.9800000000000022</c:v>
                </c:pt>
                <c:pt idx="20">
                  <c:v>-5.85</c:v>
                </c:pt>
                <c:pt idx="21">
                  <c:v>-5.7200000000000006</c:v>
                </c:pt>
                <c:pt idx="22">
                  <c:v>-5.5800000000000018</c:v>
                </c:pt>
                <c:pt idx="23">
                  <c:v>-5.4200000000000017</c:v>
                </c:pt>
                <c:pt idx="24">
                  <c:v>-5.26</c:v>
                </c:pt>
                <c:pt idx="25">
                  <c:v>-5.0799999999999983</c:v>
                </c:pt>
                <c:pt idx="26">
                  <c:v>-4.8900000000000006</c:v>
                </c:pt>
                <c:pt idx="27">
                  <c:v>-4.7000000000000011</c:v>
                </c:pt>
                <c:pt idx="28">
                  <c:v>-4.490000000000002</c:v>
                </c:pt>
                <c:pt idx="29">
                  <c:v>-4.2800000000000011</c:v>
                </c:pt>
                <c:pt idx="30">
                  <c:v>-4.0500000000000007</c:v>
                </c:pt>
                <c:pt idx="31">
                  <c:v>-3.8000000000000007</c:v>
                </c:pt>
                <c:pt idx="32">
                  <c:v>-3.5400000000000009</c:v>
                </c:pt>
                <c:pt idx="33">
                  <c:v>-3.2700000000000014</c:v>
                </c:pt>
                <c:pt idx="34">
                  <c:v>-2.9600000000000009</c:v>
                </c:pt>
                <c:pt idx="35">
                  <c:v>-2.6300000000000008</c:v>
                </c:pt>
                <c:pt idx="36">
                  <c:v>-2.2699999999999978</c:v>
                </c:pt>
                <c:pt idx="37">
                  <c:v>-1.879999999999999</c:v>
                </c:pt>
                <c:pt idx="38">
                  <c:v>-1.4700000000000006</c:v>
                </c:pt>
                <c:pt idx="39">
                  <c:v>-1.0300000000000011</c:v>
                </c:pt>
                <c:pt idx="40">
                  <c:v>-0.54999999999999893</c:v>
                </c:pt>
                <c:pt idx="41">
                  <c:v>-0.51999999999999957</c:v>
                </c:pt>
                <c:pt idx="42">
                  <c:v>-0.5</c:v>
                </c:pt>
                <c:pt idx="43">
                  <c:v>-0.48000000000000043</c:v>
                </c:pt>
                <c:pt idx="44">
                  <c:v>-0.46000000000000085</c:v>
                </c:pt>
                <c:pt idx="45">
                  <c:v>-0.43000000000000149</c:v>
                </c:pt>
                <c:pt idx="46">
                  <c:v>-0.38999999999999879</c:v>
                </c:pt>
                <c:pt idx="47">
                  <c:v>-0.35999999999999943</c:v>
                </c:pt>
                <c:pt idx="48">
                  <c:v>-0.3100000000000005</c:v>
                </c:pt>
                <c:pt idx="49">
                  <c:v>-0.25999999999999979</c:v>
                </c:pt>
                <c:pt idx="50">
                  <c:v>-0.20000000000000107</c:v>
                </c:pt>
                <c:pt idx="51">
                  <c:v>-0.13999999999999879</c:v>
                </c:pt>
                <c:pt idx="52">
                  <c:v>-8.0000000000000071E-2</c:v>
                </c:pt>
                <c:pt idx="53">
                  <c:v>-4.0000000000000924E-2</c:v>
                </c:pt>
              </c:numCache>
            </c:numRef>
          </c:cat>
          <c:val>
            <c:numRef>
              <c:f>CO2ToAtm_Valid1!$AB$3:$AB$56</c:f>
              <c:numCache>
                <c:formatCode>General</c:formatCode>
                <c:ptCount val="54"/>
                <c:pt idx="0">
                  <c:v>-6.7165999999996622</c:v>
                </c:pt>
                <c:pt idx="1">
                  <c:v>-6.7947000000000353</c:v>
                </c:pt>
                <c:pt idx="2">
                  <c:v>-6.6385000000001773</c:v>
                </c:pt>
                <c:pt idx="3">
                  <c:v>-6.9508999999998933</c:v>
                </c:pt>
                <c:pt idx="4">
                  <c:v>-7.1071000000001954</c:v>
                </c:pt>
                <c:pt idx="5">
                  <c:v>-7.1852000000001244</c:v>
                </c:pt>
                <c:pt idx="6">
                  <c:v>-7.3413999999999815</c:v>
                </c:pt>
                <c:pt idx="7">
                  <c:v>-7.4975999999998395</c:v>
                </c:pt>
                <c:pt idx="8">
                  <c:v>-7.5757000000002126</c:v>
                </c:pt>
                <c:pt idx="9">
                  <c:v>-7.7318999999996265</c:v>
                </c:pt>
                <c:pt idx="10">
                  <c:v>-7.8881000000003727</c:v>
                </c:pt>
                <c:pt idx="11">
                  <c:v>-7.9661999999998576</c:v>
                </c:pt>
                <c:pt idx="12">
                  <c:v>-8.2005000000000887</c:v>
                </c:pt>
                <c:pt idx="13">
                  <c:v>-8.2786000000000168</c:v>
                </c:pt>
                <c:pt idx="14">
                  <c:v>-8.4347999999998748</c:v>
                </c:pt>
                <c:pt idx="15">
                  <c:v>-8.5910000000001769</c:v>
                </c:pt>
                <c:pt idx="16">
                  <c:v>-8.7472000000000349</c:v>
                </c:pt>
                <c:pt idx="17">
                  <c:v>-8.8252999999999648</c:v>
                </c:pt>
                <c:pt idx="18">
                  <c:v>-8.9814999999998228</c:v>
                </c:pt>
                <c:pt idx="19">
                  <c:v>-9.1377000000001232</c:v>
                </c:pt>
                <c:pt idx="20">
                  <c:v>-9.2938999999999812</c:v>
                </c:pt>
                <c:pt idx="21">
                  <c:v>-9.3719999999999111</c:v>
                </c:pt>
                <c:pt idx="22">
                  <c:v>-9.6063000000001413</c:v>
                </c:pt>
                <c:pt idx="23">
                  <c:v>-9.6843999999996271</c:v>
                </c:pt>
                <c:pt idx="24">
                  <c:v>-9.8406000000003733</c:v>
                </c:pt>
                <c:pt idx="25">
                  <c:v>-9.9967999999997872</c:v>
                </c:pt>
                <c:pt idx="26">
                  <c:v>-10.074900000000159</c:v>
                </c:pt>
                <c:pt idx="27">
                  <c:v>-10.231100000000017</c:v>
                </c:pt>
                <c:pt idx="28">
                  <c:v>-10.309199999999946</c:v>
                </c:pt>
                <c:pt idx="29">
                  <c:v>-10.465399999999804</c:v>
                </c:pt>
                <c:pt idx="30">
                  <c:v>-10.543500000000178</c:v>
                </c:pt>
                <c:pt idx="31">
                  <c:v>-10.699700000000036</c:v>
                </c:pt>
                <c:pt idx="32">
                  <c:v>-10.777799999999964</c:v>
                </c:pt>
                <c:pt idx="33">
                  <c:v>-10.933999999999822</c:v>
                </c:pt>
                <c:pt idx="34">
                  <c:v>-10.934000000000266</c:v>
                </c:pt>
                <c:pt idx="35">
                  <c:v>-11.012099999999752</c:v>
                </c:pt>
                <c:pt idx="36">
                  <c:v>-11.090200000000124</c:v>
                </c:pt>
                <c:pt idx="37">
                  <c:v>-11.090200000000124</c:v>
                </c:pt>
                <c:pt idx="38">
                  <c:v>-11.09019999999968</c:v>
                </c:pt>
                <c:pt idx="39">
                  <c:v>-11.090200000000124</c:v>
                </c:pt>
                <c:pt idx="40">
                  <c:v>-11.090200000000124</c:v>
                </c:pt>
                <c:pt idx="41">
                  <c:v>-4.6860000000001776</c:v>
                </c:pt>
                <c:pt idx="42">
                  <c:v>-4.7641000000001066</c:v>
                </c:pt>
                <c:pt idx="43">
                  <c:v>-4.8422000000000356</c:v>
                </c:pt>
                <c:pt idx="44">
                  <c:v>-4.9983999999998936</c:v>
                </c:pt>
                <c:pt idx="45">
                  <c:v>-5.0764999999998226</c:v>
                </c:pt>
                <c:pt idx="46">
                  <c:v>-5.1546000000001948</c:v>
                </c:pt>
                <c:pt idx="47">
                  <c:v>-5.2326999999996797</c:v>
                </c:pt>
                <c:pt idx="48">
                  <c:v>-5.3108000000000528</c:v>
                </c:pt>
                <c:pt idx="49">
                  <c:v>-5.4670000000003549</c:v>
                </c:pt>
                <c:pt idx="50">
                  <c:v>-5.5450999999998398</c:v>
                </c:pt>
                <c:pt idx="51">
                  <c:v>-5.6231999999997688</c:v>
                </c:pt>
                <c:pt idx="52">
                  <c:v>-5.7013000000001419</c:v>
                </c:pt>
                <c:pt idx="53">
                  <c:v>-10.933999999999822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0F-4D05-B870-33FCB576A6CE}"/>
            </c:ext>
          </c:extLst>
        </c:ser>
        <c:ser>
          <c:idx val="1"/>
          <c:order val="1"/>
          <c:tx>
            <c:strRef>
              <c:f>CO2ToAtm_Valid1!$AC$2</c:f>
              <c:strCache>
                <c:ptCount val="1"/>
                <c:pt idx="0">
                  <c:v>Calced CO2 To Atmos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CO2ToAtm_Valid1!$T$3:$T$56</c:f>
              <c:numCache>
                <c:formatCode>0.0</c:formatCode>
                <c:ptCount val="54"/>
                <c:pt idx="0">
                  <c:v>-7.0299999999999994</c:v>
                </c:pt>
                <c:pt idx="1">
                  <c:v>-7.02</c:v>
                </c:pt>
                <c:pt idx="2">
                  <c:v>-7.02</c:v>
                </c:pt>
                <c:pt idx="3">
                  <c:v>-7</c:v>
                </c:pt>
                <c:pt idx="4">
                  <c:v>-6.9799999999999986</c:v>
                </c:pt>
                <c:pt idx="5">
                  <c:v>-6.9599999999999991</c:v>
                </c:pt>
                <c:pt idx="6">
                  <c:v>-6.93</c:v>
                </c:pt>
                <c:pt idx="7">
                  <c:v>-6.8900000000000006</c:v>
                </c:pt>
                <c:pt idx="8">
                  <c:v>-6.8500000000000014</c:v>
                </c:pt>
                <c:pt idx="9">
                  <c:v>-6.8099999999999987</c:v>
                </c:pt>
                <c:pt idx="10">
                  <c:v>-6.75</c:v>
                </c:pt>
                <c:pt idx="11">
                  <c:v>-6.7000000000000011</c:v>
                </c:pt>
                <c:pt idx="12">
                  <c:v>-6.6399999999999988</c:v>
                </c:pt>
                <c:pt idx="13">
                  <c:v>-6.5600000000000005</c:v>
                </c:pt>
                <c:pt idx="14">
                  <c:v>-6.48</c:v>
                </c:pt>
                <c:pt idx="15">
                  <c:v>-6.4000000000000021</c:v>
                </c:pt>
                <c:pt idx="16">
                  <c:v>-6.3000000000000007</c:v>
                </c:pt>
                <c:pt idx="17">
                  <c:v>-6.1999999999999993</c:v>
                </c:pt>
                <c:pt idx="18">
                  <c:v>-6.0899999999999981</c:v>
                </c:pt>
                <c:pt idx="19">
                  <c:v>-5.9800000000000022</c:v>
                </c:pt>
                <c:pt idx="20">
                  <c:v>-5.85</c:v>
                </c:pt>
                <c:pt idx="21">
                  <c:v>-5.7200000000000006</c:v>
                </c:pt>
                <c:pt idx="22">
                  <c:v>-5.5800000000000018</c:v>
                </c:pt>
                <c:pt idx="23">
                  <c:v>-5.4200000000000017</c:v>
                </c:pt>
                <c:pt idx="24">
                  <c:v>-5.26</c:v>
                </c:pt>
                <c:pt idx="25">
                  <c:v>-5.0799999999999983</c:v>
                </c:pt>
                <c:pt idx="26">
                  <c:v>-4.8900000000000006</c:v>
                </c:pt>
                <c:pt idx="27">
                  <c:v>-4.7000000000000011</c:v>
                </c:pt>
                <c:pt idx="28">
                  <c:v>-4.490000000000002</c:v>
                </c:pt>
                <c:pt idx="29">
                  <c:v>-4.2800000000000011</c:v>
                </c:pt>
                <c:pt idx="30">
                  <c:v>-4.0500000000000007</c:v>
                </c:pt>
                <c:pt idx="31">
                  <c:v>-3.8000000000000007</c:v>
                </c:pt>
                <c:pt idx="32">
                  <c:v>-3.5400000000000009</c:v>
                </c:pt>
                <c:pt idx="33">
                  <c:v>-3.2700000000000014</c:v>
                </c:pt>
                <c:pt idx="34">
                  <c:v>-2.9600000000000009</c:v>
                </c:pt>
                <c:pt idx="35">
                  <c:v>-2.6300000000000008</c:v>
                </c:pt>
                <c:pt idx="36">
                  <c:v>-2.2699999999999978</c:v>
                </c:pt>
                <c:pt idx="37">
                  <c:v>-1.879999999999999</c:v>
                </c:pt>
                <c:pt idx="38">
                  <c:v>-1.4700000000000006</c:v>
                </c:pt>
                <c:pt idx="39">
                  <c:v>-1.0300000000000011</c:v>
                </c:pt>
                <c:pt idx="40">
                  <c:v>-0.54999999999999893</c:v>
                </c:pt>
                <c:pt idx="41">
                  <c:v>-0.51999999999999957</c:v>
                </c:pt>
                <c:pt idx="42">
                  <c:v>-0.5</c:v>
                </c:pt>
                <c:pt idx="43">
                  <c:v>-0.48000000000000043</c:v>
                </c:pt>
                <c:pt idx="44">
                  <c:v>-0.46000000000000085</c:v>
                </c:pt>
                <c:pt idx="45">
                  <c:v>-0.43000000000000149</c:v>
                </c:pt>
                <c:pt idx="46">
                  <c:v>-0.38999999999999879</c:v>
                </c:pt>
                <c:pt idx="47">
                  <c:v>-0.35999999999999943</c:v>
                </c:pt>
                <c:pt idx="48">
                  <c:v>-0.3100000000000005</c:v>
                </c:pt>
                <c:pt idx="49">
                  <c:v>-0.25999999999999979</c:v>
                </c:pt>
                <c:pt idx="50">
                  <c:v>-0.20000000000000107</c:v>
                </c:pt>
                <c:pt idx="51">
                  <c:v>-0.13999999999999879</c:v>
                </c:pt>
                <c:pt idx="52">
                  <c:v>-8.0000000000000071E-2</c:v>
                </c:pt>
                <c:pt idx="53">
                  <c:v>-4.0000000000000924E-2</c:v>
                </c:pt>
              </c:numCache>
            </c:numRef>
          </c:cat>
          <c:val>
            <c:numRef>
              <c:f>CO2ToAtm_Valid1!$AC$3:$AC$56</c:f>
              <c:numCache>
                <c:formatCode>General</c:formatCode>
                <c:ptCount val="54"/>
                <c:pt idx="0">
                  <c:v>-13.749112493042672</c:v>
                </c:pt>
                <c:pt idx="1">
                  <c:v>-13.743946624911668</c:v>
                </c:pt>
                <c:pt idx="2">
                  <c:v>-13.743946624911668</c:v>
                </c:pt>
                <c:pt idx="3">
                  <c:v>-13.733616205427147</c:v>
                </c:pt>
                <c:pt idx="4">
                  <c:v>-13.723287541645938</c:v>
                </c:pt>
                <c:pt idx="5">
                  <c:v>-13.712960633568045</c:v>
                </c:pt>
                <c:pt idx="6">
                  <c:v>-13.697473563394917</c:v>
                </c:pt>
                <c:pt idx="7">
                  <c:v>-13.676830281459011</c:v>
                </c:pt>
                <c:pt idx="8">
                  <c:v>-13.65619402233636</c:v>
                </c:pt>
                <c:pt idx="9">
                  <c:v>-13.635564786026963</c:v>
                </c:pt>
                <c:pt idx="10">
                  <c:v>-13.604634099337723</c:v>
                </c:pt>
                <c:pt idx="11">
                  <c:v>-13.578870597556971</c:v>
                </c:pt>
                <c:pt idx="12">
                  <c:v>-13.547968879972405</c:v>
                </c:pt>
                <c:pt idx="13">
                  <c:v>-13.506791169706046</c:v>
                </c:pt>
                <c:pt idx="14">
                  <c:v>-13.465641550692707</c:v>
                </c:pt>
                <c:pt idx="15">
                  <c:v>-13.42452002293239</c:v>
                </c:pt>
                <c:pt idx="16">
                  <c:v>-13.373157616556549</c:v>
                </c:pt>
                <c:pt idx="17">
                  <c:v>-13.321839102763551</c:v>
                </c:pt>
                <c:pt idx="18">
                  <c:v>-13.26543943352444</c:v>
                </c:pt>
                <c:pt idx="19">
                  <c:v>-13.209092874310572</c:v>
                </c:pt>
                <c:pt idx="20">
                  <c:v>-13.142569958577962</c:v>
                </c:pt>
                <c:pt idx="21">
                  <c:v>-13.076121221310359</c:v>
                </c:pt>
                <c:pt idx="22">
                  <c:v>-13.004643999696054</c:v>
                </c:pt>
                <c:pt idx="23">
                  <c:v>-12.923061088621386</c:v>
                </c:pt>
                <c:pt idx="24">
                  <c:v>-12.841590542558798</c:v>
                </c:pt>
                <c:pt idx="25">
                  <c:v>-12.750070489541889</c:v>
                </c:pt>
                <c:pt idx="26">
                  <c:v>-12.653620271563849</c:v>
                </c:pt>
                <c:pt idx="27">
                  <c:v>-12.557328505809876</c:v>
                </c:pt>
                <c:pt idx="28">
                  <c:v>-12.451085113561323</c:v>
                </c:pt>
                <c:pt idx="29">
                  <c:v>-12.34503528760311</c:v>
                </c:pt>
                <c:pt idx="30">
                  <c:v>-12.229107574689495</c:v>
                </c:pt>
                <c:pt idx="31">
                  <c:v>-12.103362546584805</c:v>
                </c:pt>
                <c:pt idx="32">
                  <c:v>-11.97287872518018</c:v>
                </c:pt>
                <c:pt idx="33">
                  <c:v>-11.837690346690241</c:v>
                </c:pt>
                <c:pt idx="34">
                  <c:v>-11.682868654595632</c:v>
                </c:pt>
                <c:pt idx="35">
                  <c:v>-11.518521971911687</c:v>
                </c:pt>
                <c:pt idx="36">
                  <c:v>-11.339779827589938</c:v>
                </c:pt>
                <c:pt idx="37">
                  <c:v>-11.146784433598803</c:v>
                </c:pt>
                <c:pt idx="38">
                  <c:v>-10.944611678274455</c:v>
                </c:pt>
                <c:pt idx="39">
                  <c:v>-10.728466585810917</c:v>
                </c:pt>
                <c:pt idx="40">
                  <c:v>-10.49364108771625</c:v>
                </c:pt>
                <c:pt idx="41">
                  <c:v>-10.47899807191121</c:v>
                </c:pt>
                <c:pt idx="42">
                  <c:v>-10.469238256003658</c:v>
                </c:pt>
                <c:pt idx="43">
                  <c:v>-10.45948019579942</c:v>
                </c:pt>
                <c:pt idx="44">
                  <c:v>-10.449723891298497</c:v>
                </c:pt>
                <c:pt idx="45">
                  <c:v>-10.435092726490824</c:v>
                </c:pt>
                <c:pt idx="46">
                  <c:v>-10.415590651708856</c:v>
                </c:pt>
                <c:pt idx="47">
                  <c:v>-10.40096870434358</c:v>
                </c:pt>
                <c:pt idx="48">
                  <c:v>-10.376607570584689</c:v>
                </c:pt>
                <c:pt idx="49">
                  <c:v>-10.352257409971509</c:v>
                </c:pt>
                <c:pt idx="50">
                  <c:v>-10.323051701788032</c:v>
                </c:pt>
                <c:pt idx="51">
                  <c:v>-10.293861794934376</c:v>
                </c:pt>
                <c:pt idx="52">
                  <c:v>-10.264687689410547</c:v>
                </c:pt>
                <c:pt idx="53">
                  <c:v>-10.245247064244563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0F-4D05-B870-33FCB576A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0182416"/>
        <c:axId val="1024729400"/>
      </c:lineChart>
      <c:catAx>
        <c:axId val="860182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Net CO2 Emissions</a:t>
                </a:r>
                <a:r>
                  <a:rPr lang="en-US" sz="1000" b="0" i="0" u="none" strike="noStrike" baseline="0">
                    <a:effectLst/>
                  </a:rPr>
                  <a:t> 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4729400"/>
        <c:crosses val="autoZero"/>
        <c:auto val="1"/>
        <c:lblAlgn val="ctr"/>
        <c:lblOffset val="100"/>
        <c:noMultiLvlLbl val="0"/>
      </c:catAx>
      <c:valAx>
        <c:axId val="1024729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018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PPM</a:t>
            </a:r>
            <a:r>
              <a:rPr lang="en-US" baseline="0"/>
              <a:t> Difference By Year - Calced -Original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CO2ToAtm_Valid2!$S$1</c:f>
              <c:strCache>
                <c:ptCount val="1"/>
                <c:pt idx="0">
                  <c:v>1.4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CO2ToAtm_Valid2!$S$2:$S$77</c:f>
              <c:numCache>
                <c:formatCode>0.00</c:formatCode>
                <c:ptCount val="76"/>
                <c:pt idx="0">
                  <c:v>0</c:v>
                </c:pt>
                <c:pt idx="1">
                  <c:v>6.3014333363753394E-2</c:v>
                </c:pt>
                <c:pt idx="2">
                  <c:v>0.10406430665869948</c:v>
                </c:pt>
                <c:pt idx="3">
                  <c:v>0.13285172677933588</c:v>
                </c:pt>
                <c:pt idx="4">
                  <c:v>0.15223998921675275</c:v>
                </c:pt>
                <c:pt idx="5">
                  <c:v>0.1556133482650921</c:v>
                </c:pt>
                <c:pt idx="6">
                  <c:v>0.15817184491726266</c:v>
                </c:pt>
                <c:pt idx="7">
                  <c:v>0.1566434089945119</c:v>
                </c:pt>
                <c:pt idx="8">
                  <c:v>0.15522403882988556</c:v>
                </c:pt>
                <c:pt idx="9">
                  <c:v>0.13947409559483503</c:v>
                </c:pt>
                <c:pt idx="10">
                  <c:v>0.15597026676300629</c:v>
                </c:pt>
                <c:pt idx="11">
                  <c:v>0.14873069376102421</c:v>
                </c:pt>
                <c:pt idx="12">
                  <c:v>0.15654932389236365</c:v>
                </c:pt>
                <c:pt idx="13">
                  <c:v>0.16576003601562661</c:v>
                </c:pt>
                <c:pt idx="14">
                  <c:v>0.17409817866428057</c:v>
                </c:pt>
                <c:pt idx="15">
                  <c:v>0.2061987874514557</c:v>
                </c:pt>
                <c:pt idx="16">
                  <c:v>0.20691566605916023</c:v>
                </c:pt>
                <c:pt idx="17">
                  <c:v>0.22859544044871427</c:v>
                </c:pt>
                <c:pt idx="18">
                  <c:v>0.22909768592256796</c:v>
                </c:pt>
                <c:pt idx="19">
                  <c:v>0.25449130450056145</c:v>
                </c:pt>
                <c:pt idx="20">
                  <c:v>0.26142790349166489</c:v>
                </c:pt>
                <c:pt idx="21">
                  <c:v>0.26643588707213439</c:v>
                </c:pt>
                <c:pt idx="22">
                  <c:v>0.28773339367137396</c:v>
                </c:pt>
                <c:pt idx="23">
                  <c:v>0.28656370675520293</c:v>
                </c:pt>
                <c:pt idx="24">
                  <c:v>0.30230036055820619</c:v>
                </c:pt>
                <c:pt idx="25">
                  <c:v>0.30487564993626393</c:v>
                </c:pt>
                <c:pt idx="26">
                  <c:v>0.31027639867528478</c:v>
                </c:pt>
                <c:pt idx="27">
                  <c:v>0.32697296089486372</c:v>
                </c:pt>
                <c:pt idx="28">
                  <c:v>0.33636677195727316</c:v>
                </c:pt>
                <c:pt idx="29">
                  <c:v>0.34663173230950406</c:v>
                </c:pt>
                <c:pt idx="30">
                  <c:v>0.35031659482325495</c:v>
                </c:pt>
                <c:pt idx="31">
                  <c:v>0.36794542726369173</c:v>
                </c:pt>
                <c:pt idx="32">
                  <c:v>0.36844242159202167</c:v>
                </c:pt>
                <c:pt idx="33">
                  <c:v>0.37229377100948113</c:v>
                </c:pt>
                <c:pt idx="34">
                  <c:v>0.35920466809699292</c:v>
                </c:pt>
                <c:pt idx="35">
                  <c:v>0.10818859612749065</c:v>
                </c:pt>
                <c:pt idx="36">
                  <c:v>7.6383983647076548E-2</c:v>
                </c:pt>
                <c:pt idx="37">
                  <c:v>4.631669835964658E-2</c:v>
                </c:pt>
                <c:pt idx="38">
                  <c:v>1.8641270387433906E-2</c:v>
                </c:pt>
                <c:pt idx="39">
                  <c:v>-7.2451259409263002E-3</c:v>
                </c:pt>
                <c:pt idx="40">
                  <c:v>-4.1956443993626635E-2</c:v>
                </c:pt>
                <c:pt idx="41">
                  <c:v>-7.4842762088508152E-2</c:v>
                </c:pt>
                <c:pt idx="42">
                  <c:v>-9.588587126705761E-2</c:v>
                </c:pt>
                <c:pt idx="43">
                  <c:v>-0.1357093913816243</c:v>
                </c:pt>
                <c:pt idx="44">
                  <c:v>-0.16301904291680103</c:v>
                </c:pt>
                <c:pt idx="45">
                  <c:v>-0.19972631838470534</c:v>
                </c:pt>
                <c:pt idx="46">
                  <c:v>-0.22582683414719895</c:v>
                </c:pt>
                <c:pt idx="47">
                  <c:v>-0.26067033131920425</c:v>
                </c:pt>
                <c:pt idx="48">
                  <c:v>-0.28424905423321434</c:v>
                </c:pt>
                <c:pt idx="49">
                  <c:v>-0.31785256156337027</c:v>
                </c:pt>
                <c:pt idx="50">
                  <c:v>-0.34018185295315106</c:v>
                </c:pt>
                <c:pt idx="51">
                  <c:v>-0.37253143271976796</c:v>
                </c:pt>
                <c:pt idx="52">
                  <c:v>-0.40424974936735225</c:v>
                </c:pt>
                <c:pt idx="53">
                  <c:v>-0.42468131736507075</c:v>
                </c:pt>
                <c:pt idx="54">
                  <c:v>-0.46512727268839171</c:v>
                </c:pt>
                <c:pt idx="55">
                  <c:v>-0.48427928569913092</c:v>
                </c:pt>
                <c:pt idx="56">
                  <c:v>-0.51278744668087484</c:v>
                </c:pt>
                <c:pt idx="57">
                  <c:v>-0.54130510554557532</c:v>
                </c:pt>
                <c:pt idx="58">
                  <c:v>-0.56851977381876395</c:v>
                </c:pt>
                <c:pt idx="59">
                  <c:v>-0.58574124235127556</c:v>
                </c:pt>
                <c:pt idx="60">
                  <c:v>-0.61231211479594094</c:v>
                </c:pt>
                <c:pt idx="61">
                  <c:v>-0.63888860728968666</c:v>
                </c:pt>
                <c:pt idx="62">
                  <c:v>-0.66415384771994468</c:v>
                </c:pt>
                <c:pt idx="63">
                  <c:v>-0.6794226849815459</c:v>
                </c:pt>
                <c:pt idx="64">
                  <c:v>-0.71469511907457672</c:v>
                </c:pt>
                <c:pt idx="65">
                  <c:v>-0.72865180506488514</c:v>
                </c:pt>
                <c:pt idx="66">
                  <c:v>-0.75195058890375321</c:v>
                </c:pt>
                <c:pt idx="67">
                  <c:v>-0.77591098412636939</c:v>
                </c:pt>
                <c:pt idx="68">
                  <c:v>-0.78855237161798186</c:v>
                </c:pt>
                <c:pt idx="69">
                  <c:v>-0.81119465831739035</c:v>
                </c:pt>
                <c:pt idx="70">
                  <c:v>-0.83383784422466078</c:v>
                </c:pt>
                <c:pt idx="71">
                  <c:v>-0.84582082376027756</c:v>
                </c:pt>
                <c:pt idx="72">
                  <c:v>-0.86714309111982857</c:v>
                </c:pt>
                <c:pt idx="73">
                  <c:v>-0.88846558328134506</c:v>
                </c:pt>
                <c:pt idx="74">
                  <c:v>-0.89978830024483614</c:v>
                </c:pt>
                <c:pt idx="75">
                  <c:v>-0.91044974302718629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59-4975-8DD7-7E05BDFC2C3D}"/>
            </c:ext>
          </c:extLst>
        </c:ser>
        <c:ser>
          <c:idx val="1"/>
          <c:order val="1"/>
          <c:tx>
            <c:strRef>
              <c:f>CO2ToAtm_Valid2!$T$1</c:f>
              <c:strCache>
                <c:ptCount val="1"/>
                <c:pt idx="0">
                  <c:v>1.6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CO2ToAtm_Valid2!$T$2:$T$77</c:f>
              <c:numCache>
                <c:formatCode>0.00</c:formatCode>
                <c:ptCount val="76"/>
                <c:pt idx="0">
                  <c:v>0</c:v>
                </c:pt>
                <c:pt idx="1">
                  <c:v>6.3014333363753394E-2</c:v>
                </c:pt>
                <c:pt idx="2">
                  <c:v>0.10406430665869948</c:v>
                </c:pt>
                <c:pt idx="3">
                  <c:v>0.13567641841262912</c:v>
                </c:pt>
                <c:pt idx="4">
                  <c:v>0.13918719892512854</c:v>
                </c:pt>
                <c:pt idx="5">
                  <c:v>0.16193196138937083</c:v>
                </c:pt>
                <c:pt idx="6">
                  <c:v>0.15332163709871338</c:v>
                </c:pt>
                <c:pt idx="7">
                  <c:v>0.1512494213412765</c:v>
                </c:pt>
                <c:pt idx="8">
                  <c:v>0.15089539419091125</c:v>
                </c:pt>
                <c:pt idx="9">
                  <c:v>0.14215546216144048</c:v>
                </c:pt>
                <c:pt idx="10">
                  <c:v>0.12938772491952477</c:v>
                </c:pt>
                <c:pt idx="11">
                  <c:v>0.13665240380157684</c:v>
                </c:pt>
                <c:pt idx="12">
                  <c:v>0.11921873196894239</c:v>
                </c:pt>
                <c:pt idx="13">
                  <c:v>0.12407992122331279</c:v>
                </c:pt>
                <c:pt idx="14">
                  <c:v>0.13573911019210527</c:v>
                </c:pt>
                <c:pt idx="15">
                  <c:v>0.12108381311071525</c:v>
                </c:pt>
                <c:pt idx="16">
                  <c:v>0.13136228651836745</c:v>
                </c:pt>
                <c:pt idx="17">
                  <c:v>0.12177052609320071</c:v>
                </c:pt>
                <c:pt idx="18">
                  <c:v>0.11817321829909133</c:v>
                </c:pt>
                <c:pt idx="19">
                  <c:v>0.11774464786600447</c:v>
                </c:pt>
                <c:pt idx="20">
                  <c:v>0.10726079398256161</c:v>
                </c:pt>
                <c:pt idx="21">
                  <c:v>0.10314155531671076</c:v>
                </c:pt>
                <c:pt idx="22">
                  <c:v>0.10359713711227414</c:v>
                </c:pt>
                <c:pt idx="23">
                  <c:v>0.10701688106485108</c:v>
                </c:pt>
                <c:pt idx="24">
                  <c:v>9.5942920718755431E-2</c:v>
                </c:pt>
                <c:pt idx="25">
                  <c:v>8.9399363428299239E-2</c:v>
                </c:pt>
                <c:pt idx="26">
                  <c:v>9.39705466905707E-2</c:v>
                </c:pt>
                <c:pt idx="27">
                  <c:v>9.9656470505522066E-2</c:v>
                </c:pt>
                <c:pt idx="28">
                  <c:v>0.10466415840744503</c:v>
                </c:pt>
                <c:pt idx="29">
                  <c:v>0.11089023009532184</c:v>
                </c:pt>
                <c:pt idx="30">
                  <c:v>0.11889677300962376</c:v>
                </c:pt>
                <c:pt idx="31">
                  <c:v>0.11972223244356428</c:v>
                </c:pt>
                <c:pt idx="32">
                  <c:v>0.12374674438387956</c:v>
                </c:pt>
                <c:pt idx="33">
                  <c:v>0.12129849524626479</c:v>
                </c:pt>
                <c:pt idx="34">
                  <c:v>0.11115785601111838</c:v>
                </c:pt>
                <c:pt idx="35">
                  <c:v>0.11369216720441955</c:v>
                </c:pt>
                <c:pt idx="36">
                  <c:v>0.1077954234993399</c:v>
                </c:pt>
                <c:pt idx="37">
                  <c:v>0.11386157998049384</c:v>
                </c:pt>
                <c:pt idx="38">
                  <c:v>0.10178929659758751</c:v>
                </c:pt>
                <c:pt idx="39">
                  <c:v>0.10059258944704652</c:v>
                </c:pt>
                <c:pt idx="40">
                  <c:v>9.1548522011464684E-2</c:v>
                </c:pt>
                <c:pt idx="41">
                  <c:v>8.3263336204879579E-2</c:v>
                </c:pt>
                <c:pt idx="42">
                  <c:v>7.6128939838156384E-2</c:v>
                </c:pt>
                <c:pt idx="43">
                  <c:v>7.0505763888206729E-2</c:v>
                </c:pt>
                <c:pt idx="44">
                  <c:v>5.5920521413042934E-2</c:v>
                </c:pt>
                <c:pt idx="45">
                  <c:v>5.2727757477669002E-2</c:v>
                </c:pt>
                <c:pt idx="46">
                  <c:v>4.0086332795738144E-2</c:v>
                </c:pt>
                <c:pt idx="47">
                  <c:v>3.7977821903552922E-2</c:v>
                </c:pt>
                <c:pt idx="48">
                  <c:v>2.6764703051810557E-2</c:v>
                </c:pt>
                <c:pt idx="49">
                  <c:v>1.5664440165210181E-2</c:v>
                </c:pt>
                <c:pt idx="50">
                  <c:v>5.04667695236094E-3</c:v>
                </c:pt>
                <c:pt idx="51">
                  <c:v>-5.103941139680046E-3</c:v>
                </c:pt>
                <c:pt idx="52">
                  <c:v>-4.4415699593400859E-3</c:v>
                </c:pt>
                <c:pt idx="53">
                  <c:v>-2.4061321535270963E-2</c:v>
                </c:pt>
                <c:pt idx="54">
                  <c:v>-3.2542968334041689E-2</c:v>
                </c:pt>
                <c:pt idx="55">
                  <c:v>-4.0967035558708176E-2</c:v>
                </c:pt>
                <c:pt idx="56">
                  <c:v>-4.8988958604013533E-2</c:v>
                </c:pt>
                <c:pt idx="57">
                  <c:v>-5.6619485656881352E-2</c:v>
                </c:pt>
                <c:pt idx="58">
                  <c:v>-6.3868597176963249E-2</c:v>
                </c:pt>
                <c:pt idx="59">
                  <c:v>-8.1080857769620707E-2</c:v>
                </c:pt>
                <c:pt idx="60">
                  <c:v>-7.7923986472058004E-2</c:v>
                </c:pt>
                <c:pt idx="61">
                  <c:v>-9.4076450508055132E-2</c:v>
                </c:pt>
                <c:pt idx="62">
                  <c:v>-0.10020818589754299</c:v>
                </c:pt>
                <c:pt idx="63">
                  <c:v>-0.10631919264028511</c:v>
                </c:pt>
                <c:pt idx="64">
                  <c:v>-0.12208614659601835</c:v>
                </c:pt>
                <c:pt idx="65">
                  <c:v>-0.59430060043672484</c:v>
                </c:pt>
                <c:pt idx="66">
                  <c:v>-0.60803608129765507</c:v>
                </c:pt>
                <c:pt idx="67">
                  <c:v>-0.62177358537616101</c:v>
                </c:pt>
                <c:pt idx="68">
                  <c:v>-0.64551311267240408</c:v>
                </c:pt>
                <c:pt idx="69">
                  <c:v>-0.65863093093275893</c:v>
                </c:pt>
                <c:pt idx="70">
                  <c:v>-0.67175015420531281</c:v>
                </c:pt>
                <c:pt idx="71">
                  <c:v>-0.68362236257479481</c:v>
                </c:pt>
                <c:pt idx="72">
                  <c:v>-0.6961194272075204</c:v>
                </c:pt>
                <c:pt idx="73">
                  <c:v>-0.71799281578722685</c:v>
                </c:pt>
                <c:pt idx="74">
                  <c:v>-0.7292420225095384</c:v>
                </c:pt>
                <c:pt idx="75">
                  <c:v>-0.7404914540337586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59-4975-8DD7-7E05BDFC2C3D}"/>
            </c:ext>
          </c:extLst>
        </c:ser>
        <c:ser>
          <c:idx val="2"/>
          <c:order val="2"/>
          <c:tx>
            <c:strRef>
              <c:f>CO2ToAtm_Valid2!$U$1</c:f>
              <c:strCache>
                <c:ptCount val="1"/>
                <c:pt idx="0">
                  <c:v>1.8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CO2ToAtm_Valid2!$U$2:$U$77</c:f>
              <c:numCache>
                <c:formatCode>0.00</c:formatCode>
                <c:ptCount val="76"/>
                <c:pt idx="0">
                  <c:v>0</c:v>
                </c:pt>
                <c:pt idx="1">
                  <c:v>6.3014333363753394E-2</c:v>
                </c:pt>
                <c:pt idx="2">
                  <c:v>9.6920731035027075E-2</c:v>
                </c:pt>
                <c:pt idx="3">
                  <c:v>0.10831080240672009</c:v>
                </c:pt>
                <c:pt idx="4">
                  <c:v>0.13620592865066783</c:v>
                </c:pt>
                <c:pt idx="5">
                  <c:v>0.13103603725267021</c:v>
                </c:pt>
                <c:pt idx="6">
                  <c:v>0.15784577074464323</c:v>
                </c:pt>
                <c:pt idx="7">
                  <c:v>0.1561541649081164</c:v>
                </c:pt>
                <c:pt idx="8">
                  <c:v>0.15574281838178194</c:v>
                </c:pt>
                <c:pt idx="9">
                  <c:v>0.15797521547830229</c:v>
                </c:pt>
                <c:pt idx="10">
                  <c:v>0.16441137878899781</c:v>
                </c:pt>
                <c:pt idx="11">
                  <c:v>0.16041652155058728</c:v>
                </c:pt>
                <c:pt idx="12">
                  <c:v>0.15196442931318188</c:v>
                </c:pt>
                <c:pt idx="13">
                  <c:v>0.14475856573375268</c:v>
                </c:pt>
                <c:pt idx="14">
                  <c:v>0.14825000554014878</c:v>
                </c:pt>
                <c:pt idx="15">
                  <c:v>0.14720945054330059</c:v>
                </c:pt>
                <c:pt idx="16">
                  <c:v>0.13787418396918838</c:v>
                </c:pt>
                <c:pt idx="17">
                  <c:v>0.13577185984200923</c:v>
                </c:pt>
                <c:pt idx="18">
                  <c:v>0.12788790188869825</c:v>
                </c:pt>
                <c:pt idx="19">
                  <c:v>0.12957302006583404</c:v>
                </c:pt>
                <c:pt idx="20">
                  <c:v>0.13035429413884003</c:v>
                </c:pt>
                <c:pt idx="21">
                  <c:v>0.12607889794662697</c:v>
                </c:pt>
                <c:pt idx="22">
                  <c:v>0.12288471819960023</c:v>
                </c:pt>
                <c:pt idx="23">
                  <c:v>0.12256922693086381</c:v>
                </c:pt>
                <c:pt idx="24">
                  <c:v>0.11768698643811604</c:v>
                </c:pt>
                <c:pt idx="25">
                  <c:v>0.12627469551506465</c:v>
                </c:pt>
                <c:pt idx="26">
                  <c:v>0.12563652997573627</c:v>
                </c:pt>
                <c:pt idx="27">
                  <c:v>0.12324786890110317</c:v>
                </c:pt>
                <c:pt idx="28">
                  <c:v>0.13006797083750143</c:v>
                </c:pt>
                <c:pt idx="29">
                  <c:v>0.14699902657616803</c:v>
                </c:pt>
                <c:pt idx="30">
                  <c:v>0.13488232051417981</c:v>
                </c:pt>
                <c:pt idx="31">
                  <c:v>0.14683578193591984</c:v>
                </c:pt>
                <c:pt idx="32">
                  <c:v>0.14115201885289252</c:v>
                </c:pt>
                <c:pt idx="33">
                  <c:v>0.13925180492975642</c:v>
                </c:pt>
                <c:pt idx="34">
                  <c:v>0.14097852372509578</c:v>
                </c:pt>
                <c:pt idx="35">
                  <c:v>0.14545813446193279</c:v>
                </c:pt>
                <c:pt idx="36">
                  <c:v>0.13187033729894893</c:v>
                </c:pt>
                <c:pt idx="37">
                  <c:v>0.14015064311320202</c:v>
                </c:pt>
                <c:pt idx="38">
                  <c:v>0.13023763369250219</c:v>
                </c:pt>
                <c:pt idx="39">
                  <c:v>0.13276274787540387</c:v>
                </c:pt>
                <c:pt idx="40">
                  <c:v>0.11628243607691502</c:v>
                </c:pt>
                <c:pt idx="41">
                  <c:v>0.12144349168875124</c:v>
                </c:pt>
                <c:pt idx="42">
                  <c:v>0.10819678014109968</c:v>
                </c:pt>
                <c:pt idx="43">
                  <c:v>0.1058381843774896</c:v>
                </c:pt>
                <c:pt idx="44">
                  <c:v>0.10564747208354675</c:v>
                </c:pt>
                <c:pt idx="45">
                  <c:v>8.6919502565820039E-2</c:v>
                </c:pt>
                <c:pt idx="46">
                  <c:v>8.8978052872789704E-2</c:v>
                </c:pt>
                <c:pt idx="47">
                  <c:v>8.1805465268189437E-2</c:v>
                </c:pt>
                <c:pt idx="48">
                  <c:v>6.4756737725133462E-2</c:v>
                </c:pt>
                <c:pt idx="49">
                  <c:v>6.9077090184521239E-2</c:v>
                </c:pt>
                <c:pt idx="50">
                  <c:v>6.2882186590343281E-2</c:v>
                </c:pt>
                <c:pt idx="51">
                  <c:v>4.8024886164796499E-2</c:v>
                </c:pt>
                <c:pt idx="52">
                  <c:v>5.3259968966983706E-2</c:v>
                </c:pt>
                <c:pt idx="53">
                  <c:v>3.9190467912249005E-2</c:v>
                </c:pt>
                <c:pt idx="54">
                  <c:v>2.5802563902743714E-2</c:v>
                </c:pt>
                <c:pt idx="55">
                  <c:v>3.2488617657179475E-2</c:v>
                </c:pt>
                <c:pt idx="56">
                  <c:v>1.9838866630152552E-2</c:v>
                </c:pt>
                <c:pt idx="57">
                  <c:v>7.254628362773019E-3</c:v>
                </c:pt>
                <c:pt idx="58">
                  <c:v>5.3182071240485129E-3</c:v>
                </c:pt>
                <c:pt idx="59">
                  <c:v>3.439365459257715E-3</c:v>
                </c:pt>
                <c:pt idx="60">
                  <c:v>-7.8070137300301212E-3</c:v>
                </c:pt>
                <c:pt idx="61">
                  <c:v>-8.4316786310409952E-3</c:v>
                </c:pt>
                <c:pt idx="62">
                  <c:v>-1.9581324135970135E-2</c:v>
                </c:pt>
                <c:pt idx="63">
                  <c:v>-1.9551262459458485E-2</c:v>
                </c:pt>
                <c:pt idx="64">
                  <c:v>-2.9484349855692926E-2</c:v>
                </c:pt>
                <c:pt idx="65">
                  <c:v>-2.9380586324464275E-2</c:v>
                </c:pt>
                <c:pt idx="66">
                  <c:v>-3.868402624658529E-2</c:v>
                </c:pt>
                <c:pt idx="67">
                  <c:v>-3.7956501153246336E-2</c:v>
                </c:pt>
                <c:pt idx="68">
                  <c:v>-4.7198011044713439E-2</c:v>
                </c:pt>
                <c:pt idx="69">
                  <c:v>-5.586079939632782E-2</c:v>
                </c:pt>
                <c:pt idx="70">
                  <c:v>-5.4497996826171402E-2</c:v>
                </c:pt>
                <c:pt idx="71">
                  <c:v>-5.2566709084999275E-2</c:v>
                </c:pt>
                <c:pt idx="72">
                  <c:v>-7.0614692697176906E-2</c:v>
                </c:pt>
                <c:pt idx="73">
                  <c:v>-5.8103403870177317E-2</c:v>
                </c:pt>
                <c:pt idx="74">
                  <c:v>-6.6112233372052742E-2</c:v>
                </c:pt>
                <c:pt idx="75">
                  <c:v>-7.3566140891443865E-2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59-4975-8DD7-7E05BDFC2C3D}"/>
            </c:ext>
          </c:extLst>
        </c:ser>
        <c:ser>
          <c:idx val="3"/>
          <c:order val="3"/>
          <c:tx>
            <c:strRef>
              <c:f>CO2ToAtm_Valid2!$V$1</c:f>
              <c:strCache>
                <c:ptCount val="1"/>
                <c:pt idx="0">
                  <c:v>2.0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CO2ToAtm_Valid2!$V$2:$V$77</c:f>
              <c:numCache>
                <c:formatCode>0.00</c:formatCode>
                <c:ptCount val="76"/>
                <c:pt idx="0">
                  <c:v>0</c:v>
                </c:pt>
                <c:pt idx="1">
                  <c:v>5.3014333363762489E-2</c:v>
                </c:pt>
                <c:pt idx="2">
                  <c:v>9.6920731034970231E-2</c:v>
                </c:pt>
                <c:pt idx="3">
                  <c:v>0.10831080240677693</c:v>
                </c:pt>
                <c:pt idx="4">
                  <c:v>0.12620592865067692</c:v>
                </c:pt>
                <c:pt idx="5">
                  <c:v>0.13103603725261337</c:v>
                </c:pt>
                <c:pt idx="6">
                  <c:v>0.13784577074471827</c:v>
                </c:pt>
                <c:pt idx="7">
                  <c:v>0.13615416490807775</c:v>
                </c:pt>
                <c:pt idx="8">
                  <c:v>0.13443066102388457</c:v>
                </c:pt>
                <c:pt idx="9">
                  <c:v>0.12541615761301728</c:v>
                </c:pt>
                <c:pt idx="10">
                  <c:v>0.12316831691987318</c:v>
                </c:pt>
                <c:pt idx="11">
                  <c:v>0.11801049739756309</c:v>
                </c:pt>
                <c:pt idx="12">
                  <c:v>8.8469400640121876E-2</c:v>
                </c:pt>
                <c:pt idx="13">
                  <c:v>9.1373322115202882E-2</c:v>
                </c:pt>
                <c:pt idx="14">
                  <c:v>8.3878121088559965E-2</c:v>
                </c:pt>
                <c:pt idx="15">
                  <c:v>7.2968591611299871E-2</c:v>
                </c:pt>
                <c:pt idx="16">
                  <c:v>7.4778373675883358E-2</c:v>
                </c:pt>
                <c:pt idx="17">
                  <c:v>7.3757376792173091E-2</c:v>
                </c:pt>
                <c:pt idx="18">
                  <c:v>6.4931818028298949E-2</c:v>
                </c:pt>
                <c:pt idx="19">
                  <c:v>5.7641451602535199E-2</c:v>
                </c:pt>
                <c:pt idx="20">
                  <c:v>4.751029851581734E-2</c:v>
                </c:pt>
                <c:pt idx="21">
                  <c:v>4.3284804621123385E-2</c:v>
                </c:pt>
                <c:pt idx="22">
                  <c:v>4.0140527171502072E-2</c:v>
                </c:pt>
                <c:pt idx="23">
                  <c:v>3.9873402744888153E-2</c:v>
                </c:pt>
                <c:pt idx="24">
                  <c:v>4.4152436947172191E-2</c:v>
                </c:pt>
                <c:pt idx="25">
                  <c:v>4.279644605202293E-2</c:v>
                </c:pt>
                <c:pt idx="26">
                  <c:v>5.1359732954949777E-2</c:v>
                </c:pt>
                <c:pt idx="27">
                  <c:v>3.9885290404527041E-2</c:v>
                </c:pt>
                <c:pt idx="28">
                  <c:v>3.676681055321751E-2</c:v>
                </c:pt>
                <c:pt idx="29">
                  <c:v>3.3760308140983852E-2</c:v>
                </c:pt>
                <c:pt idx="30">
                  <c:v>1.2499729210787791E-2</c:v>
                </c:pt>
                <c:pt idx="31">
                  <c:v>-6.282147348485978E-3</c:v>
                </c:pt>
                <c:pt idx="32">
                  <c:v>-1.1144586953264479E-2</c:v>
                </c:pt>
                <c:pt idx="33">
                  <c:v>-2.300564676608019E-2</c:v>
                </c:pt>
                <c:pt idx="34">
                  <c:v>-2.1242844771109048E-2</c:v>
                </c:pt>
                <c:pt idx="35">
                  <c:v>-3.6729454017461194E-2</c:v>
                </c:pt>
                <c:pt idx="36">
                  <c:v>-4.0285006619001251E-2</c:v>
                </c:pt>
                <c:pt idx="37">
                  <c:v>-4.197399169856908E-2</c:v>
                </c:pt>
                <c:pt idx="38">
                  <c:v>-5.1857827468495543E-2</c:v>
                </c:pt>
                <c:pt idx="39">
                  <c:v>-5.9305842817821031E-2</c:v>
                </c:pt>
                <c:pt idx="40">
                  <c:v>-5.5760051875950012E-2</c:v>
                </c:pt>
                <c:pt idx="41">
                  <c:v>-6.0574428979293771E-2</c:v>
                </c:pt>
                <c:pt idx="42">
                  <c:v>-7.3798108697303633E-2</c:v>
                </c:pt>
                <c:pt idx="43">
                  <c:v>-6.6134440358950997E-2</c:v>
                </c:pt>
                <c:pt idx="44">
                  <c:v>-7.6955567854724904E-2</c:v>
                </c:pt>
                <c:pt idx="45">
                  <c:v>-7.5658970087431499E-2</c:v>
                </c:pt>
                <c:pt idx="46">
                  <c:v>-7.3576876132506186E-2</c:v>
                </c:pt>
                <c:pt idx="47">
                  <c:v>-8.0726943725892397E-2</c:v>
                </c:pt>
                <c:pt idx="48">
                  <c:v>-8.7126062875938715E-2</c:v>
                </c:pt>
                <c:pt idx="49">
                  <c:v>-8.3412326060965825E-2</c:v>
                </c:pt>
                <c:pt idx="50">
                  <c:v>-7.896913717689813E-2</c:v>
                </c:pt>
                <c:pt idx="51">
                  <c:v>-9.3811850777001382E-2</c:v>
                </c:pt>
                <c:pt idx="52">
                  <c:v>-8.8562181149427488E-2</c:v>
                </c:pt>
                <c:pt idx="53">
                  <c:v>-9.2617863106454479E-2</c:v>
                </c:pt>
                <c:pt idx="54">
                  <c:v>-9.5992715745751411E-2</c:v>
                </c:pt>
                <c:pt idx="55">
                  <c:v>-0.10869979043769717</c:v>
                </c:pt>
                <c:pt idx="56">
                  <c:v>-0.11134135236977727</c:v>
                </c:pt>
                <c:pt idx="57">
                  <c:v>-0.11391740154209629</c:v>
                </c:pt>
                <c:pt idx="58">
                  <c:v>-0.12584614550434026</c:v>
                </c:pt>
                <c:pt idx="59">
                  <c:v>-0.11713910017130047</c:v>
                </c:pt>
                <c:pt idx="60">
                  <c:v>-0.12838189663153798</c:v>
                </c:pt>
                <c:pt idx="61">
                  <c:v>-0.139003234712618</c:v>
                </c:pt>
                <c:pt idx="62">
                  <c:v>-0.12958132413598378</c:v>
                </c:pt>
                <c:pt idx="63">
                  <c:v>-0.15011616490153301</c:v>
                </c:pt>
                <c:pt idx="64">
                  <c:v>-0.13948434985564973</c:v>
                </c:pt>
                <c:pt idx="65">
                  <c:v>-0.15938058632445973</c:v>
                </c:pt>
                <c:pt idx="66">
                  <c:v>-0.14868402624659893</c:v>
                </c:pt>
                <c:pt idx="67">
                  <c:v>-0.16795650115324179</c:v>
                </c:pt>
                <c:pt idx="68">
                  <c:v>-0.15664743951890614</c:v>
                </c:pt>
                <c:pt idx="69">
                  <c:v>-0.16531278696271556</c:v>
                </c:pt>
                <c:pt idx="70">
                  <c:v>-0.17340683423401515</c:v>
                </c:pt>
                <c:pt idx="71">
                  <c:v>-0.17202355892652577</c:v>
                </c:pt>
                <c:pt idx="72">
                  <c:v>-0.17953274283695464</c:v>
                </c:pt>
                <c:pt idx="73">
                  <c:v>-0.17756460416842401</c:v>
                </c:pt>
                <c:pt idx="74">
                  <c:v>-0.18503898442520494</c:v>
                </c:pt>
                <c:pt idx="75">
                  <c:v>-0.18249698649208312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59-4975-8DD7-7E05BDFC2C3D}"/>
            </c:ext>
          </c:extLst>
        </c:ser>
        <c:ser>
          <c:idx val="4"/>
          <c:order val="4"/>
          <c:tx>
            <c:strRef>
              <c:f>CO2ToAtm_Valid2!$W$1</c:f>
              <c:strCache>
                <c:ptCount val="1"/>
                <c:pt idx="0">
                  <c:v>2.2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CO2ToAtm_Valid2!$W$2:$W$77</c:f>
              <c:numCache>
                <c:formatCode>0.00</c:formatCode>
                <c:ptCount val="76"/>
                <c:pt idx="0">
                  <c:v>0</c:v>
                </c:pt>
                <c:pt idx="1">
                  <c:v>5.8753796675091507E-2</c:v>
                </c:pt>
                <c:pt idx="2">
                  <c:v>9.8356664909090341E-2</c:v>
                </c:pt>
                <c:pt idx="3">
                  <c:v>0.11532958315092401</c:v>
                </c:pt>
                <c:pt idx="4">
                  <c:v>0.13008311860460253</c:v>
                </c:pt>
                <c:pt idx="5">
                  <c:v>0.15296965826325959</c:v>
                </c:pt>
                <c:pt idx="6">
                  <c:v>0.15028381607652364</c:v>
                </c:pt>
                <c:pt idx="7">
                  <c:v>0.16133759726892549</c:v>
                </c:pt>
                <c:pt idx="8">
                  <c:v>0.16432764389514887</c:v>
                </c:pt>
                <c:pt idx="9">
                  <c:v>0.16170183842166352</c:v>
                </c:pt>
                <c:pt idx="10">
                  <c:v>0.1559492646988474</c:v>
                </c:pt>
                <c:pt idx="11">
                  <c:v>0.15956566021702656</c:v>
                </c:pt>
                <c:pt idx="12">
                  <c:v>0.1300670302709932</c:v>
                </c:pt>
                <c:pt idx="13">
                  <c:v>0.1376280157455767</c:v>
                </c:pt>
                <c:pt idx="14">
                  <c:v>0.11215825343384722</c:v>
                </c:pt>
                <c:pt idx="15">
                  <c:v>0.11225743534919275</c:v>
                </c:pt>
                <c:pt idx="16">
                  <c:v>0.10030431415663088</c:v>
                </c:pt>
                <c:pt idx="17">
                  <c:v>9.2132867214161251E-2</c:v>
                </c:pt>
                <c:pt idx="18">
                  <c:v>8.4979565191531492E-2</c:v>
                </c:pt>
                <c:pt idx="19">
                  <c:v>7.6296610228894224E-2</c:v>
                </c:pt>
                <c:pt idx="20">
                  <c:v>5.4728084492353446E-2</c:v>
                </c:pt>
                <c:pt idx="21">
                  <c:v>5.9007382464471902E-2</c:v>
                </c:pt>
                <c:pt idx="22">
                  <c:v>5.3978658961511883E-2</c:v>
                </c:pt>
                <c:pt idx="23">
                  <c:v>4.8664741791696997E-2</c:v>
                </c:pt>
                <c:pt idx="24">
                  <c:v>4.4069673614501426E-2</c:v>
                </c:pt>
                <c:pt idx="25">
                  <c:v>4.114350024480018E-2</c:v>
                </c:pt>
                <c:pt idx="26">
                  <c:v>3.9846299844782607E-2</c:v>
                </c:pt>
                <c:pt idx="27">
                  <c:v>3.1063373196730026E-2</c:v>
                </c:pt>
                <c:pt idx="28">
                  <c:v>2.4719482990917641E-2</c:v>
                </c:pt>
                <c:pt idx="29">
                  <c:v>3.1643629981999766E-2</c:v>
                </c:pt>
                <c:pt idx="30">
                  <c:v>1.173447411969164E-2</c:v>
                </c:pt>
                <c:pt idx="31">
                  <c:v>2.313594016004572E-2</c:v>
                </c:pt>
                <c:pt idx="32">
                  <c:v>5.8173189967760663E-3</c:v>
                </c:pt>
                <c:pt idx="33">
                  <c:v>6.0965865844764267E-4</c:v>
                </c:pt>
                <c:pt idx="34">
                  <c:v>6.6041147144346724E-3</c:v>
                </c:pt>
                <c:pt idx="35">
                  <c:v>-5.3838752691035552E-3</c:v>
                </c:pt>
                <c:pt idx="36">
                  <c:v>-7.0760341969275942E-3</c:v>
                </c:pt>
                <c:pt idx="37">
                  <c:v>-1.6820246471525024E-2</c:v>
                </c:pt>
                <c:pt idx="38">
                  <c:v>-1.6302407707144084E-2</c:v>
                </c:pt>
                <c:pt idx="39">
                  <c:v>-2.3902135049240769E-2</c:v>
                </c:pt>
                <c:pt idx="40">
                  <c:v>-3.1271544095375248E-2</c:v>
                </c:pt>
                <c:pt idx="41">
                  <c:v>-3.8410634845490677E-2</c:v>
                </c:pt>
                <c:pt idx="42">
                  <c:v>-4.3744064467489352E-2</c:v>
                </c:pt>
                <c:pt idx="43">
                  <c:v>-3.8876861262735929E-2</c:v>
                </c:pt>
                <c:pt idx="44">
                  <c:v>-5.2261320594595873E-2</c:v>
                </c:pt>
                <c:pt idx="45">
                  <c:v>-5.5472785295251015E-2</c:v>
                </c:pt>
                <c:pt idx="46">
                  <c:v>-5.6989141649978592E-2</c:v>
                </c:pt>
                <c:pt idx="47">
                  <c:v>-6.8358094295092542E-2</c:v>
                </c:pt>
                <c:pt idx="48">
                  <c:v>-5.8830486152089634E-2</c:v>
                </c:pt>
                <c:pt idx="49">
                  <c:v>-7.7680191971580825E-2</c:v>
                </c:pt>
                <c:pt idx="50">
                  <c:v>-7.6417041826061904E-2</c:v>
                </c:pt>
                <c:pt idx="51">
                  <c:v>-7.4307745008241E-2</c:v>
                </c:pt>
                <c:pt idx="52">
                  <c:v>-9.0638971729788409E-2</c:v>
                </c:pt>
                <c:pt idx="53">
                  <c:v>-8.688728386476896E-2</c:v>
                </c:pt>
                <c:pt idx="54">
                  <c:v>-9.2332953894413095E-2</c:v>
                </c:pt>
                <c:pt idx="55">
                  <c:v>-0.10698903318893827</c:v>
                </c:pt>
                <c:pt idx="56">
                  <c:v>-0.1015795997236637</c:v>
                </c:pt>
                <c:pt idx="57">
                  <c:v>-0.11468899801838006</c:v>
                </c:pt>
                <c:pt idx="58">
                  <c:v>-0.117748238106401</c:v>
                </c:pt>
                <c:pt idx="59">
                  <c:v>-0.1200562738419535</c:v>
                </c:pt>
                <c:pt idx="60">
                  <c:v>-0.12162308568446178</c:v>
                </c:pt>
                <c:pt idx="61">
                  <c:v>-0.12315304659961157</c:v>
                </c:pt>
                <c:pt idx="62">
                  <c:v>-0.13395406726414194</c:v>
                </c:pt>
                <c:pt idx="63">
                  <c:v>-0.13403459268226925</c:v>
                </c:pt>
                <c:pt idx="64">
                  <c:v>-0.13408952717867351</c:v>
                </c:pt>
                <c:pt idx="65">
                  <c:v>-0.143434202797323</c:v>
                </c:pt>
                <c:pt idx="66">
                  <c:v>-0.15275814976939728</c:v>
                </c:pt>
                <c:pt idx="67">
                  <c:v>-0.15001964786955568</c:v>
                </c:pt>
                <c:pt idx="68">
                  <c:v>-0.1572719332377801</c:v>
                </c:pt>
                <c:pt idx="69">
                  <c:v>-0.1545150058743161</c:v>
                </c:pt>
                <c:pt idx="70">
                  <c:v>-0.16039565214776985</c:v>
                </c:pt>
                <c:pt idx="71">
                  <c:v>-0.16694791500714246</c:v>
                </c:pt>
                <c:pt idx="72">
                  <c:v>-0.17281934854884184</c:v>
                </c:pt>
                <c:pt idx="73">
                  <c:v>-0.1680130236834998</c:v>
                </c:pt>
                <c:pt idx="74">
                  <c:v>-0.16320439563520495</c:v>
                </c:pt>
                <c:pt idx="75">
                  <c:v>-0.17839346440388226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59-4975-8DD7-7E05BDFC2C3D}"/>
            </c:ext>
          </c:extLst>
        </c:ser>
        <c:ser>
          <c:idx val="5"/>
          <c:order val="5"/>
          <c:tx>
            <c:strRef>
              <c:f>CO2ToAtm_Valid2!$X$1</c:f>
              <c:strCache>
                <c:ptCount val="1"/>
                <c:pt idx="0">
                  <c:v>2.4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CO2ToAtm_Valid2!$X$2:$X$77</c:f>
              <c:numCache>
                <c:formatCode>0.00</c:formatCode>
                <c:ptCount val="76"/>
                <c:pt idx="0">
                  <c:v>0</c:v>
                </c:pt>
                <c:pt idx="1">
                  <c:v>-5.8753796675091507E-2</c:v>
                </c:pt>
                <c:pt idx="2">
                  <c:v>-9.2649362613940411E-2</c:v>
                </c:pt>
                <c:pt idx="3">
                  <c:v>-0.11669590971774824</c:v>
                </c:pt>
                <c:pt idx="4">
                  <c:v>-0.12980221910231649</c:v>
                </c:pt>
                <c:pt idx="5">
                  <c:v>-0.15224467272281572</c:v>
                </c:pt>
                <c:pt idx="6">
                  <c:v>-0.15296779016676965</c:v>
                </c:pt>
                <c:pt idx="7">
                  <c:v>-0.15967507642636747</c:v>
                </c:pt>
                <c:pt idx="8">
                  <c:v>-0.16030214615443583</c:v>
                </c:pt>
                <c:pt idx="9">
                  <c:v>-0.15570731886714384</c:v>
                </c:pt>
                <c:pt idx="10">
                  <c:v>-0.15073835936300384</c:v>
                </c:pt>
                <c:pt idx="11">
                  <c:v>-0.14748871584151857</c:v>
                </c:pt>
                <c:pt idx="12">
                  <c:v>-0.12762298716006626</c:v>
                </c:pt>
                <c:pt idx="13">
                  <c:v>-0.12046557298339167</c:v>
                </c:pt>
                <c:pt idx="14">
                  <c:v>-0.10714716378106459</c:v>
                </c:pt>
                <c:pt idx="15">
                  <c:v>-0.10219651635492255</c:v>
                </c:pt>
                <c:pt idx="16">
                  <c:v>-8.0892312313665116E-2</c:v>
                </c:pt>
                <c:pt idx="17">
                  <c:v>-7.2574305875207301E-2</c:v>
                </c:pt>
                <c:pt idx="18">
                  <c:v>-6.4472058160504275E-2</c:v>
                </c:pt>
                <c:pt idx="19">
                  <c:v>-3.7245925749687103E-2</c:v>
                </c:pt>
                <c:pt idx="20">
                  <c:v>-3.0488245258879942E-2</c:v>
                </c:pt>
                <c:pt idx="21">
                  <c:v>-2.1744369783618822E-2</c:v>
                </c:pt>
                <c:pt idx="22">
                  <c:v>-8.6934929403810202E-3</c:v>
                </c:pt>
                <c:pt idx="23">
                  <c:v>2.9528433173027224E-3</c:v>
                </c:pt>
                <c:pt idx="24">
                  <c:v>5.2743788897942068E-3</c:v>
                </c:pt>
                <c:pt idx="25">
                  <c:v>1.8241940126415557E-2</c:v>
                </c:pt>
                <c:pt idx="26">
                  <c:v>2.7802761370026019E-2</c:v>
                </c:pt>
                <c:pt idx="27">
                  <c:v>3.7031924267409977E-2</c:v>
                </c:pt>
                <c:pt idx="28">
                  <c:v>4.2964899953915392E-2</c:v>
                </c:pt>
                <c:pt idx="29">
                  <c:v>4.5677693467382596E-2</c:v>
                </c:pt>
                <c:pt idx="30">
                  <c:v>6.5239400296434269E-2</c:v>
                </c:pt>
                <c:pt idx="31">
                  <c:v>6.3647357573415775E-2</c:v>
                </c:pt>
                <c:pt idx="32">
                  <c:v>7.8999170485815284E-2</c:v>
                </c:pt>
                <c:pt idx="33">
                  <c:v>8.3259931604402482E-2</c:v>
                </c:pt>
                <c:pt idx="34">
                  <c:v>9.5495973304537074E-2</c:v>
                </c:pt>
                <c:pt idx="35">
                  <c:v>0.10668395595945412</c:v>
                </c:pt>
                <c:pt idx="36">
                  <c:v>0.10872038846974874</c:v>
                </c:pt>
                <c:pt idx="37">
                  <c:v>0.11971874239424096</c:v>
                </c:pt>
                <c:pt idx="38">
                  <c:v>0.12969360455861079</c:v>
                </c:pt>
                <c:pt idx="39">
                  <c:v>0.12958555213634781</c:v>
                </c:pt>
                <c:pt idx="40">
                  <c:v>0.14847243341756666</c:v>
                </c:pt>
                <c:pt idx="41">
                  <c:v>0.14636729977223695</c:v>
                </c:pt>
                <c:pt idx="42">
                  <c:v>0.14419665336725984</c:v>
                </c:pt>
                <c:pt idx="43">
                  <c:v>0.16105037022566648</c:v>
                </c:pt>
                <c:pt idx="44">
                  <c:v>0.16693996626241869</c:v>
                </c:pt>
                <c:pt idx="45">
                  <c:v>0.1718761896646015</c:v>
                </c:pt>
                <c:pt idx="46">
                  <c:v>0.1758690208915823</c:v>
                </c:pt>
                <c:pt idx="47">
                  <c:v>0.17982500119131828</c:v>
                </c:pt>
                <c:pt idx="48">
                  <c:v>0.18195535944397534</c:v>
                </c:pt>
                <c:pt idx="49">
                  <c:v>0.18316791644315344</c:v>
                </c:pt>
                <c:pt idx="50">
                  <c:v>0.19435974479580409</c:v>
                </c:pt>
                <c:pt idx="51">
                  <c:v>0.19464298462702345</c:v>
                </c:pt>
                <c:pt idx="52">
                  <c:v>0.20402377775786817</c:v>
                </c:pt>
                <c:pt idx="53">
                  <c:v>0.19339203133722549</c:v>
                </c:pt>
                <c:pt idx="54">
                  <c:v>0.21186500367429062</c:v>
                </c:pt>
                <c:pt idx="55">
                  <c:v>0.21032876327956274</c:v>
                </c:pt>
                <c:pt idx="56">
                  <c:v>0.207903383463929</c:v>
                </c:pt>
                <c:pt idx="57">
                  <c:v>0.21459270286567289</c:v>
                </c:pt>
                <c:pt idx="58">
                  <c:v>0.21127792771989107</c:v>
                </c:pt>
                <c:pt idx="59">
                  <c:v>0.21795905802662219</c:v>
                </c:pt>
                <c:pt idx="60">
                  <c:v>0.21463609378588444</c:v>
                </c:pt>
                <c:pt idx="61">
                  <c:v>0.21043397058372193</c:v>
                </c:pt>
                <c:pt idx="62">
                  <c:v>0.2153549916031352</c:v>
                </c:pt>
                <c:pt idx="63">
                  <c:v>0.2202749889856932</c:v>
                </c:pt>
                <c:pt idx="64">
                  <c:v>0.21519396273123448</c:v>
                </c:pt>
                <c:pt idx="65">
                  <c:v>0.21923863979066027</c:v>
                </c:pt>
                <c:pt idx="66">
                  <c:v>0.21328306094073923</c:v>
                </c:pt>
                <c:pt idx="67">
                  <c:v>0.20732722618168964</c:v>
                </c:pt>
                <c:pt idx="68">
                  <c:v>0.21049837428245155</c:v>
                </c:pt>
                <c:pt idx="69">
                  <c:v>0.21366952238309977</c:v>
                </c:pt>
                <c:pt idx="70">
                  <c:v>0.20596765334369138</c:v>
                </c:pt>
                <c:pt idx="71">
                  <c:v>0.19739199943637686</c:v>
                </c:pt>
                <c:pt idx="72">
                  <c:v>0.20881532189213203</c:v>
                </c:pt>
                <c:pt idx="73">
                  <c:v>0.19023762071111605</c:v>
                </c:pt>
                <c:pt idx="74">
                  <c:v>0.1916588958932266</c:v>
                </c:pt>
                <c:pt idx="75">
                  <c:v>0.1922033152967515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59-4975-8DD7-7E05BDFC2C3D}"/>
            </c:ext>
          </c:extLst>
        </c:ser>
        <c:ser>
          <c:idx val="6"/>
          <c:order val="6"/>
          <c:tx>
            <c:strRef>
              <c:f>CO2ToAtm_Valid2!$Y$1</c:f>
              <c:strCache>
                <c:ptCount val="1"/>
                <c:pt idx="0">
                  <c:v>2.6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CO2ToAtm_Valid2!$Y$2:$Y$77</c:f>
              <c:numCache>
                <c:formatCode>0.00</c:formatCode>
                <c:ptCount val="76"/>
                <c:pt idx="0">
                  <c:v>0</c:v>
                </c:pt>
                <c:pt idx="1">
                  <c:v>4.8753796675100602E-2</c:v>
                </c:pt>
                <c:pt idx="2">
                  <c:v>8.9889933104700503E-2</c:v>
                </c:pt>
                <c:pt idx="3">
                  <c:v>0.11237012672563651</c:v>
                </c:pt>
                <c:pt idx="4">
                  <c:v>0.12629435449679249</c:v>
                </c:pt>
                <c:pt idx="5">
                  <c:v>0.15888910662857825</c:v>
                </c:pt>
                <c:pt idx="6">
                  <c:v>0.17030178683023678</c:v>
                </c:pt>
                <c:pt idx="7">
                  <c:v>0.18791959630090105</c:v>
                </c:pt>
                <c:pt idx="8">
                  <c:v>0.20067400325780227</c:v>
                </c:pt>
                <c:pt idx="9">
                  <c:v>0.2003871921301652</c:v>
                </c:pt>
                <c:pt idx="10">
                  <c:v>0.2048312515802877</c:v>
                </c:pt>
                <c:pt idx="11">
                  <c:v>0.20736418805137191</c:v>
                </c:pt>
                <c:pt idx="12">
                  <c:v>0.18305822597892529</c:v>
                </c:pt>
                <c:pt idx="13">
                  <c:v>0.18572316237373343</c:v>
                </c:pt>
                <c:pt idx="14">
                  <c:v>0.17875470587932796</c:v>
                </c:pt>
                <c:pt idx="15">
                  <c:v>0.15972024503707871</c:v>
                </c:pt>
                <c:pt idx="16">
                  <c:v>0.15449856857111399</c:v>
                </c:pt>
                <c:pt idx="17">
                  <c:v>0.14892288611173399</c:v>
                </c:pt>
                <c:pt idx="18">
                  <c:v>0.12508931574922144</c:v>
                </c:pt>
                <c:pt idx="19">
                  <c:v>0.13026017498435749</c:v>
                </c:pt>
                <c:pt idx="20">
                  <c:v>0.11183162183868944</c:v>
                </c:pt>
                <c:pt idx="21">
                  <c:v>0.10083559307662426</c:v>
                </c:pt>
                <c:pt idx="22">
                  <c:v>0.1036119985797086</c:v>
                </c:pt>
                <c:pt idx="23">
                  <c:v>9.0094046042111131E-2</c:v>
                </c:pt>
                <c:pt idx="24">
                  <c:v>8.6749088135661623E-2</c:v>
                </c:pt>
                <c:pt idx="25">
                  <c:v>8.3577124860596541E-2</c:v>
                </c:pt>
                <c:pt idx="26">
                  <c:v>6.9434387123919805E-2</c:v>
                </c:pt>
                <c:pt idx="27">
                  <c:v>7.6615066750889582E-2</c:v>
                </c:pt>
                <c:pt idx="28">
                  <c:v>6.5099202822295865E-2</c:v>
                </c:pt>
                <c:pt idx="29">
                  <c:v>5.4867602146885019E-2</c:v>
                </c:pt>
                <c:pt idx="30">
                  <c:v>5.59018392609687E-2</c:v>
                </c:pt>
                <c:pt idx="31">
                  <c:v>4.8184256428555727E-2</c:v>
                </c:pt>
                <c:pt idx="32">
                  <c:v>3.1697963641136084E-2</c:v>
                </c:pt>
                <c:pt idx="33">
                  <c:v>3.5324526818840241E-2</c:v>
                </c:pt>
                <c:pt idx="34">
                  <c:v>2.0160883667301732E-2</c:v>
                </c:pt>
                <c:pt idx="35">
                  <c:v>2.728401097334654E-2</c:v>
                </c:pt>
                <c:pt idx="36">
                  <c:v>1.4490052865937741E-2</c:v>
                </c:pt>
                <c:pt idx="37">
                  <c:v>2.8623838622934272E-3</c:v>
                </c:pt>
                <c:pt idx="38">
                  <c:v>1.3086726226561041E-3</c:v>
                </c:pt>
                <c:pt idx="39">
                  <c:v>9.0384865984560747E-4</c:v>
                </c:pt>
                <c:pt idx="40">
                  <c:v>-7.2930248843476875E-3</c:v>
                </c:pt>
                <c:pt idx="41">
                  <c:v>-1.543974022195016E-2</c:v>
                </c:pt>
                <c:pt idx="42">
                  <c:v>-2.247186011766189E-2</c:v>
                </c:pt>
                <c:pt idx="43">
                  <c:v>-1.9460731355650296E-2</c:v>
                </c:pt>
                <c:pt idx="44">
                  <c:v>-3.4290019017362283E-2</c:v>
                </c:pt>
                <c:pt idx="45">
                  <c:v>-2.9088341663623396E-2</c:v>
                </c:pt>
                <c:pt idx="46">
                  <c:v>-3.2802777974325181E-2</c:v>
                </c:pt>
                <c:pt idx="47">
                  <c:v>-3.5441005225777644E-2</c:v>
                </c:pt>
                <c:pt idx="48">
                  <c:v>-4.8058503830702648E-2</c:v>
                </c:pt>
                <c:pt idx="49">
                  <c:v>-3.9609006108378253E-2</c:v>
                </c:pt>
                <c:pt idx="50">
                  <c:v>-5.0098653879899757E-2</c:v>
                </c:pt>
                <c:pt idx="51">
                  <c:v>-5.1618447051453131E-2</c:v>
                </c:pt>
                <c:pt idx="52">
                  <c:v>-5.2081224355106315E-2</c:v>
                </c:pt>
                <c:pt idx="53">
                  <c:v>-5.0453001752885029E-2</c:v>
                </c:pt>
                <c:pt idx="54">
                  <c:v>-5.9856460005846657E-2</c:v>
                </c:pt>
                <c:pt idx="55">
                  <c:v>-5.8214162396666325E-2</c:v>
                </c:pt>
                <c:pt idx="56">
                  <c:v>-5.5529947563456972E-2</c:v>
                </c:pt>
                <c:pt idx="57">
                  <c:v>-6.3876134039446697E-2</c:v>
                </c:pt>
                <c:pt idx="58">
                  <c:v>-6.1182706474482984E-2</c:v>
                </c:pt>
                <c:pt idx="59">
                  <c:v>-5.7452735779122577E-2</c:v>
                </c:pt>
                <c:pt idx="60">
                  <c:v>-6.3720461900800274E-2</c:v>
                </c:pt>
                <c:pt idx="61">
                  <c:v>-5.9985884839534265E-2</c:v>
                </c:pt>
                <c:pt idx="62">
                  <c:v>-5.6249004595315455E-2</c:v>
                </c:pt>
                <c:pt idx="63">
                  <c:v>-6.1480187586596458E-2</c:v>
                </c:pt>
                <c:pt idx="64">
                  <c:v>-5.6710346941088119E-2</c:v>
                </c:pt>
                <c:pt idx="65">
                  <c:v>-6.1939482658658562E-2</c:v>
                </c:pt>
                <c:pt idx="66">
                  <c:v>-5.7167594739439664E-2</c:v>
                </c:pt>
                <c:pt idx="67">
                  <c:v>-5.1366840966295513E-2</c:v>
                </c:pt>
                <c:pt idx="68">
                  <c:v>-4.5565831283965963E-2</c:v>
                </c:pt>
                <c:pt idx="69">
                  <c:v>-4.9764565692385077E-2</c:v>
                </c:pt>
                <c:pt idx="70">
                  <c:v>-5.1908127485489786E-2</c:v>
                </c:pt>
                <c:pt idx="71">
                  <c:v>-3.4051433369199913E-2</c:v>
                </c:pt>
                <c:pt idx="72">
                  <c:v>-4.6194483343811044E-2</c:v>
                </c:pt>
                <c:pt idx="73">
                  <c:v>-2.7308667464353675E-2</c:v>
                </c:pt>
                <c:pt idx="74">
                  <c:v>-2.9450949711417707E-2</c:v>
                </c:pt>
                <c:pt idx="75">
                  <c:v>-2.0563598376838854E-2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59-4975-8DD7-7E05BDFC2C3D}"/>
            </c:ext>
          </c:extLst>
        </c:ser>
        <c:ser>
          <c:idx val="7"/>
          <c:order val="7"/>
          <c:tx>
            <c:strRef>
              <c:f>CO2ToAtm_Valid2!$Z$1</c:f>
              <c:strCache>
                <c:ptCount val="1"/>
                <c:pt idx="0">
                  <c:v>2.8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CO2ToAtm_Valid2!$Z$2:$Z$77</c:f>
              <c:numCache>
                <c:formatCode>0.00</c:formatCode>
                <c:ptCount val="76"/>
                <c:pt idx="0">
                  <c:v>0</c:v>
                </c:pt>
                <c:pt idx="1">
                  <c:v>6.3014333363753394E-2</c:v>
                </c:pt>
                <c:pt idx="2">
                  <c:v>9.6920731035027075E-2</c:v>
                </c:pt>
                <c:pt idx="3">
                  <c:v>0.11831080240671099</c:v>
                </c:pt>
                <c:pt idx="4">
                  <c:v>0.12620592865067692</c:v>
                </c:pt>
                <c:pt idx="5">
                  <c:v>0.15103603725265202</c:v>
                </c:pt>
                <c:pt idx="6">
                  <c:v>0.14784577074465233</c:v>
                </c:pt>
                <c:pt idx="7">
                  <c:v>0.1661541649081073</c:v>
                </c:pt>
                <c:pt idx="8">
                  <c:v>0.16443066102391413</c:v>
                </c:pt>
                <c:pt idx="9">
                  <c:v>0.15669555859102502</c:v>
                </c:pt>
                <c:pt idx="10">
                  <c:v>0.17316831691988455</c:v>
                </c:pt>
                <c:pt idx="11">
                  <c:v>0.14921338151947339</c:v>
                </c:pt>
                <c:pt idx="12">
                  <c:v>0.14963415428866256</c:v>
                </c:pt>
                <c:pt idx="13">
                  <c:v>0.15250148074545677</c:v>
                </c:pt>
                <c:pt idx="14">
                  <c:v>0.14606355149589945</c:v>
                </c:pt>
                <c:pt idx="15">
                  <c:v>0.13508850925893512</c:v>
                </c:pt>
                <c:pt idx="16">
                  <c:v>0.13581005453113448</c:v>
                </c:pt>
                <c:pt idx="17">
                  <c:v>0.12476449036245185</c:v>
                </c:pt>
                <c:pt idx="18">
                  <c:v>0.11591692340590498</c:v>
                </c:pt>
                <c:pt idx="19">
                  <c:v>0.11860710787959761</c:v>
                </c:pt>
                <c:pt idx="20">
                  <c:v>0.10940603968856522</c:v>
                </c:pt>
                <c:pt idx="21">
                  <c:v>0.114215913153771</c:v>
                </c:pt>
                <c:pt idx="22">
                  <c:v>0.1110550016049956</c:v>
                </c:pt>
                <c:pt idx="23">
                  <c:v>0.10077175489772117</c:v>
                </c:pt>
                <c:pt idx="24">
                  <c:v>0.10591919987416532</c:v>
                </c:pt>
                <c:pt idx="25">
                  <c:v>9.3665624553921134E-2</c:v>
                </c:pt>
                <c:pt idx="26">
                  <c:v>0.10306968403563133</c:v>
                </c:pt>
                <c:pt idx="27">
                  <c:v>0.11072555116481908</c:v>
                </c:pt>
                <c:pt idx="28">
                  <c:v>0.10759171676045298</c:v>
                </c:pt>
                <c:pt idx="29">
                  <c:v>0.10456960388597736</c:v>
                </c:pt>
                <c:pt idx="30">
                  <c:v>0.11329367040269744</c:v>
                </c:pt>
                <c:pt idx="31">
                  <c:v>0.11527630547527679</c:v>
                </c:pt>
                <c:pt idx="32">
                  <c:v>0.10962069240622441</c:v>
                </c:pt>
                <c:pt idx="33">
                  <c:v>0.1177465812232299</c:v>
                </c:pt>
                <c:pt idx="34">
                  <c:v>0.10949735548513218</c:v>
                </c:pt>
                <c:pt idx="35">
                  <c:v>0.11399948623312639</c:v>
                </c:pt>
                <c:pt idx="36">
                  <c:v>0.10043318544444446</c:v>
                </c:pt>
                <c:pt idx="37">
                  <c:v>0.10873396399614421</c:v>
                </c:pt>
                <c:pt idx="38">
                  <c:v>9.8840403675922062E-2</c:v>
                </c:pt>
                <c:pt idx="39">
                  <c:v>9.1383431504084456E-2</c:v>
                </c:pt>
                <c:pt idx="40">
                  <c:v>9.4920521532458224E-2</c:v>
                </c:pt>
                <c:pt idx="41">
                  <c:v>8.0097955334167636E-2</c:v>
                </c:pt>
                <c:pt idx="42">
                  <c:v>8.6866598339611301E-2</c:v>
                </c:pt>
                <c:pt idx="43">
                  <c:v>7.4522845310639241E-2</c:v>
                </c:pt>
                <c:pt idx="44">
                  <c:v>6.3694808266063774E-2</c:v>
                </c:pt>
                <c:pt idx="45">
                  <c:v>6.4985264212054972E-2</c:v>
                </c:pt>
                <c:pt idx="46">
                  <c:v>5.7061472254986256E-2</c:v>
                </c:pt>
                <c:pt idx="47">
                  <c:v>4.9905774658839164E-2</c:v>
                </c:pt>
                <c:pt idx="48">
                  <c:v>4.3501281415217363E-2</c:v>
                </c:pt>
                <c:pt idx="49">
                  <c:v>3.7209644136623865E-2</c:v>
                </c:pt>
                <c:pt idx="50">
                  <c:v>3.1647714836253726E-2</c:v>
                </c:pt>
                <c:pt idx="51">
                  <c:v>1.6800138961059474E-2</c:v>
                </c:pt>
                <c:pt idx="52">
                  <c:v>2.2044946313485525E-2</c:v>
                </c:pt>
                <c:pt idx="53">
                  <c:v>7.9846579905620274E-3</c:v>
                </c:pt>
                <c:pt idx="54">
                  <c:v>1.4605454894478953E-2</c:v>
                </c:pt>
                <c:pt idx="55">
                  <c:v>-8.6997904376744373E-3</c:v>
                </c:pt>
                <c:pt idx="56">
                  <c:v>-1.3413523698204699E-3</c:v>
                </c:pt>
                <c:pt idx="57">
                  <c:v>-1.3331514544233869E-2</c:v>
                </c:pt>
                <c:pt idx="58">
                  <c:v>-1.5264097144779498E-2</c:v>
                </c:pt>
                <c:pt idx="59">
                  <c:v>-2.7139100171325481E-2</c:v>
                </c:pt>
                <c:pt idx="60">
                  <c:v>-2.8381896631515247E-2</c:v>
                </c:pt>
                <c:pt idx="61">
                  <c:v>-3.9003234712652102E-2</c:v>
                </c:pt>
                <c:pt idx="62">
                  <c:v>-2.958132413596104E-2</c:v>
                </c:pt>
                <c:pt idx="63">
                  <c:v>-5.0116164901510274E-2</c:v>
                </c:pt>
                <c:pt idx="64">
                  <c:v>-5.0046181387017441E-2</c:v>
                </c:pt>
                <c:pt idx="65">
                  <c:v>-4.9380586324446085E-2</c:v>
                </c:pt>
                <c:pt idx="66">
                  <c:v>-5.9239971865906682E-2</c:v>
                </c:pt>
                <c:pt idx="67">
                  <c:v>-6.7956501153275894E-2</c:v>
                </c:pt>
                <c:pt idx="68">
                  <c:v>-6.7198011044695249E-2</c:v>
                </c:pt>
                <c:pt idx="69">
                  <c:v>-7.5860799396366474E-2</c:v>
                </c:pt>
                <c:pt idx="70">
                  <c:v>-7.3952543484722355E-2</c:v>
                </c:pt>
                <c:pt idx="71">
                  <c:v>-7.2566709084981085E-2</c:v>
                </c:pt>
                <c:pt idx="72">
                  <c:v>-9.0073845721690304E-2</c:v>
                </c:pt>
                <c:pt idx="73">
                  <c:v>-7.8103403870159127E-2</c:v>
                </c:pt>
                <c:pt idx="74">
                  <c:v>-8.55757368532295E-2</c:v>
                </c:pt>
                <c:pt idx="75">
                  <c:v>-9.3031691646331183E-2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59-4975-8DD7-7E05BDFC2C3D}"/>
            </c:ext>
          </c:extLst>
        </c:ser>
        <c:ser>
          <c:idx val="8"/>
          <c:order val="8"/>
          <c:tx>
            <c:strRef>
              <c:f>CO2ToAtm_Valid2!$AA$1</c:f>
              <c:strCache>
                <c:ptCount val="1"/>
                <c:pt idx="0">
                  <c:v>3.0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CO2ToAtm_Valid2!$AA$2:$AA$77</c:f>
              <c:numCache>
                <c:formatCode>0.00</c:formatCode>
                <c:ptCount val="76"/>
                <c:pt idx="0">
                  <c:v>0</c:v>
                </c:pt>
                <c:pt idx="1">
                  <c:v>3.8753796675109697E-2</c:v>
                </c:pt>
                <c:pt idx="2">
                  <c:v>8.434138334337149E-2</c:v>
                </c:pt>
                <c:pt idx="3">
                  <c:v>0.10569564324521252</c:v>
                </c:pt>
                <c:pt idx="4">
                  <c:v>0.1356747921216197</c:v>
                </c:pt>
                <c:pt idx="5">
                  <c:v>0.16281389481162023</c:v>
                </c:pt>
                <c:pt idx="6">
                  <c:v>0.19563598842103147</c:v>
                </c:pt>
                <c:pt idx="7">
                  <c:v>0.21848904704580718</c:v>
                </c:pt>
                <c:pt idx="8">
                  <c:v>0.24699131657331463</c:v>
                </c:pt>
                <c:pt idx="9">
                  <c:v>0.26404784413114157</c:v>
                </c:pt>
                <c:pt idx="10">
                  <c:v>0.28965325562586486</c:v>
                </c:pt>
                <c:pt idx="11">
                  <c:v>0.30233826543980058</c:v>
                </c:pt>
                <c:pt idx="12">
                  <c:v>0.32502736980114832</c:v>
                </c:pt>
                <c:pt idx="13">
                  <c:v>0.34625409809387975</c:v>
                </c:pt>
                <c:pt idx="14">
                  <c:v>0.35748312956945938</c:v>
                </c:pt>
                <c:pt idx="15">
                  <c:v>0.37724671406573407</c:v>
                </c:pt>
                <c:pt idx="16">
                  <c:v>0.39847958417959717</c:v>
                </c:pt>
                <c:pt idx="17">
                  <c:v>0.40824572776801915</c:v>
                </c:pt>
                <c:pt idx="18">
                  <c:v>0.42948243652023166</c:v>
                </c:pt>
                <c:pt idx="19">
                  <c:v>0.43925113920079184</c:v>
                </c:pt>
                <c:pt idx="20">
                  <c:v>0.44902086551826415</c:v>
                </c:pt>
                <c:pt idx="21">
                  <c:v>0.45879161547264857</c:v>
                </c:pt>
                <c:pt idx="22">
                  <c:v>0.47003523377372858</c:v>
                </c:pt>
                <c:pt idx="23">
                  <c:v>0.48980854282018527</c:v>
                </c:pt>
                <c:pt idx="24">
                  <c:v>0.50105599975955784</c:v>
                </c:pt>
                <c:pt idx="25">
                  <c:v>0.50083186789822776</c:v>
                </c:pt>
                <c:pt idx="26">
                  <c:v>0.52208316347577011</c:v>
                </c:pt>
                <c:pt idx="27">
                  <c:v>0.51333676223634939</c:v>
                </c:pt>
                <c:pt idx="28">
                  <c:v>0.53606885934635784</c:v>
                </c:pt>
                <c:pt idx="29">
                  <c:v>0.53732783220044666</c:v>
                </c:pt>
                <c:pt idx="30">
                  <c:v>0.55006709476850801</c:v>
                </c:pt>
                <c:pt idx="31">
                  <c:v>0.55133144171617232</c:v>
                </c:pt>
                <c:pt idx="32">
                  <c:v>0.55407786974240025</c:v>
                </c:pt>
                <c:pt idx="33">
                  <c:v>0.56534759078357411</c:v>
                </c:pt>
                <c:pt idx="34">
                  <c:v>0.57810118426795043</c:v>
                </c:pt>
                <c:pt idx="35">
                  <c:v>0.5793762794027657</c:v>
                </c:pt>
                <c:pt idx="36">
                  <c:v>0.58065367772047694</c:v>
                </c:pt>
                <c:pt idx="37">
                  <c:v>0.59193337922124556</c:v>
                </c:pt>
                <c:pt idx="38">
                  <c:v>0.60470027998485421</c:v>
                </c:pt>
                <c:pt idx="39">
                  <c:v>0.59598535557915966</c:v>
                </c:pt>
                <c:pt idx="40">
                  <c:v>0.61727273435644747</c:v>
                </c:pt>
                <c:pt idx="41">
                  <c:v>0.60856241631665853</c:v>
                </c:pt>
                <c:pt idx="42">
                  <c:v>0.61985440145986104</c:v>
                </c:pt>
                <c:pt idx="43">
                  <c:v>0.63114868978607319</c:v>
                </c:pt>
                <c:pt idx="44">
                  <c:v>0.63095577884928389</c:v>
                </c:pt>
                <c:pt idx="45">
                  <c:v>0.63225390581374086</c:v>
                </c:pt>
                <c:pt idx="46">
                  <c:v>0.64355433596108469</c:v>
                </c:pt>
                <c:pt idx="47">
                  <c:v>0.64336551957194388</c:v>
                </c:pt>
                <c:pt idx="48">
                  <c:v>0.65466978835752343</c:v>
                </c:pt>
                <c:pt idx="49">
                  <c:v>0.65448353106035029</c:v>
                </c:pt>
                <c:pt idx="50">
                  <c:v>0.66429829740036439</c:v>
                </c:pt>
                <c:pt idx="51">
                  <c:v>0.67262049038367877</c:v>
                </c:pt>
                <c:pt idx="52">
                  <c:v>0.67243679217870067</c:v>
                </c:pt>
                <c:pt idx="53">
                  <c:v>0.68075975288979862</c:v>
                </c:pt>
                <c:pt idx="54">
                  <c:v>0.67908296950997737</c:v>
                </c:pt>
                <c:pt idx="55">
                  <c:v>0.68740644203955981</c:v>
                </c:pt>
                <c:pt idx="56">
                  <c:v>0.68423529393874105</c:v>
                </c:pt>
                <c:pt idx="57">
                  <c:v>0.69106414583814058</c:v>
                </c:pt>
                <c:pt idx="58">
                  <c:v>0.69789299773731273</c:v>
                </c:pt>
                <c:pt idx="59">
                  <c:v>0.70472184963671225</c:v>
                </c:pt>
                <c:pt idx="60">
                  <c:v>0.7015507015358935</c:v>
                </c:pt>
                <c:pt idx="61">
                  <c:v>0.70837955343506565</c:v>
                </c:pt>
                <c:pt idx="62">
                  <c:v>0.71520840533446517</c:v>
                </c:pt>
                <c:pt idx="63">
                  <c:v>0.72203725723363732</c:v>
                </c:pt>
                <c:pt idx="64">
                  <c:v>0.71886610913293225</c:v>
                </c:pt>
                <c:pt idx="65">
                  <c:v>0.72569496103233178</c:v>
                </c:pt>
                <c:pt idx="66">
                  <c:v>0.73252381293150393</c:v>
                </c:pt>
                <c:pt idx="67">
                  <c:v>0.72785804420061595</c:v>
                </c:pt>
                <c:pt idx="68">
                  <c:v>0.73468689609990179</c:v>
                </c:pt>
                <c:pt idx="69">
                  <c:v>0.74151574799918762</c:v>
                </c:pt>
                <c:pt idx="70">
                  <c:v>0.74834459989858715</c:v>
                </c:pt>
                <c:pt idx="71">
                  <c:v>0.75517345179764561</c:v>
                </c:pt>
                <c:pt idx="72">
                  <c:v>0.75200230369694054</c:v>
                </c:pt>
                <c:pt idx="73">
                  <c:v>0.77032577622640019</c:v>
                </c:pt>
                <c:pt idx="74">
                  <c:v>0.76864950466506343</c:v>
                </c:pt>
                <c:pt idx="75">
                  <c:v>0.76846887737087854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59-4975-8DD7-7E05BDFC2C3D}"/>
            </c:ext>
          </c:extLst>
        </c:ser>
        <c:ser>
          <c:idx val="9"/>
          <c:order val="9"/>
          <c:tx>
            <c:strRef>
              <c:f>CO2ToAtm_Valid2!$AB$1</c:f>
              <c:strCache>
                <c:ptCount val="1"/>
                <c:pt idx="0">
                  <c:v>3.2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CO2ToAtm_Valid2!$AB$2:$AB$77</c:f>
              <c:numCache>
                <c:formatCode>0.00</c:formatCode>
                <c:ptCount val="76"/>
                <c:pt idx="0">
                  <c:v>0</c:v>
                </c:pt>
                <c:pt idx="1">
                  <c:v>3.8753796675109697E-2</c:v>
                </c:pt>
                <c:pt idx="2">
                  <c:v>8.434138334337149E-2</c:v>
                </c:pt>
                <c:pt idx="3">
                  <c:v>0.10569564324521252</c:v>
                </c:pt>
                <c:pt idx="4">
                  <c:v>0.1356747921216197</c:v>
                </c:pt>
                <c:pt idx="5">
                  <c:v>0.1642665463301114</c:v>
                </c:pt>
                <c:pt idx="6">
                  <c:v>0.19000315570826842</c:v>
                </c:pt>
                <c:pt idx="7">
                  <c:v>0.22432370858615513</c:v>
                </c:pt>
                <c:pt idx="8">
                  <c:v>0.24575712798156246</c:v>
                </c:pt>
                <c:pt idx="9">
                  <c:v>0.26721613829874968</c:v>
                </c:pt>
                <c:pt idx="10">
                  <c:v>0.28723401301232343</c:v>
                </c:pt>
                <c:pt idx="11">
                  <c:v>0.30727261637241554</c:v>
                </c:pt>
                <c:pt idx="12">
                  <c:v>0.32586087139702613</c:v>
                </c:pt>
                <c:pt idx="13">
                  <c:v>0.35446550461159632</c:v>
                </c:pt>
                <c:pt idx="14">
                  <c:v>0.36456168754574492</c:v>
                </c:pt>
                <c:pt idx="15">
                  <c:v>0.39320112441401989</c:v>
                </c:pt>
                <c:pt idx="16">
                  <c:v>0.40333646145842295</c:v>
                </c:pt>
                <c:pt idx="17">
                  <c:v>0.42497460822806943</c:v>
                </c:pt>
                <c:pt idx="18">
                  <c:v>0.43663834591944806</c:v>
                </c:pt>
                <c:pt idx="19">
                  <c:v>0.45981512970473659</c:v>
                </c:pt>
                <c:pt idx="20">
                  <c:v>0.4730228785053896</c:v>
                </c:pt>
                <c:pt idx="21">
                  <c:v>0.48775493340536968</c:v>
                </c:pt>
                <c:pt idx="22">
                  <c:v>0.5125238392328697</c:v>
                </c:pt>
                <c:pt idx="23">
                  <c:v>0.51882933480220572</c:v>
                </c:pt>
                <c:pt idx="24">
                  <c:v>0.53517807902932191</c:v>
                </c:pt>
                <c:pt idx="25">
                  <c:v>0.55458362455033239</c:v>
                </c:pt>
                <c:pt idx="26">
                  <c:v>0.56404674964528567</c:v>
                </c:pt>
                <c:pt idx="27">
                  <c:v>0.57356745431440004</c:v>
                </c:pt>
                <c:pt idx="28">
                  <c:v>0.59618334665987049</c:v>
                </c:pt>
                <c:pt idx="29">
                  <c:v>0.59887319676937523</c:v>
                </c:pt>
                <c:pt idx="30">
                  <c:v>0.62316489347125525</c:v>
                </c:pt>
                <c:pt idx="31">
                  <c:v>0.62753950475985221</c:v>
                </c:pt>
                <c:pt idx="32">
                  <c:v>0.65353438810439002</c:v>
                </c:pt>
                <c:pt idx="33">
                  <c:v>0.65962165467658451</c:v>
                </c:pt>
                <c:pt idx="34">
                  <c:v>0.6758013044764084</c:v>
                </c:pt>
                <c:pt idx="35">
                  <c:v>0.68207333750387988</c:v>
                </c:pt>
                <c:pt idx="36">
                  <c:v>0.70999481623823613</c:v>
                </c:pt>
                <c:pt idx="37">
                  <c:v>0.71645647799618928</c:v>
                </c:pt>
                <c:pt idx="38">
                  <c:v>0.73457756592029</c:v>
                </c:pt>
                <c:pt idx="39">
                  <c:v>0.74280101753174677</c:v>
                </c:pt>
                <c:pt idx="40">
                  <c:v>0.76270436804702513</c:v>
                </c:pt>
                <c:pt idx="41">
                  <c:v>0.78113766521698835</c:v>
                </c:pt>
                <c:pt idx="42">
                  <c:v>0.79126135356875693</c:v>
                </c:pt>
                <c:pt idx="43">
                  <c:v>0.7999044962972448</c:v>
                </c:pt>
                <c:pt idx="44">
                  <c:v>0.83024852248547631</c:v>
                </c:pt>
                <c:pt idx="45">
                  <c:v>0.83910151077270712</c:v>
                </c:pt>
                <c:pt idx="46">
                  <c:v>0.84966587479743794</c:v>
                </c:pt>
                <c:pt idx="47">
                  <c:v>0.86872870864306151</c:v>
                </c:pt>
                <c:pt idx="48">
                  <c:v>0.88951341050449173</c:v>
                </c:pt>
                <c:pt idx="49">
                  <c:v>0.90878608990863086</c:v>
                </c:pt>
                <c:pt idx="50">
                  <c:v>0.91816113300012603</c:v>
                </c:pt>
                <c:pt idx="51">
                  <c:v>0.937638539778618</c:v>
                </c:pt>
                <c:pt idx="52">
                  <c:v>0.94557833317844597</c:v>
                </c:pt>
                <c:pt idx="53">
                  <c:v>0.97525534914666423</c:v>
                </c:pt>
                <c:pt idx="54">
                  <c:v>0.98338477127697388</c:v>
                </c:pt>
                <c:pt idx="55">
                  <c:v>0.98995201274328792</c:v>
                </c:pt>
                <c:pt idx="56">
                  <c:v>1.0166021687963394</c:v>
                </c:pt>
                <c:pt idx="57">
                  <c:v>1.0333352394359281</c:v>
                </c:pt>
                <c:pt idx="58">
                  <c:v>1.038483097582116</c:v>
                </c:pt>
                <c:pt idx="59">
                  <c:v>1.0637049134924155</c:v>
                </c:pt>
                <c:pt idx="60">
                  <c:v>1.0690006871665219</c:v>
                </c:pt>
                <c:pt idx="61">
                  <c:v>1.0943704186046261</c:v>
                </c:pt>
                <c:pt idx="62">
                  <c:v>1.099814107806651</c:v>
                </c:pt>
                <c:pt idx="63">
                  <c:v>1.1253317547726738</c:v>
                </c:pt>
                <c:pt idx="64">
                  <c:v>1.1392293855917615</c:v>
                </c:pt>
                <c:pt idx="65">
                  <c:v>1.1431925291703919</c:v>
                </c:pt>
                <c:pt idx="66">
                  <c:v>1.1672211855091064</c:v>
                </c:pt>
                <c:pt idx="67">
                  <c:v>1.1813153546073636</c:v>
                </c:pt>
                <c:pt idx="68">
                  <c:v>1.1954750364654956</c:v>
                </c:pt>
                <c:pt idx="69">
                  <c:v>1.2179860403442717</c:v>
                </c:pt>
                <c:pt idx="70">
                  <c:v>1.2222726531744001</c:v>
                </c:pt>
                <c:pt idx="71">
                  <c:v>1.2466247787641578</c:v>
                </c:pt>
                <c:pt idx="72">
                  <c:v>1.2593161986416135</c:v>
                </c:pt>
                <c:pt idx="73">
                  <c:v>1.2737952552033676</c:v>
                </c:pt>
                <c:pt idx="74">
                  <c:v>1.296605672867031</c:v>
                </c:pt>
                <c:pt idx="75">
                  <c:v>1.3112116604009998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859-4975-8DD7-7E05BDFC2C3D}"/>
            </c:ext>
          </c:extLst>
        </c:ser>
        <c:ser>
          <c:idx val="10"/>
          <c:order val="10"/>
          <c:tx>
            <c:strRef>
              <c:f>CO2ToAtm_Valid2!$AC$1</c:f>
              <c:strCache>
                <c:ptCount val="1"/>
                <c:pt idx="0">
                  <c:v>3.4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CO2ToAtm_Valid2!$AC$2:$AC$77</c:f>
              <c:numCache>
                <c:formatCode>0.00</c:formatCode>
                <c:ptCount val="76"/>
                <c:pt idx="0">
                  <c:v>0</c:v>
                </c:pt>
                <c:pt idx="1">
                  <c:v>3.8753796675109697E-2</c:v>
                </c:pt>
                <c:pt idx="2">
                  <c:v>8.434138334337149E-2</c:v>
                </c:pt>
                <c:pt idx="3">
                  <c:v>0.1071406174871754</c:v>
                </c:pt>
                <c:pt idx="4">
                  <c:v>0.13712386091106055</c:v>
                </c:pt>
                <c:pt idx="5">
                  <c:v>0.16571945375778796</c:v>
                </c:pt>
                <c:pt idx="6">
                  <c:v>0.18291588011254589</c:v>
                </c:pt>
                <c:pt idx="7">
                  <c:v>0.22016246467399014</c:v>
                </c:pt>
                <c:pt idx="8">
                  <c:v>0.247459207442148</c:v>
                </c:pt>
                <c:pt idx="9">
                  <c:v>0.26333887007308476</c:v>
                </c:pt>
                <c:pt idx="10">
                  <c:v>0.29926178136184944</c:v>
                </c:pt>
                <c:pt idx="11">
                  <c:v>0.30522794130837383</c:v>
                </c:pt>
                <c:pt idx="12">
                  <c:v>0.34271456871613282</c:v>
                </c:pt>
                <c:pt idx="13">
                  <c:v>0.35025135433056676</c:v>
                </c:pt>
                <c:pt idx="14">
                  <c:v>0.38080783440221921</c:v>
                </c:pt>
                <c:pt idx="15">
                  <c:v>0.40142982723369869</c:v>
                </c:pt>
                <c:pt idx="16">
                  <c:v>0.42361067390908147</c:v>
                </c:pt>
                <c:pt idx="17">
                  <c:v>0.43736342579830989</c:v>
                </c:pt>
                <c:pt idx="18">
                  <c:v>0.46420496763363417</c:v>
                </c:pt>
                <c:pt idx="19">
                  <c:v>0.48265731288415736</c:v>
                </c:pt>
                <c:pt idx="20">
                  <c:v>0.50273658383031261</c:v>
                </c:pt>
                <c:pt idx="21">
                  <c:v>0.52445967048066677</c:v>
                </c:pt>
                <c:pt idx="22">
                  <c:v>0.54784423057117237</c:v>
                </c:pt>
                <c:pt idx="23">
                  <c:v>0.56444144066921353</c:v>
                </c:pt>
                <c:pt idx="24">
                  <c:v>0.59275130605101367</c:v>
                </c:pt>
                <c:pt idx="25">
                  <c:v>0.60434163738295865</c:v>
                </c:pt>
                <c:pt idx="26">
                  <c:v>0.62925696286902166</c:v>
                </c:pt>
                <c:pt idx="27">
                  <c:v>0.65754488162372127</c:v>
                </c:pt>
                <c:pt idx="28">
                  <c:v>0.67768364663976399</c:v>
                </c:pt>
                <c:pt idx="29">
                  <c:v>0.68969936065730053</c:v>
                </c:pt>
                <c:pt idx="30">
                  <c:v>0.72520948073116642</c:v>
                </c:pt>
                <c:pt idx="31">
                  <c:v>0.74267025166136591</c:v>
                </c:pt>
                <c:pt idx="32">
                  <c:v>0.77211084709847455</c:v>
                </c:pt>
                <c:pt idx="33">
                  <c:v>0.8035612084213426</c:v>
                </c:pt>
                <c:pt idx="34">
                  <c:v>0.82705204473586491</c:v>
                </c:pt>
                <c:pt idx="35">
                  <c:v>0.85261483287581541</c:v>
                </c:pt>
                <c:pt idx="36">
                  <c:v>0.88028181740298805</c:v>
                </c:pt>
                <c:pt idx="37">
                  <c:v>0.9100860106058235</c:v>
                </c:pt>
                <c:pt idx="38">
                  <c:v>0.95206119250156007</c:v>
                </c:pt>
                <c:pt idx="39">
                  <c:v>0.9762419108345739</c:v>
                </c:pt>
                <c:pt idx="40">
                  <c:v>1.0126634810768564</c:v>
                </c:pt>
                <c:pt idx="41">
                  <c:v>1.039650354781088</c:v>
                </c:pt>
                <c:pt idx="42">
                  <c:v>1.0789261913275823</c:v>
                </c:pt>
                <c:pt idx="43">
                  <c:v>1.1105278416437159</c:v>
                </c:pt>
                <c:pt idx="44">
                  <c:v>1.154492924384158</c:v>
                </c:pt>
                <c:pt idx="45">
                  <c:v>1.190859825931966</c:v>
                </c:pt>
                <c:pt idx="46">
                  <c:v>1.2378923473552277</c:v>
                </c:pt>
                <c:pt idx="47">
                  <c:v>1.2655904886539702</c:v>
                </c:pt>
                <c:pt idx="48">
                  <c:v>1.3175574173019413</c:v>
                </c:pt>
                <c:pt idx="49">
                  <c:v>1.3602431949425409</c:v>
                </c:pt>
                <c:pt idx="50">
                  <c:v>1.4036478215762145</c:v>
                </c:pt>
                <c:pt idx="51">
                  <c:v>1.4396139543686104</c:v>
                </c:pt>
                <c:pt idx="52">
                  <c:v>1.4963263184403104</c:v>
                </c:pt>
                <c:pt idx="53">
                  <c:v>1.5356554650621774</c:v>
                </c:pt>
                <c:pt idx="54">
                  <c:v>1.5957587370677402</c:v>
                </c:pt>
                <c:pt idx="55">
                  <c:v>1.6347374331721767</c:v>
                </c:pt>
                <c:pt idx="56">
                  <c:v>1.6763748809382832</c:v>
                </c:pt>
                <c:pt idx="57">
                  <c:v>1.7387864540883129</c:v>
                </c:pt>
                <c:pt idx="58">
                  <c:v>1.7819721526220746</c:v>
                </c:pt>
                <c:pt idx="59">
                  <c:v>1.8378869778526905</c:v>
                </c:pt>
                <c:pt idx="60">
                  <c:v>1.8946043343901238</c:v>
                </c:pt>
                <c:pt idx="61">
                  <c:v>1.9521242222346018</c:v>
                </c:pt>
                <c:pt idx="62">
                  <c:v>2.00044664138602</c:v>
                </c:pt>
                <c:pt idx="63">
                  <c:v>2.0515841727313955</c:v>
                </c:pt>
                <c:pt idx="64">
                  <c:v>2.1155805767469928</c:v>
                </c:pt>
                <c:pt idx="65">
                  <c:v>2.1783955930150114</c:v>
                </c:pt>
                <c:pt idx="66">
                  <c:v>2.2240989115131242</c:v>
                </c:pt>
                <c:pt idx="67">
                  <c:v>2.2906631086199241</c:v>
                </c:pt>
                <c:pt idx="68">
                  <c:v>2.3601749788954294</c:v>
                </c:pt>
                <c:pt idx="69">
                  <c:v>2.4126798182712719</c:v>
                </c:pt>
                <c:pt idx="70">
                  <c:v>2.4861059308311724</c:v>
                </c:pt>
                <c:pt idx="71">
                  <c:v>2.5525864307035135</c:v>
                </c:pt>
                <c:pt idx="72">
                  <c:v>2.6200191687753431</c:v>
                </c:pt>
                <c:pt idx="73">
                  <c:v>2.6905687360087995</c:v>
                </c:pt>
                <c:pt idx="74">
                  <c:v>2.754282731518515</c:v>
                </c:pt>
                <c:pt idx="75">
                  <c:v>2.8390124307135238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859-4975-8DD7-7E05BDFC2C3D}"/>
            </c:ext>
          </c:extLst>
        </c:ser>
        <c:ser>
          <c:idx val="11"/>
          <c:order val="11"/>
          <c:tx>
            <c:strRef>
              <c:f>CO2ToAtm_Valid2!$AD$1</c:f>
              <c:strCache>
                <c:ptCount val="1"/>
                <c:pt idx="0">
                  <c:v>3.6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CO2ToAtm_Valid2!$AD$2:$AD$77</c:f>
              <c:numCache>
                <c:formatCode>0.00</c:formatCode>
                <c:ptCount val="76"/>
                <c:pt idx="0">
                  <c:v>0</c:v>
                </c:pt>
                <c:pt idx="1">
                  <c:v>3.8753796675109697E-2</c:v>
                </c:pt>
                <c:pt idx="2">
                  <c:v>7.4341383343380585E-2</c:v>
                </c:pt>
                <c:pt idx="3">
                  <c:v>0.10858584763832368</c:v>
                </c:pt>
                <c:pt idx="4">
                  <c:v>0.14002276621755527</c:v>
                </c:pt>
                <c:pt idx="5">
                  <c:v>0.16153364256069835</c:v>
                </c:pt>
                <c:pt idx="6">
                  <c:v>0.20166019514653044</c:v>
                </c:pt>
                <c:pt idx="7">
                  <c:v>0.21331463656082406</c:v>
                </c:pt>
                <c:pt idx="8">
                  <c:v>0.24504303573917241</c:v>
                </c:pt>
                <c:pt idx="9">
                  <c:v>0.27831672557277898</c:v>
                </c:pt>
                <c:pt idx="10">
                  <c:v>0.2916733299928751</c:v>
                </c:pt>
                <c:pt idx="11">
                  <c:v>0.31807470797366477</c:v>
                </c:pt>
                <c:pt idx="12">
                  <c:v>0.34457844964151718</c:v>
                </c:pt>
                <c:pt idx="13">
                  <c:v>0.3641679103449178</c:v>
                </c:pt>
                <c:pt idx="14">
                  <c:v>0.39537892265042274</c:v>
                </c:pt>
                <c:pt idx="15">
                  <c:v>0.41973323356558012</c:v>
                </c:pt>
                <c:pt idx="16">
                  <c:v>0.44878048420207506</c:v>
                </c:pt>
                <c:pt idx="17">
                  <c:v>0.46954704376196332</c:v>
                </c:pt>
                <c:pt idx="18">
                  <c:v>0.49358178562971489</c:v>
                </c:pt>
                <c:pt idx="19">
                  <c:v>0.52093230891966869</c:v>
                </c:pt>
                <c:pt idx="20">
                  <c:v>0.54164928365690912</c:v>
                </c:pt>
                <c:pt idx="21">
                  <c:v>0.57734018643697027</c:v>
                </c:pt>
                <c:pt idx="22">
                  <c:v>0.60496433824630458</c:v>
                </c:pt>
                <c:pt idx="23">
                  <c:v>0.63927507338212308</c:v>
                </c:pt>
                <c:pt idx="24">
                  <c:v>0.6656449648824605</c:v>
                </c:pt>
                <c:pt idx="25">
                  <c:v>0.69890181662668738</c:v>
                </c:pt>
                <c:pt idx="26">
                  <c:v>0.72597014594811071</c:v>
                </c:pt>
                <c:pt idx="27">
                  <c:v>0.7685513481246744</c:v>
                </c:pt>
                <c:pt idx="28">
                  <c:v>0.79676749185341578</c:v>
                </c:pt>
                <c:pt idx="29">
                  <c:v>0.83909350330725374</c:v>
                </c:pt>
                <c:pt idx="30">
                  <c:v>0.87561843889380953</c:v>
                </c:pt>
                <c:pt idx="31">
                  <c:v>0.92811969892915158</c:v>
                </c:pt>
                <c:pt idx="32">
                  <c:v>0.96333831383714141</c:v>
                </c:pt>
                <c:pt idx="33">
                  <c:v>1.0147607564884993</c:v>
                </c:pt>
                <c:pt idx="34">
                  <c:v>1.0608046293911002</c:v>
                </c:pt>
                <c:pt idx="35">
                  <c:v>1.1115758789613892</c:v>
                </c:pt>
                <c:pt idx="36">
                  <c:v>1.1671835225258747</c:v>
                </c:pt>
                <c:pt idx="37">
                  <c:v>1.2277396483223129</c:v>
                </c:pt>
                <c:pt idx="38">
                  <c:v>1.2833594154981256</c:v>
                </c:pt>
                <c:pt idx="39">
                  <c:v>1.3541610541126374</c:v>
                </c:pt>
                <c:pt idx="40">
                  <c:v>1.4102658651343063</c:v>
                </c:pt>
                <c:pt idx="41">
                  <c:v>1.481798220443693</c:v>
                </c:pt>
                <c:pt idx="42">
                  <c:v>1.5607819609327862</c:v>
                </c:pt>
                <c:pt idx="43">
                  <c:v>1.6235770682008024</c:v>
                </c:pt>
                <c:pt idx="44">
                  <c:v>1.7141334667115871</c:v>
                </c:pt>
                <c:pt idx="45">
                  <c:v>1.7906929493403823</c:v>
                </c:pt>
                <c:pt idx="46">
                  <c:v>1.881407484827605</c:v>
                </c:pt>
                <c:pt idx="47">
                  <c:v>1.9683618204593358</c:v>
                </c:pt>
                <c:pt idx="48">
                  <c:v>2.0637402522078219</c:v>
                </c:pt>
                <c:pt idx="49">
                  <c:v>2.1615764360839194</c:v>
                </c:pt>
                <c:pt idx="50">
                  <c:v>2.2681376653167717</c:v>
                </c:pt>
                <c:pt idx="51">
                  <c:v>2.3715405931745863</c:v>
                </c:pt>
                <c:pt idx="52">
                  <c:v>2.4876584619238429</c:v>
                </c:pt>
                <c:pt idx="53">
                  <c:v>2.6029980958215901</c:v>
                </c:pt>
                <c:pt idx="54">
                  <c:v>2.7112131256906196</c:v>
                </c:pt>
                <c:pt idx="55">
                  <c:v>2.8367512194228084</c:v>
                </c:pt>
                <c:pt idx="56">
                  <c:v>2.9675260942768773</c:v>
                </c:pt>
                <c:pt idx="57">
                  <c:v>3.0959016944959785</c:v>
                </c:pt>
                <c:pt idx="58">
                  <c:v>3.2297392759483046</c:v>
                </c:pt>
                <c:pt idx="59">
                  <c:v>3.3814629215432888</c:v>
                </c:pt>
                <c:pt idx="60">
                  <c:v>3.5188798903046745</c:v>
                </c:pt>
                <c:pt idx="61">
                  <c:v>3.664475939263184</c:v>
                </c:pt>
                <c:pt idx="62">
                  <c:v>3.8284307166892404</c:v>
                </c:pt>
                <c:pt idx="63">
                  <c:v>3.9909269417648829</c:v>
                </c:pt>
                <c:pt idx="64">
                  <c:v>4.1621504045818938</c:v>
                </c:pt>
                <c:pt idx="65">
                  <c:v>4.3322899661432075</c:v>
                </c:pt>
                <c:pt idx="66">
                  <c:v>4.5115375583619652</c:v>
                </c:pt>
                <c:pt idx="67">
                  <c:v>4.7000881840624515</c:v>
                </c:pt>
                <c:pt idx="68">
                  <c:v>4.8907615618038562</c:v>
                </c:pt>
                <c:pt idx="69">
                  <c:v>5.1012055191680474</c:v>
                </c:pt>
                <c:pt idx="70">
                  <c:v>5.3116258071655693</c:v>
                </c:pt>
                <c:pt idx="71">
                  <c:v>5.5349575594134421</c:v>
                </c:pt>
                <c:pt idx="72">
                  <c:v>5.7587582675392923</c:v>
                </c:pt>
                <c:pt idx="73">
                  <c:v>5.9932444307409014</c:v>
                </c:pt>
                <c:pt idx="74">
                  <c:v>6.2414719717864955</c:v>
                </c:pt>
                <c:pt idx="75">
                  <c:v>6.4909026722555154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859-4975-8DD7-7E05BDFC2C3D}"/>
            </c:ext>
          </c:extLst>
        </c:ser>
        <c:ser>
          <c:idx val="12"/>
          <c:order val="12"/>
          <c:tx>
            <c:strRef>
              <c:f>CO2ToAtm_Valid2!$AE$1</c:f>
              <c:strCache>
                <c:ptCount val="1"/>
                <c:pt idx="0">
                  <c:v>3.8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CO2ToAtm_Valid2!$AE$2:$AE$77</c:f>
              <c:numCache>
                <c:formatCode>0.00</c:formatCode>
                <c:ptCount val="76"/>
                <c:pt idx="0">
                  <c:v>0</c:v>
                </c:pt>
                <c:pt idx="1">
                  <c:v>4.8753796675100602E-2</c:v>
                </c:pt>
                <c:pt idx="2">
                  <c:v>7.2825605793298109E-2</c:v>
                </c:pt>
                <c:pt idx="3">
                  <c:v>0.1097298673666387</c:v>
                </c:pt>
                <c:pt idx="4">
                  <c:v>0.1408805906215207</c:v>
                </c:pt>
                <c:pt idx="5">
                  <c:v>0.15770944252085428</c:v>
                </c:pt>
                <c:pt idx="6">
                  <c:v>0.18877631109768345</c:v>
                </c:pt>
                <c:pt idx="7">
                  <c:v>0.20409347999429883</c:v>
                </c:pt>
                <c:pt idx="8">
                  <c:v>0.21512051027843881</c:v>
                </c:pt>
                <c:pt idx="9">
                  <c:v>0.24045132590885032</c:v>
                </c:pt>
                <c:pt idx="10">
                  <c:v>0.25013199054501456</c:v>
                </c:pt>
                <c:pt idx="11">
                  <c:v>0.25564151435480653</c:v>
                </c:pt>
                <c:pt idx="12">
                  <c:v>0.2655215322715776</c:v>
                </c:pt>
                <c:pt idx="13">
                  <c:v>0.275493933416044</c:v>
                </c:pt>
                <c:pt idx="14">
                  <c:v>0.2927468216155944</c:v>
                </c:pt>
                <c:pt idx="15">
                  <c:v>0.28731244143187951</c:v>
                </c:pt>
                <c:pt idx="16">
                  <c:v>0.2906196448258811</c:v>
                </c:pt>
                <c:pt idx="17">
                  <c:v>0.30268685726144895</c:v>
                </c:pt>
                <c:pt idx="18">
                  <c:v>0.30491401295807918</c:v>
                </c:pt>
                <c:pt idx="19">
                  <c:v>0.2986757111228826</c:v>
                </c:pt>
                <c:pt idx="20">
                  <c:v>0.31258481299721552</c:v>
                </c:pt>
                <c:pt idx="21">
                  <c:v>0.29800389005464467</c:v>
                </c:pt>
                <c:pt idx="22">
                  <c:v>0.30491528455939942</c:v>
                </c:pt>
                <c:pt idx="23">
                  <c:v>0.30330210650299705</c:v>
                </c:pt>
                <c:pt idx="24">
                  <c:v>0.303148233604702</c:v>
                </c:pt>
                <c:pt idx="25">
                  <c:v>0.30712225287510364</c:v>
                </c:pt>
                <c:pt idx="26">
                  <c:v>0.30117022990935993</c:v>
                </c:pt>
                <c:pt idx="27">
                  <c:v>0.30795972808118677</c:v>
                </c:pt>
                <c:pt idx="28">
                  <c:v>0.29613713273943176</c:v>
                </c:pt>
                <c:pt idx="29">
                  <c:v>0.29701895169864656</c:v>
                </c:pt>
                <c:pt idx="30">
                  <c:v>0.29793762158516301</c:v>
                </c:pt>
                <c:pt idx="31">
                  <c:v>0.29021451248888752</c:v>
                </c:pt>
                <c:pt idx="32">
                  <c:v>0.29384117940549004</c:v>
                </c:pt>
                <c:pt idx="33">
                  <c:v>0.2874934372438247</c:v>
                </c:pt>
                <c:pt idx="34">
                  <c:v>0.28248523472643683</c:v>
                </c:pt>
                <c:pt idx="35">
                  <c:v>0.28749776085567191</c:v>
                </c:pt>
                <c:pt idx="36">
                  <c:v>0.28384061389726867</c:v>
                </c:pt>
                <c:pt idx="37">
                  <c:v>0.28150765202997263</c:v>
                </c:pt>
                <c:pt idx="38">
                  <c:v>0.28049350116026517</c:v>
                </c:pt>
                <c:pt idx="39">
                  <c:v>0.27948856302236891</c:v>
                </c:pt>
                <c:pt idx="40">
                  <c:v>0.27849283761639754</c:v>
                </c:pt>
                <c:pt idx="41">
                  <c:v>0.27880824593142961</c:v>
                </c:pt>
                <c:pt idx="42">
                  <c:v>0.28043094932922941</c:v>
                </c:pt>
                <c:pt idx="43">
                  <c:v>0.27205774727451626</c:v>
                </c:pt>
                <c:pt idx="44">
                  <c:v>0.28498774575507468</c:v>
                </c:pt>
                <c:pt idx="45">
                  <c:v>0.27792004741854726</c:v>
                </c:pt>
                <c:pt idx="46">
                  <c:v>0.27085465226502947</c:v>
                </c:pt>
                <c:pt idx="47">
                  <c:v>0.28508861900866123</c:v>
                </c:pt>
                <c:pt idx="48">
                  <c:v>0.27932360938893908</c:v>
                </c:pt>
                <c:pt idx="49">
                  <c:v>0.2835596234061768</c:v>
                </c:pt>
                <c:pt idx="50">
                  <c:v>0.27779666106039258</c:v>
                </c:pt>
                <c:pt idx="51">
                  <c:v>0.29203472235133177</c:v>
                </c:pt>
                <c:pt idx="52">
                  <c:v>0.28627380727914442</c:v>
                </c:pt>
                <c:pt idx="53">
                  <c:v>0.28051391584392604</c:v>
                </c:pt>
                <c:pt idx="54">
                  <c:v>0.28475504804544016</c:v>
                </c:pt>
                <c:pt idx="55">
                  <c:v>0.28899720388392325</c:v>
                </c:pt>
                <c:pt idx="56">
                  <c:v>0.29194793101123651</c:v>
                </c:pt>
                <c:pt idx="57">
                  <c:v>0.29619264594180095</c:v>
                </c:pt>
                <c:pt idx="58">
                  <c:v>0.29043838450934345</c:v>
                </c:pt>
                <c:pt idx="59">
                  <c:v>0.2933944857301185</c:v>
                </c:pt>
                <c:pt idx="60">
                  <c:v>0.30764278338983786</c:v>
                </c:pt>
                <c:pt idx="61">
                  <c:v>0.30060272324885773</c:v>
                </c:pt>
                <c:pt idx="62">
                  <c:v>0.30485358000078122</c:v>
                </c:pt>
                <c:pt idx="63">
                  <c:v>0.30781735849802772</c:v>
                </c:pt>
                <c:pt idx="64">
                  <c:v>0.30207077434215535</c:v>
                </c:pt>
                <c:pt idx="65">
                  <c:v>0.31503839147774215</c:v>
                </c:pt>
                <c:pt idx="66">
                  <c:v>0.31800831179623401</c:v>
                </c:pt>
                <c:pt idx="67">
                  <c:v>0.31226582218778276</c:v>
                </c:pt>
                <c:pt idx="68">
                  <c:v>0.32523958114461493</c:v>
                </c:pt>
                <c:pt idx="69">
                  <c:v>0.32949965062834963</c:v>
                </c:pt>
                <c:pt idx="70">
                  <c:v>0.32247724822343571</c:v>
                </c:pt>
                <c:pt idx="71">
                  <c:v>0.33673987679924267</c:v>
                </c:pt>
                <c:pt idx="72">
                  <c:v>0.34228600090068539</c:v>
                </c:pt>
                <c:pt idx="73">
                  <c:v>0.33783238091132262</c:v>
                </c:pt>
                <c:pt idx="74">
                  <c:v>0.35337901683112705</c:v>
                </c:pt>
                <c:pt idx="75">
                  <c:v>0.35020786873042198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859-4975-8DD7-7E05BDFC2C3D}"/>
            </c:ext>
          </c:extLst>
        </c:ser>
        <c:ser>
          <c:idx val="13"/>
          <c:order val="13"/>
          <c:tx>
            <c:strRef>
              <c:f>CO2ToAtm_Valid2!$AF$1</c:f>
              <c:strCache>
                <c:ptCount val="1"/>
                <c:pt idx="0">
                  <c:v>4.0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CO2ToAtm_Valid2!$R$2:$R$77</c:f>
              <c:numCache>
                <c:formatCode>General</c:formatCode>
                <c:ptCount val="7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  <c:pt idx="6">
                  <c:v>2031</c:v>
                </c:pt>
                <c:pt idx="7">
                  <c:v>2032</c:v>
                </c:pt>
                <c:pt idx="8">
                  <c:v>2033</c:v>
                </c:pt>
                <c:pt idx="9">
                  <c:v>2034</c:v>
                </c:pt>
                <c:pt idx="10">
                  <c:v>2035</c:v>
                </c:pt>
                <c:pt idx="11">
                  <c:v>2036</c:v>
                </c:pt>
                <c:pt idx="12">
                  <c:v>2037</c:v>
                </c:pt>
                <c:pt idx="13">
                  <c:v>2038</c:v>
                </c:pt>
                <c:pt idx="14">
                  <c:v>2039</c:v>
                </c:pt>
                <c:pt idx="15">
                  <c:v>2040</c:v>
                </c:pt>
                <c:pt idx="16">
                  <c:v>2041</c:v>
                </c:pt>
                <c:pt idx="17">
                  <c:v>2042</c:v>
                </c:pt>
                <c:pt idx="18">
                  <c:v>2043</c:v>
                </c:pt>
                <c:pt idx="19">
                  <c:v>2044</c:v>
                </c:pt>
                <c:pt idx="20">
                  <c:v>2045</c:v>
                </c:pt>
                <c:pt idx="21">
                  <c:v>2046</c:v>
                </c:pt>
                <c:pt idx="22">
                  <c:v>2047</c:v>
                </c:pt>
                <c:pt idx="23">
                  <c:v>2048</c:v>
                </c:pt>
                <c:pt idx="24">
                  <c:v>2049</c:v>
                </c:pt>
                <c:pt idx="25">
                  <c:v>2050</c:v>
                </c:pt>
                <c:pt idx="26">
                  <c:v>2051</c:v>
                </c:pt>
                <c:pt idx="27">
                  <c:v>2052</c:v>
                </c:pt>
                <c:pt idx="28">
                  <c:v>2053</c:v>
                </c:pt>
                <c:pt idx="29">
                  <c:v>2054</c:v>
                </c:pt>
                <c:pt idx="30">
                  <c:v>2055</c:v>
                </c:pt>
                <c:pt idx="31">
                  <c:v>2056</c:v>
                </c:pt>
                <c:pt idx="32">
                  <c:v>2057</c:v>
                </c:pt>
                <c:pt idx="33">
                  <c:v>2058</c:v>
                </c:pt>
                <c:pt idx="34">
                  <c:v>2059</c:v>
                </c:pt>
                <c:pt idx="35">
                  <c:v>2060</c:v>
                </c:pt>
                <c:pt idx="36">
                  <c:v>2061</c:v>
                </c:pt>
                <c:pt idx="37">
                  <c:v>2062</c:v>
                </c:pt>
                <c:pt idx="38">
                  <c:v>2063</c:v>
                </c:pt>
                <c:pt idx="39">
                  <c:v>2064</c:v>
                </c:pt>
                <c:pt idx="40">
                  <c:v>2065</c:v>
                </c:pt>
                <c:pt idx="41">
                  <c:v>2066</c:v>
                </c:pt>
                <c:pt idx="42">
                  <c:v>2067</c:v>
                </c:pt>
                <c:pt idx="43">
                  <c:v>2068</c:v>
                </c:pt>
                <c:pt idx="44">
                  <c:v>2069</c:v>
                </c:pt>
                <c:pt idx="45">
                  <c:v>2070</c:v>
                </c:pt>
                <c:pt idx="46">
                  <c:v>2071</c:v>
                </c:pt>
                <c:pt idx="47">
                  <c:v>2072</c:v>
                </c:pt>
                <c:pt idx="48">
                  <c:v>2073</c:v>
                </c:pt>
                <c:pt idx="49">
                  <c:v>2074</c:v>
                </c:pt>
                <c:pt idx="50">
                  <c:v>2075</c:v>
                </c:pt>
                <c:pt idx="51">
                  <c:v>2076</c:v>
                </c:pt>
                <c:pt idx="52">
                  <c:v>2077</c:v>
                </c:pt>
                <c:pt idx="53">
                  <c:v>2078</c:v>
                </c:pt>
                <c:pt idx="54">
                  <c:v>2079</c:v>
                </c:pt>
                <c:pt idx="55">
                  <c:v>2080</c:v>
                </c:pt>
                <c:pt idx="56">
                  <c:v>2081</c:v>
                </c:pt>
                <c:pt idx="57">
                  <c:v>2082</c:v>
                </c:pt>
                <c:pt idx="58">
                  <c:v>2083</c:v>
                </c:pt>
                <c:pt idx="59">
                  <c:v>2084</c:v>
                </c:pt>
                <c:pt idx="60">
                  <c:v>2085</c:v>
                </c:pt>
                <c:pt idx="61">
                  <c:v>2086</c:v>
                </c:pt>
                <c:pt idx="62">
                  <c:v>2087</c:v>
                </c:pt>
                <c:pt idx="63">
                  <c:v>2088</c:v>
                </c:pt>
                <c:pt idx="64">
                  <c:v>2089</c:v>
                </c:pt>
                <c:pt idx="65">
                  <c:v>2090</c:v>
                </c:pt>
                <c:pt idx="66">
                  <c:v>2091</c:v>
                </c:pt>
                <c:pt idx="67">
                  <c:v>2092</c:v>
                </c:pt>
                <c:pt idx="68">
                  <c:v>2093</c:v>
                </c:pt>
                <c:pt idx="69">
                  <c:v>2094</c:v>
                </c:pt>
                <c:pt idx="70">
                  <c:v>2095</c:v>
                </c:pt>
                <c:pt idx="71">
                  <c:v>2096</c:v>
                </c:pt>
                <c:pt idx="72">
                  <c:v>2097</c:v>
                </c:pt>
                <c:pt idx="73">
                  <c:v>2098</c:v>
                </c:pt>
                <c:pt idx="74">
                  <c:v>2099</c:v>
                </c:pt>
                <c:pt idx="75">
                  <c:v>2100</c:v>
                </c:pt>
              </c:numCache>
            </c:numRef>
          </c:cat>
          <c:val>
            <c:numRef>
              <c:f>CO2ToAtm_Valid2!$AF$2:$AF$77</c:f>
              <c:numCache>
                <c:formatCode>0.00</c:formatCode>
                <c:ptCount val="76"/>
                <c:pt idx="0">
                  <c:v>0</c:v>
                </c:pt>
                <c:pt idx="1">
                  <c:v>3.8753796675109697E-2</c:v>
                </c:pt>
                <c:pt idx="2">
                  <c:v>7.4341383343380585E-2</c:v>
                </c:pt>
                <c:pt idx="3">
                  <c:v>0.11003133369871421</c:v>
                </c:pt>
                <c:pt idx="4">
                  <c:v>0.13437304349645274</c:v>
                </c:pt>
                <c:pt idx="5">
                  <c:v>0.16026260304158768</c:v>
                </c:pt>
                <c:pt idx="6">
                  <c:v>0.20063781584195794</c:v>
                </c:pt>
                <c:pt idx="7">
                  <c:v>0.22261589887153832</c:v>
                </c:pt>
                <c:pt idx="8">
                  <c:v>0.24916382928887515</c:v>
                </c:pt>
                <c:pt idx="9">
                  <c:v>0.2788617119553578</c:v>
                </c:pt>
                <c:pt idx="10">
                  <c:v>0.30324408933910263</c:v>
                </c:pt>
                <c:pt idx="11">
                  <c:v>0.3308856922080281</c:v>
                </c:pt>
                <c:pt idx="12">
                  <c:v>0.36485534958916332</c:v>
                </c:pt>
                <c:pt idx="13">
                  <c:v>0.4022316361649132</c:v>
                </c:pt>
                <c:pt idx="14">
                  <c:v>0.43307597014745625</c:v>
                </c:pt>
                <c:pt idx="15">
                  <c:v>0.46745284065980286</c:v>
                </c:pt>
                <c:pt idx="16">
                  <c:v>0.50387735162183844</c:v>
                </c:pt>
                <c:pt idx="17">
                  <c:v>0.54238405077813923</c:v>
                </c:pt>
                <c:pt idx="18">
                  <c:v>0.57616102085125931</c:v>
                </c:pt>
                <c:pt idx="19">
                  <c:v>0.62214173599710421</c:v>
                </c:pt>
                <c:pt idx="20">
                  <c:v>0.6519671969182923</c:v>
                </c:pt>
                <c:pt idx="21">
                  <c:v>0.69410081387297851</c:v>
                </c:pt>
                <c:pt idx="22">
                  <c:v>0.7418440373672297</c:v>
                </c:pt>
                <c:pt idx="23">
                  <c:v>0.78203488741877436</c:v>
                </c:pt>
                <c:pt idx="24">
                  <c:v>0.82637731839776052</c:v>
                </c:pt>
                <c:pt idx="25">
                  <c:v>0.86496192216748113</c:v>
                </c:pt>
                <c:pt idx="26">
                  <c:v>0.9178823615014835</c:v>
                </c:pt>
                <c:pt idx="27">
                  <c:v>0.96523537008414451</c:v>
                </c:pt>
                <c:pt idx="28">
                  <c:v>1.0171207525104364</c:v>
                </c:pt>
                <c:pt idx="29">
                  <c:v>1.0718980198959684</c:v>
                </c:pt>
                <c:pt idx="30">
                  <c:v>1.1213803998471121</c:v>
                </c:pt>
                <c:pt idx="31">
                  <c:v>1.1756753742353112</c:v>
                </c:pt>
                <c:pt idx="32">
                  <c:v>1.2430951109710122</c:v>
                </c:pt>
                <c:pt idx="33">
                  <c:v>1.2955129763266768</c:v>
                </c:pt>
                <c:pt idx="34">
                  <c:v>1.3612071022865848</c:v>
                </c:pt>
                <c:pt idx="35">
                  <c:v>1.4320925683259702</c:v>
                </c:pt>
                <c:pt idx="36">
                  <c:v>1.4982891399587288</c:v>
                </c:pt>
                <c:pt idx="37">
                  <c:v>1.5699196536093041</c:v>
                </c:pt>
                <c:pt idx="38">
                  <c:v>1.6451903307720386</c:v>
                </c:pt>
                <c:pt idx="39">
                  <c:v>1.7180475131815456</c:v>
                </c:pt>
                <c:pt idx="40">
                  <c:v>1.8047611023920354</c:v>
                </c:pt>
                <c:pt idx="41">
                  <c:v>1.8893711029126052</c:v>
                </c:pt>
                <c:pt idx="42">
                  <c:v>1.9780639898916661</c:v>
                </c:pt>
                <c:pt idx="43">
                  <c:v>2.0649775251594065</c:v>
                </c:pt>
                <c:pt idx="44">
                  <c:v>2.1662106629125901</c:v>
                </c:pt>
                <c:pt idx="45">
                  <c:v>2.2660030168493677</c:v>
                </c:pt>
                <c:pt idx="46">
                  <c:v>2.3603619256666661</c:v>
                </c:pt>
                <c:pt idx="47">
                  <c:v>2.4736329494787697</c:v>
                </c:pt>
                <c:pt idx="48">
                  <c:v>2.5917277169356794</c:v>
                </c:pt>
                <c:pt idx="49">
                  <c:v>2.7091018291147293</c:v>
                </c:pt>
                <c:pt idx="50">
                  <c:v>2.8237831387858705</c:v>
                </c:pt>
                <c:pt idx="51">
                  <c:v>2.9636932963931031</c:v>
                </c:pt>
                <c:pt idx="52">
                  <c:v>3.0811883129937314</c:v>
                </c:pt>
                <c:pt idx="53">
                  <c:v>3.2264386241265584</c:v>
                </c:pt>
                <c:pt idx="54">
                  <c:v>3.3596177362414892</c:v>
                </c:pt>
                <c:pt idx="55">
                  <c:v>3.5085416092755395</c:v>
                </c:pt>
                <c:pt idx="56">
                  <c:v>3.6632992996363782</c:v>
                </c:pt>
                <c:pt idx="57">
                  <c:v>3.8164013875489218</c:v>
                </c:pt>
                <c:pt idx="58">
                  <c:v>3.9680305921947365</c:v>
                </c:pt>
                <c:pt idx="59">
                  <c:v>4.1483727036658138</c:v>
                </c:pt>
                <c:pt idx="60">
                  <c:v>4.3176165829647744</c:v>
                </c:pt>
                <c:pt idx="61">
                  <c:v>4.5059541620051959</c:v>
                </c:pt>
                <c:pt idx="62">
                  <c:v>4.6809997442603617</c:v>
                </c:pt>
                <c:pt idx="63">
                  <c:v>4.8780792780584079</c:v>
                </c:pt>
                <c:pt idx="64">
                  <c:v>5.0721982175082303</c:v>
                </c:pt>
                <c:pt idx="65">
                  <c:v>5.2888222373708231</c:v>
                </c:pt>
                <c:pt idx="66">
                  <c:v>5.4928273016910225</c:v>
                </c:pt>
                <c:pt idx="67">
                  <c:v>5.7170702358653216</c:v>
                </c:pt>
                <c:pt idx="68">
                  <c:v>5.9445514303611162</c:v>
                </c:pt>
                <c:pt idx="69">
                  <c:v>6.1899451927599785</c:v>
                </c:pt>
                <c:pt idx="70">
                  <c:v>6.4290841716408522</c:v>
                </c:pt>
                <c:pt idx="71">
                  <c:v>6.6794025103880585</c:v>
                </c:pt>
                <c:pt idx="72">
                  <c:v>6.9511259209314176</c:v>
                </c:pt>
                <c:pt idx="73">
                  <c:v>7.2244831861121384</c:v>
                </c:pt>
                <c:pt idx="74">
                  <c:v>7.4997061596809544</c:v>
                </c:pt>
                <c:pt idx="75">
                  <c:v>7.7900851772498072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859-4975-8DD7-7E05BDFC2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4579008"/>
        <c:axId val="764578648"/>
      </c:lineChart>
      <c:catAx>
        <c:axId val="76457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578648"/>
        <c:crosses val="autoZero"/>
        <c:auto val="1"/>
        <c:lblAlgn val="ctr"/>
        <c:lblOffset val="100"/>
        <c:noMultiLvlLbl val="0"/>
      </c:catAx>
      <c:valAx>
        <c:axId val="764578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4579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'CumToPPM '!$L$112:$L$118</c:f>
              <c:numCache>
                <c:formatCode>General</c:formatCode>
                <c:ptCount val="7"/>
                <c:pt idx="0">
                  <c:v>1094.3500000000001</c:v>
                </c:pt>
                <c:pt idx="1">
                  <c:v>1094.7799999999997</c:v>
                </c:pt>
                <c:pt idx="2">
                  <c:v>1095.5699999999995</c:v>
                </c:pt>
                <c:pt idx="3">
                  <c:v>1223.2199999999996</c:v>
                </c:pt>
                <c:pt idx="4">
                  <c:v>1340.1599999999996</c:v>
                </c:pt>
                <c:pt idx="5">
                  <c:v>1537.8899999999996</c:v>
                </c:pt>
                <c:pt idx="6">
                  <c:v>1823.39</c:v>
                </c:pt>
              </c:numCache>
            </c:numRef>
          </c:xVal>
          <c:yVal>
            <c:numRef>
              <c:f>'CumToPPM '!$M$112:$M$118</c:f>
              <c:numCache>
                <c:formatCode>General</c:formatCode>
                <c:ptCount val="7"/>
                <c:pt idx="0">
                  <c:v>453.59000000000003</c:v>
                </c:pt>
                <c:pt idx="1">
                  <c:v>450.06</c:v>
                </c:pt>
                <c:pt idx="2">
                  <c:v>449.41</c:v>
                </c:pt>
                <c:pt idx="3">
                  <c:v>463.38</c:v>
                </c:pt>
                <c:pt idx="4">
                  <c:v>476.28000000000003</c:v>
                </c:pt>
                <c:pt idx="5">
                  <c:v>493.37</c:v>
                </c:pt>
                <c:pt idx="6">
                  <c:v>519.77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43-4C86-A6A1-AA8323AAF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7007312"/>
        <c:axId val="1077002272"/>
      </c:scatterChart>
      <c:valAx>
        <c:axId val="1077007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002272"/>
        <c:crosses val="autoZero"/>
        <c:crossBetween val="midCat"/>
      </c:valAx>
      <c:valAx>
        <c:axId val="107700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007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700" b="1"/>
              <a:t>EN-ROADs</a:t>
            </a:r>
            <a:r>
              <a:rPr lang="en-US" sz="2700" b="1" baseline="0"/>
              <a:t>: Temperature Increase vs. Cumulative CO2 Emissions 2025-2040</a:t>
            </a:r>
          </a:p>
          <a:p>
            <a:pPr>
              <a:defRPr sz="2800" b="1"/>
            </a:pPr>
            <a:r>
              <a:rPr lang="en-US" sz="2700" b="1" baseline="0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50800">
                <a:solidFill>
                  <a:schemeClr val="accent1"/>
                </a:solidFill>
              </a:ln>
              <a:effectLst/>
            </c:spPr>
          </c:marker>
          <c:trendline>
            <c:spPr>
              <a:ln w="5080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1307466854138405"/>
                  <c:y val="1.5307407057708364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18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800" b="1" baseline="0"/>
                      <a:t>y = 7E-07x</a:t>
                    </a:r>
                    <a:r>
                      <a:rPr lang="en-US" sz="1800" b="1" baseline="30000"/>
                      <a:t>2</a:t>
                    </a:r>
                    <a:r>
                      <a:rPr lang="en-US" sz="1800" b="1" baseline="0"/>
                      <a:t> - 0.0037x + 6.8187</a:t>
                    </a:r>
                    <a:endParaRPr lang="en-US" sz="1800" b="1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'EN-ROADs2040'!$D$14:$D$28</c:f>
              <c:numCache>
                <c:formatCode>General</c:formatCode>
                <c:ptCount val="15"/>
                <c:pt idx="0">
                  <c:v>647</c:v>
                </c:pt>
                <c:pt idx="1">
                  <c:v>610</c:v>
                </c:pt>
                <c:pt idx="2">
                  <c:v>595</c:v>
                </c:pt>
                <c:pt idx="3">
                  <c:v>590</c:v>
                </c:pt>
                <c:pt idx="4">
                  <c:v>560</c:v>
                </c:pt>
                <c:pt idx="5">
                  <c:v>537</c:v>
                </c:pt>
                <c:pt idx="6">
                  <c:v>527</c:v>
                </c:pt>
                <c:pt idx="7">
                  <c:v>523</c:v>
                </c:pt>
                <c:pt idx="8">
                  <c:v>495</c:v>
                </c:pt>
                <c:pt idx="9">
                  <c:v>494</c:v>
                </c:pt>
                <c:pt idx="10">
                  <c:v>490</c:v>
                </c:pt>
                <c:pt idx="11">
                  <c:v>485</c:v>
                </c:pt>
                <c:pt idx="12">
                  <c:v>484</c:v>
                </c:pt>
                <c:pt idx="13">
                  <c:v>330</c:v>
                </c:pt>
                <c:pt idx="14">
                  <c:v>330</c:v>
                </c:pt>
              </c:numCache>
            </c:numRef>
          </c:xVal>
          <c:yVal>
            <c:numRef>
              <c:f>'EN-ROADs2040'!$F$14:$F$28</c:f>
              <c:numCache>
                <c:formatCode>0.00</c:formatCode>
                <c:ptCount val="15"/>
                <c:pt idx="0">
                  <c:v>1.75</c:v>
                </c:pt>
                <c:pt idx="1">
                  <c:v>1.74</c:v>
                </c:pt>
                <c:pt idx="2">
                  <c:v>1.73</c:v>
                </c:pt>
                <c:pt idx="3">
                  <c:v>1.73</c:v>
                </c:pt>
                <c:pt idx="4">
                  <c:v>1.72</c:v>
                </c:pt>
                <c:pt idx="5">
                  <c:v>1.71</c:v>
                </c:pt>
                <c:pt idx="6">
                  <c:v>1.71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1.69</c:v>
                </c:pt>
                <c:pt idx="11">
                  <c:v>1.69</c:v>
                </c:pt>
                <c:pt idx="12" formatCode="General">
                  <c:v>1.69</c:v>
                </c:pt>
                <c:pt idx="13">
                  <c:v>1.67</c:v>
                </c:pt>
                <c:pt idx="14">
                  <c:v>1.67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DE-49B7-9927-D54A29A9E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298848"/>
        <c:axId val="938291648"/>
      </c:scatterChart>
      <c:valAx>
        <c:axId val="938298848"/>
        <c:scaling>
          <c:orientation val="minMax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/>
                  <a:t>Cumulativ</a:t>
                </a:r>
                <a:r>
                  <a:rPr lang="en-US" sz="2800" b="1" baseline="0"/>
                  <a:t>e CO2 Emissions (GTCO2)</a:t>
                </a:r>
                <a:endParaRPr lang="en-US" sz="2800" b="1"/>
              </a:p>
            </c:rich>
          </c:tx>
          <c:layout>
            <c:manualLayout>
              <c:xMode val="edge"/>
              <c:yMode val="edge"/>
              <c:x val="0.18972163787112759"/>
              <c:y val="0.903615926749578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291648"/>
        <c:crosses val="autoZero"/>
        <c:crossBetween val="midCat"/>
      </c:valAx>
      <c:valAx>
        <c:axId val="938291648"/>
        <c:scaling>
          <c:orientation val="minMax"/>
        </c:scaling>
        <c:delete val="0"/>
        <c:axPos val="l"/>
        <c:majorGridlines>
          <c:spPr>
            <a:ln w="5080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2800" b="1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800" b="1"/>
                  <a:t>Temperature Increase (</a:t>
                </a:r>
                <a:r>
                  <a:rPr lang="en-US" sz="2800" b="1">
                    <a:effectLst/>
                  </a:rPr>
                  <a:t>⁰</a:t>
                </a:r>
                <a:r>
                  <a:rPr lang="en-US" sz="2800" b="1"/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2800" b="1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298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 PPM from</a:t>
            </a:r>
            <a:r>
              <a:rPr lang="en-US" baseline="0"/>
              <a:t> Cum CO2 Emission Through </a:t>
            </a:r>
            <a:r>
              <a:rPr lang="en-US"/>
              <a:t>2040</a:t>
            </a:r>
          </a:p>
        </c:rich>
      </c:tx>
      <c:layout>
        <c:manualLayout>
          <c:xMode val="edge"/>
          <c:yMode val="edge"/>
          <c:x val="0.1424728123133747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'EN-ROADs2040'!$E$13</c:f>
              <c:strCache>
                <c:ptCount val="1"/>
                <c:pt idx="0">
                  <c:v>CO2 PPM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9715682289235834"/>
                  <c:y val="8.0453484981044031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'EN-ROADs2040'!$D$14:$D$26</c:f>
              <c:numCache>
                <c:formatCode>General</c:formatCode>
                <c:ptCount val="13"/>
                <c:pt idx="0">
                  <c:v>647</c:v>
                </c:pt>
                <c:pt idx="1">
                  <c:v>610</c:v>
                </c:pt>
                <c:pt idx="2">
                  <c:v>595</c:v>
                </c:pt>
                <c:pt idx="3">
                  <c:v>590</c:v>
                </c:pt>
                <c:pt idx="4">
                  <c:v>560</c:v>
                </c:pt>
                <c:pt idx="5">
                  <c:v>537</c:v>
                </c:pt>
                <c:pt idx="6">
                  <c:v>527</c:v>
                </c:pt>
                <c:pt idx="7">
                  <c:v>523</c:v>
                </c:pt>
                <c:pt idx="8">
                  <c:v>495</c:v>
                </c:pt>
                <c:pt idx="9">
                  <c:v>494</c:v>
                </c:pt>
                <c:pt idx="10">
                  <c:v>490</c:v>
                </c:pt>
                <c:pt idx="11">
                  <c:v>485</c:v>
                </c:pt>
                <c:pt idx="12">
                  <c:v>484</c:v>
                </c:pt>
              </c:numCache>
            </c:numRef>
          </c:xVal>
          <c:yVal>
            <c:numRef>
              <c:f>'EN-ROADs2040'!$E$14:$E$26</c:f>
              <c:numCache>
                <c:formatCode>General</c:formatCode>
                <c:ptCount val="13"/>
                <c:pt idx="0">
                  <c:v>457</c:v>
                </c:pt>
                <c:pt idx="1">
                  <c:v>451</c:v>
                </c:pt>
                <c:pt idx="2">
                  <c:v>451</c:v>
                </c:pt>
                <c:pt idx="3">
                  <c:v>450</c:v>
                </c:pt>
                <c:pt idx="4">
                  <c:v>447</c:v>
                </c:pt>
                <c:pt idx="5">
                  <c:v>446</c:v>
                </c:pt>
                <c:pt idx="6">
                  <c:v>443</c:v>
                </c:pt>
                <c:pt idx="7">
                  <c:v>441</c:v>
                </c:pt>
                <c:pt idx="8">
                  <c:v>440</c:v>
                </c:pt>
                <c:pt idx="9">
                  <c:v>440</c:v>
                </c:pt>
                <c:pt idx="10">
                  <c:v>440</c:v>
                </c:pt>
                <c:pt idx="11">
                  <c:v>439</c:v>
                </c:pt>
                <c:pt idx="12">
                  <c:v>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DE-4A70-8778-9947CBC32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0934680"/>
        <c:axId val="900929640"/>
      </c:scatterChart>
      <c:valAx>
        <c:axId val="900934680"/>
        <c:scaling>
          <c:orientation val="minMax"/>
          <c:min val="4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0929640"/>
        <c:crosses val="autoZero"/>
        <c:crossBetween val="midCat"/>
      </c:valAx>
      <c:valAx>
        <c:axId val="90092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0934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 PPM from</a:t>
            </a:r>
            <a:r>
              <a:rPr lang="en-US" baseline="0"/>
              <a:t> Cum CO2 Emission Through </a:t>
            </a:r>
            <a:r>
              <a:rPr lang="en-US"/>
              <a:t>2050</a:t>
            </a:r>
          </a:p>
        </c:rich>
      </c:tx>
      <c:layout>
        <c:manualLayout>
          <c:xMode val="edge"/>
          <c:yMode val="edge"/>
          <c:x val="0.1424728123133747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'EN-ROADs2040'!$I$13</c:f>
              <c:strCache>
                <c:ptCount val="1"/>
                <c:pt idx="0">
                  <c:v>CO2 PPM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9715682289235834"/>
                  <c:y val="8.0453484981044031E-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'EN-ROADs2040'!$H$14:$H$28</c:f>
              <c:numCache>
                <c:formatCode>0</c:formatCode>
                <c:ptCount val="15"/>
                <c:pt idx="0">
                  <c:v>1091</c:v>
                </c:pt>
                <c:pt idx="1">
                  <c:v>991</c:v>
                </c:pt>
                <c:pt idx="2">
                  <c:v>943</c:v>
                </c:pt>
                <c:pt idx="3">
                  <c:v>928</c:v>
                </c:pt>
                <c:pt idx="4">
                  <c:v>863</c:v>
                </c:pt>
                <c:pt idx="5">
                  <c:v>812</c:v>
                </c:pt>
                <c:pt idx="6">
                  <c:v>774</c:v>
                </c:pt>
                <c:pt idx="7">
                  <c:v>731</c:v>
                </c:pt>
                <c:pt idx="8">
                  <c:v>718</c:v>
                </c:pt>
                <c:pt idx="9">
                  <c:v>710</c:v>
                </c:pt>
                <c:pt idx="10">
                  <c:v>696</c:v>
                </c:pt>
                <c:pt idx="11">
                  <c:v>664</c:v>
                </c:pt>
                <c:pt idx="12">
                  <c:v>665</c:v>
                </c:pt>
                <c:pt idx="13">
                  <c:v>659</c:v>
                </c:pt>
                <c:pt idx="14">
                  <c:v>637</c:v>
                </c:pt>
              </c:numCache>
            </c:numRef>
          </c:xVal>
          <c:yVal>
            <c:numRef>
              <c:f>'EN-ROADs2040'!$I$14:$I$28</c:f>
              <c:numCache>
                <c:formatCode>0</c:formatCode>
                <c:ptCount val="15"/>
                <c:pt idx="0">
                  <c:v>479.6</c:v>
                </c:pt>
                <c:pt idx="1">
                  <c:v>467.57</c:v>
                </c:pt>
                <c:pt idx="2">
                  <c:v>464.56</c:v>
                </c:pt>
                <c:pt idx="3">
                  <c:v>463.06</c:v>
                </c:pt>
                <c:pt idx="4">
                  <c:v>456.73</c:v>
                </c:pt>
                <c:pt idx="5">
                  <c:v>451.79</c:v>
                </c:pt>
                <c:pt idx="6">
                  <c:v>448.14</c:v>
                </c:pt>
                <c:pt idx="7">
                  <c:v>444.03</c:v>
                </c:pt>
                <c:pt idx="8">
                  <c:v>442.62</c:v>
                </c:pt>
                <c:pt idx="9">
                  <c:v>441.75</c:v>
                </c:pt>
                <c:pt idx="10">
                  <c:v>440.38</c:v>
                </c:pt>
                <c:pt idx="11">
                  <c:v>437</c:v>
                </c:pt>
                <c:pt idx="12">
                  <c:v>437.04</c:v>
                </c:pt>
                <c:pt idx="13">
                  <c:v>436.26</c:v>
                </c:pt>
                <c:pt idx="14">
                  <c:v>434.05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53-44C2-9ED7-82F25183FC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0934680"/>
        <c:axId val="900929640"/>
      </c:scatterChart>
      <c:valAx>
        <c:axId val="900934680"/>
        <c:scaling>
          <c:orientation val="minMax"/>
          <c:min val="4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0929640"/>
        <c:crosses val="autoZero"/>
        <c:crossBetween val="midCat"/>
      </c:valAx>
      <c:valAx>
        <c:axId val="90092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0934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EN-ROADs</a:t>
            </a:r>
            <a:r>
              <a:rPr lang="en-US" sz="1600" b="1" baseline="0"/>
              <a:t>: Temp Increase vs Cumulative CO2 Emissions 2025-2050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8341246817831983"/>
                  <c:y val="-1.1597039953339166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aseline="0"/>
                      <a:t>y = 7E-07x</a:t>
                    </a:r>
                    <a:r>
                      <a:rPr lang="en-US" sz="1400" baseline="30000"/>
                      <a:t>2</a:t>
                    </a:r>
                    <a:r>
                      <a:rPr lang="en-US" sz="1400" baseline="0"/>
                      <a:t> - 0.0037x + 6.8187</a:t>
                    </a:r>
                    <a:endParaRPr lang="en-US" sz="14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'EN-ROADs2040'!$H$14:$H$26</c:f>
              <c:numCache>
                <c:formatCode>0</c:formatCode>
                <c:ptCount val="13"/>
                <c:pt idx="0">
                  <c:v>1091</c:v>
                </c:pt>
                <c:pt idx="1">
                  <c:v>991</c:v>
                </c:pt>
                <c:pt idx="2">
                  <c:v>943</c:v>
                </c:pt>
                <c:pt idx="3">
                  <c:v>928</c:v>
                </c:pt>
                <c:pt idx="4">
                  <c:v>863</c:v>
                </c:pt>
                <c:pt idx="5">
                  <c:v>812</c:v>
                </c:pt>
                <c:pt idx="6">
                  <c:v>774</c:v>
                </c:pt>
                <c:pt idx="7">
                  <c:v>731</c:v>
                </c:pt>
                <c:pt idx="8">
                  <c:v>718</c:v>
                </c:pt>
                <c:pt idx="9">
                  <c:v>710</c:v>
                </c:pt>
                <c:pt idx="10">
                  <c:v>696</c:v>
                </c:pt>
                <c:pt idx="11">
                  <c:v>664</c:v>
                </c:pt>
                <c:pt idx="12">
                  <c:v>665</c:v>
                </c:pt>
              </c:numCache>
            </c:numRef>
          </c:xVal>
          <c:yVal>
            <c:numRef>
              <c:f>'EN-ROADs2040'!$J$14:$J$26</c:f>
              <c:numCache>
                <c:formatCode>0.00</c:formatCode>
                <c:ptCount val="13"/>
                <c:pt idx="0">
                  <c:v>2</c:v>
                </c:pt>
                <c:pt idx="1">
                  <c:v>1.96</c:v>
                </c:pt>
                <c:pt idx="2">
                  <c:v>1.93</c:v>
                </c:pt>
                <c:pt idx="3">
                  <c:v>1.93</c:v>
                </c:pt>
                <c:pt idx="4">
                  <c:v>1.9</c:v>
                </c:pt>
                <c:pt idx="5">
                  <c:v>1.88</c:v>
                </c:pt>
                <c:pt idx="6">
                  <c:v>1.86</c:v>
                </c:pt>
                <c:pt idx="7">
                  <c:v>1.84</c:v>
                </c:pt>
                <c:pt idx="8">
                  <c:v>1.83</c:v>
                </c:pt>
                <c:pt idx="9">
                  <c:v>1.83</c:v>
                </c:pt>
                <c:pt idx="10">
                  <c:v>1.82</c:v>
                </c:pt>
                <c:pt idx="11">
                  <c:v>1.81</c:v>
                </c:pt>
                <c:pt idx="12">
                  <c:v>1.78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331-4317-92C0-FD2D36BA0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298848"/>
        <c:axId val="938291648"/>
      </c:scatterChart>
      <c:valAx>
        <c:axId val="938298848"/>
        <c:scaling>
          <c:orientation val="minMax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291648"/>
        <c:crosses val="autoZero"/>
        <c:crossBetween val="midCat"/>
      </c:valAx>
      <c:valAx>
        <c:axId val="938291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2988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CO2 to Atmosphere vs CO2 Emissions based on "Coefficients for polynomial function"</a:t>
            </a:r>
          </a:p>
        </c:rich>
      </c:tx>
      <c:overlay val="0"/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CO2ToAtm!$P$22:$P$35</c:f>
              <c:numCache>
                <c:formatCode>General</c:formatCode>
                <c:ptCount val="14"/>
                <c:pt idx="0">
                  <c:v>-0.35</c:v>
                </c:pt>
                <c:pt idx="1">
                  <c:v>0.15</c:v>
                </c:pt>
                <c:pt idx="2">
                  <c:v>0.21</c:v>
                </c:pt>
                <c:pt idx="3">
                  <c:v>9.86</c:v>
                </c:pt>
                <c:pt idx="4">
                  <c:v>9.8800000000000008</c:v>
                </c:pt>
                <c:pt idx="5">
                  <c:v>10.4</c:v>
                </c:pt>
                <c:pt idx="6">
                  <c:v>10.81</c:v>
                </c:pt>
                <c:pt idx="7">
                  <c:v>10.88</c:v>
                </c:pt>
                <c:pt idx="8">
                  <c:v>19.579999999999998</c:v>
                </c:pt>
                <c:pt idx="9">
                  <c:v>19.96</c:v>
                </c:pt>
                <c:pt idx="10">
                  <c:v>20.350000000000001</c:v>
                </c:pt>
                <c:pt idx="11">
                  <c:v>29.75</c:v>
                </c:pt>
                <c:pt idx="12">
                  <c:v>39.700000000000003</c:v>
                </c:pt>
                <c:pt idx="13">
                  <c:v>44</c:v>
                </c:pt>
              </c:numCache>
            </c:numRef>
          </c:xVal>
          <c:yVal>
            <c:numRef>
              <c:f>CO2ToAtm!$Q$22:$Q$35</c:f>
              <c:numCache>
                <c:formatCode>General</c:formatCode>
                <c:ptCount val="14"/>
                <c:pt idx="0">
                  <c:v>-10.1530000000001</c:v>
                </c:pt>
                <c:pt idx="1">
                  <c:v>-10.152999999999645</c:v>
                </c:pt>
                <c:pt idx="2">
                  <c:v>-11.090200000000124</c:v>
                </c:pt>
                <c:pt idx="3">
                  <c:v>-7.9662000000003017</c:v>
                </c:pt>
                <c:pt idx="4">
                  <c:v>-7.2633000000000525</c:v>
                </c:pt>
                <c:pt idx="5">
                  <c:v>-5.8574999999999999</c:v>
                </c:pt>
                <c:pt idx="6">
                  <c:v>-7.5756999999997685</c:v>
                </c:pt>
                <c:pt idx="7">
                  <c:v>-6.7947000000000353</c:v>
                </c:pt>
                <c:pt idx="8">
                  <c:v>-1.9524999999999999</c:v>
                </c:pt>
                <c:pt idx="9">
                  <c:v>-1.64009999999984</c:v>
                </c:pt>
                <c:pt idx="10">
                  <c:v>-1.2495999999997514</c:v>
                </c:pt>
                <c:pt idx="11">
                  <c:v>6.4041999999999462</c:v>
                </c:pt>
                <c:pt idx="12">
                  <c:v>15.541900000000071</c:v>
                </c:pt>
                <c:pt idx="13">
                  <c:v>19.3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F0-432E-A9DA-EEF4C1076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223408"/>
        <c:axId val="1024222328"/>
      </c:scatterChart>
      <c:valAx>
        <c:axId val="1024223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4222328"/>
        <c:crosses val="autoZero"/>
        <c:crossBetween val="midCat"/>
      </c:valAx>
      <c:valAx>
        <c:axId val="1024222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42234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CO2 to Atmosphere vs CO2 Emissions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CO2ToAtm!$C$16:$C$318</c:f>
              <c:numCache>
                <c:formatCode>General</c:formatCode>
                <c:ptCount val="303"/>
                <c:pt idx="0">
                  <c:v>29.87</c:v>
                </c:pt>
                <c:pt idx="1">
                  <c:v>30.52</c:v>
                </c:pt>
                <c:pt idx="2">
                  <c:v>31.11</c:v>
                </c:pt>
                <c:pt idx="3">
                  <c:v>31.68</c:v>
                </c:pt>
                <c:pt idx="4">
                  <c:v>32.340000000000003</c:v>
                </c:pt>
                <c:pt idx="5">
                  <c:v>33.14</c:v>
                </c:pt>
                <c:pt idx="6">
                  <c:v>33.99</c:v>
                </c:pt>
                <c:pt idx="7">
                  <c:v>34.97</c:v>
                </c:pt>
                <c:pt idx="8">
                  <c:v>35.880000000000003</c:v>
                </c:pt>
                <c:pt idx="9">
                  <c:v>36.5</c:v>
                </c:pt>
                <c:pt idx="10">
                  <c:v>36.869999999999997</c:v>
                </c:pt>
                <c:pt idx="11">
                  <c:v>37.53</c:v>
                </c:pt>
                <c:pt idx="12">
                  <c:v>38.24</c:v>
                </c:pt>
                <c:pt idx="13">
                  <c:v>38.92</c:v>
                </c:pt>
                <c:pt idx="14">
                  <c:v>39.58</c:v>
                </c:pt>
                <c:pt idx="15">
                  <c:v>40.229999999999997</c:v>
                </c:pt>
                <c:pt idx="16">
                  <c:v>40.85</c:v>
                </c:pt>
                <c:pt idx="17">
                  <c:v>41.42</c:v>
                </c:pt>
                <c:pt idx="18">
                  <c:v>42.06</c:v>
                </c:pt>
                <c:pt idx="19">
                  <c:v>42.61</c:v>
                </c:pt>
                <c:pt idx="20">
                  <c:v>42.75</c:v>
                </c:pt>
                <c:pt idx="21">
                  <c:v>42.46</c:v>
                </c:pt>
                <c:pt idx="22">
                  <c:v>42.78</c:v>
                </c:pt>
                <c:pt idx="23">
                  <c:v>43.17</c:v>
                </c:pt>
                <c:pt idx="24">
                  <c:v>43.54</c:v>
                </c:pt>
                <c:pt idx="25">
                  <c:v>43.81</c:v>
                </c:pt>
                <c:pt idx="26">
                  <c:v>43.61</c:v>
                </c:pt>
                <c:pt idx="27">
                  <c:v>43.05</c:v>
                </c:pt>
                <c:pt idx="28">
                  <c:v>42.2</c:v>
                </c:pt>
                <c:pt idx="29">
                  <c:v>41.08</c:v>
                </c:pt>
                <c:pt idx="30">
                  <c:v>39.700000000000003</c:v>
                </c:pt>
                <c:pt idx="31">
                  <c:v>38.1</c:v>
                </c:pt>
                <c:pt idx="32">
                  <c:v>36.299999999999997</c:v>
                </c:pt>
                <c:pt idx="33">
                  <c:v>34.29</c:v>
                </c:pt>
                <c:pt idx="34">
                  <c:v>32.11</c:v>
                </c:pt>
                <c:pt idx="35">
                  <c:v>29.79</c:v>
                </c:pt>
                <c:pt idx="36">
                  <c:v>27.55</c:v>
                </c:pt>
                <c:pt idx="37">
                  <c:v>25.39</c:v>
                </c:pt>
                <c:pt idx="38">
                  <c:v>23.3</c:v>
                </c:pt>
                <c:pt idx="39">
                  <c:v>21.34</c:v>
                </c:pt>
                <c:pt idx="40">
                  <c:v>19.579999999999998</c:v>
                </c:pt>
                <c:pt idx="41">
                  <c:v>18.010000000000002</c:v>
                </c:pt>
                <c:pt idx="42">
                  <c:v>16.59</c:v>
                </c:pt>
                <c:pt idx="43">
                  <c:v>15.28</c:v>
                </c:pt>
                <c:pt idx="44">
                  <c:v>14.08</c:v>
                </c:pt>
                <c:pt idx="45">
                  <c:v>12.95</c:v>
                </c:pt>
                <c:pt idx="46">
                  <c:v>11.85</c:v>
                </c:pt>
                <c:pt idx="47">
                  <c:v>10.81</c:v>
                </c:pt>
                <c:pt idx="48">
                  <c:v>9.86</c:v>
                </c:pt>
                <c:pt idx="49">
                  <c:v>8.9700000000000006</c:v>
                </c:pt>
                <c:pt idx="50">
                  <c:v>8.1</c:v>
                </c:pt>
                <c:pt idx="51">
                  <c:v>7.21</c:v>
                </c:pt>
                <c:pt idx="52">
                  <c:v>6.32</c:v>
                </c:pt>
                <c:pt idx="53">
                  <c:v>5.42</c:v>
                </c:pt>
                <c:pt idx="54">
                  <c:v>4.54</c:v>
                </c:pt>
                <c:pt idx="55">
                  <c:v>3.71</c:v>
                </c:pt>
                <c:pt idx="56">
                  <c:v>2.92</c:v>
                </c:pt>
                <c:pt idx="57">
                  <c:v>2.1800000000000002</c:v>
                </c:pt>
                <c:pt idx="58">
                  <c:v>1.49</c:v>
                </c:pt>
                <c:pt idx="59">
                  <c:v>0.84</c:v>
                </c:pt>
                <c:pt idx="60">
                  <c:v>0.21</c:v>
                </c:pt>
                <c:pt idx="61">
                  <c:v>-0.38</c:v>
                </c:pt>
                <c:pt idx="62">
                  <c:v>-0.95</c:v>
                </c:pt>
                <c:pt idx="63">
                  <c:v>-1.49</c:v>
                </c:pt>
                <c:pt idx="64">
                  <c:v>-2</c:v>
                </c:pt>
                <c:pt idx="65">
                  <c:v>-2.4900000000000002</c:v>
                </c:pt>
                <c:pt idx="66">
                  <c:v>-2.96</c:v>
                </c:pt>
                <c:pt idx="67">
                  <c:v>-3.41</c:v>
                </c:pt>
                <c:pt idx="68">
                  <c:v>-3.82</c:v>
                </c:pt>
                <c:pt idx="69">
                  <c:v>-4.21</c:v>
                </c:pt>
                <c:pt idx="70">
                  <c:v>-4.59</c:v>
                </c:pt>
                <c:pt idx="71">
                  <c:v>-4.96</c:v>
                </c:pt>
                <c:pt idx="72">
                  <c:v>-5.32</c:v>
                </c:pt>
                <c:pt idx="73">
                  <c:v>-5.66</c:v>
                </c:pt>
                <c:pt idx="74">
                  <c:v>-5.99</c:v>
                </c:pt>
                <c:pt idx="75">
                  <c:v>-6.31</c:v>
                </c:pt>
                <c:pt idx="76">
                  <c:v>-6.62</c:v>
                </c:pt>
                <c:pt idx="77">
                  <c:v>-6.92</c:v>
                </c:pt>
                <c:pt idx="78">
                  <c:v>-7.21</c:v>
                </c:pt>
                <c:pt idx="79">
                  <c:v>-7.48</c:v>
                </c:pt>
                <c:pt idx="80">
                  <c:v>-7.74</c:v>
                </c:pt>
                <c:pt idx="81">
                  <c:v>-7.99</c:v>
                </c:pt>
                <c:pt idx="82">
                  <c:v>-8.23</c:v>
                </c:pt>
                <c:pt idx="83">
                  <c:v>-8.4600000000000009</c:v>
                </c:pt>
                <c:pt idx="84">
                  <c:v>-8.68</c:v>
                </c:pt>
                <c:pt idx="85">
                  <c:v>-8.89</c:v>
                </c:pt>
                <c:pt idx="86">
                  <c:v>-9.09</c:v>
                </c:pt>
                <c:pt idx="87">
                  <c:v>-9.27</c:v>
                </c:pt>
                <c:pt idx="88">
                  <c:v>-9.4499999999999993</c:v>
                </c:pt>
                <c:pt idx="89">
                  <c:v>-9.6199999999999992</c:v>
                </c:pt>
                <c:pt idx="90">
                  <c:v>-9.7899999999999991</c:v>
                </c:pt>
                <c:pt idx="91">
                  <c:v>-9.94</c:v>
                </c:pt>
                <c:pt idx="92">
                  <c:v>-10.08</c:v>
                </c:pt>
                <c:pt idx="93">
                  <c:v>-10.220000000000001</c:v>
                </c:pt>
                <c:pt idx="94">
                  <c:v>-10.35</c:v>
                </c:pt>
                <c:pt idx="95">
                  <c:v>-10.46</c:v>
                </c:pt>
                <c:pt idx="96">
                  <c:v>-10.58</c:v>
                </c:pt>
                <c:pt idx="97">
                  <c:v>-10.68</c:v>
                </c:pt>
                <c:pt idx="98">
                  <c:v>-10.78</c:v>
                </c:pt>
                <c:pt idx="99">
                  <c:v>-10.86</c:v>
                </c:pt>
                <c:pt idx="100">
                  <c:v>-10.95</c:v>
                </c:pt>
                <c:pt idx="101">
                  <c:v>29.87</c:v>
                </c:pt>
                <c:pt idx="102">
                  <c:v>30.52</c:v>
                </c:pt>
                <c:pt idx="103">
                  <c:v>31.11</c:v>
                </c:pt>
                <c:pt idx="104">
                  <c:v>31.68</c:v>
                </c:pt>
                <c:pt idx="105">
                  <c:v>32.340000000000003</c:v>
                </c:pt>
                <c:pt idx="106">
                  <c:v>33.14</c:v>
                </c:pt>
                <c:pt idx="107">
                  <c:v>33.99</c:v>
                </c:pt>
                <c:pt idx="108">
                  <c:v>34.97</c:v>
                </c:pt>
                <c:pt idx="109">
                  <c:v>35.880000000000003</c:v>
                </c:pt>
                <c:pt idx="110">
                  <c:v>36.5</c:v>
                </c:pt>
                <c:pt idx="111">
                  <c:v>36.869999999999997</c:v>
                </c:pt>
                <c:pt idx="112">
                  <c:v>37.53</c:v>
                </c:pt>
                <c:pt idx="113">
                  <c:v>38.24</c:v>
                </c:pt>
                <c:pt idx="114">
                  <c:v>38.92</c:v>
                </c:pt>
                <c:pt idx="115">
                  <c:v>39.58</c:v>
                </c:pt>
                <c:pt idx="116">
                  <c:v>40.229999999999997</c:v>
                </c:pt>
                <c:pt idx="117">
                  <c:v>40.85</c:v>
                </c:pt>
                <c:pt idx="118">
                  <c:v>41.42</c:v>
                </c:pt>
                <c:pt idx="119">
                  <c:v>42.06</c:v>
                </c:pt>
                <c:pt idx="120">
                  <c:v>42.61</c:v>
                </c:pt>
                <c:pt idx="121">
                  <c:v>42.75</c:v>
                </c:pt>
                <c:pt idx="122">
                  <c:v>42.46</c:v>
                </c:pt>
                <c:pt idx="123">
                  <c:v>42.78</c:v>
                </c:pt>
                <c:pt idx="124">
                  <c:v>43.17</c:v>
                </c:pt>
                <c:pt idx="125">
                  <c:v>43.54</c:v>
                </c:pt>
                <c:pt idx="126">
                  <c:v>43.81</c:v>
                </c:pt>
                <c:pt idx="127">
                  <c:v>43.86</c:v>
                </c:pt>
                <c:pt idx="128">
                  <c:v>43.64</c:v>
                </c:pt>
                <c:pt idx="129">
                  <c:v>43.16</c:v>
                </c:pt>
                <c:pt idx="130">
                  <c:v>42.4</c:v>
                </c:pt>
                <c:pt idx="131">
                  <c:v>41.42</c:v>
                </c:pt>
                <c:pt idx="132">
                  <c:v>40.22</c:v>
                </c:pt>
                <c:pt idx="133">
                  <c:v>38.840000000000003</c:v>
                </c:pt>
                <c:pt idx="134">
                  <c:v>37.26</c:v>
                </c:pt>
                <c:pt idx="135">
                  <c:v>35.51</c:v>
                </c:pt>
                <c:pt idx="136">
                  <c:v>33.61</c:v>
                </c:pt>
                <c:pt idx="137">
                  <c:v>31.67</c:v>
                </c:pt>
                <c:pt idx="138">
                  <c:v>29.75</c:v>
                </c:pt>
                <c:pt idx="139">
                  <c:v>27.84</c:v>
                </c:pt>
                <c:pt idx="140">
                  <c:v>26.02</c:v>
                </c:pt>
                <c:pt idx="141">
                  <c:v>24.32</c:v>
                </c:pt>
                <c:pt idx="142">
                  <c:v>22.76</c:v>
                </c:pt>
                <c:pt idx="143">
                  <c:v>21.31</c:v>
                </c:pt>
                <c:pt idx="144">
                  <c:v>19.96</c:v>
                </c:pt>
                <c:pt idx="145">
                  <c:v>18.7</c:v>
                </c:pt>
                <c:pt idx="146">
                  <c:v>17.52</c:v>
                </c:pt>
                <c:pt idx="147">
                  <c:v>16.41</c:v>
                </c:pt>
                <c:pt idx="148">
                  <c:v>15.37</c:v>
                </c:pt>
                <c:pt idx="149">
                  <c:v>14.43</c:v>
                </c:pt>
                <c:pt idx="150">
                  <c:v>13.56</c:v>
                </c:pt>
                <c:pt idx="151">
                  <c:v>12.71</c:v>
                </c:pt>
                <c:pt idx="152">
                  <c:v>11.83</c:v>
                </c:pt>
                <c:pt idx="153">
                  <c:v>10.88</c:v>
                </c:pt>
                <c:pt idx="154">
                  <c:v>9.8800000000000008</c:v>
                </c:pt>
                <c:pt idx="155">
                  <c:v>8.8699999999999992</c:v>
                </c:pt>
                <c:pt idx="156">
                  <c:v>7.87</c:v>
                </c:pt>
                <c:pt idx="157">
                  <c:v>6.93</c:v>
                </c:pt>
                <c:pt idx="158">
                  <c:v>6.06</c:v>
                </c:pt>
                <c:pt idx="159">
                  <c:v>5.24</c:v>
                </c:pt>
                <c:pt idx="160">
                  <c:v>4.4800000000000004</c:v>
                </c:pt>
                <c:pt idx="161">
                  <c:v>3.76</c:v>
                </c:pt>
                <c:pt idx="162">
                  <c:v>3.08</c:v>
                </c:pt>
                <c:pt idx="163">
                  <c:v>2.4300000000000002</c:v>
                </c:pt>
                <c:pt idx="164">
                  <c:v>1.82</c:v>
                </c:pt>
                <c:pt idx="165">
                  <c:v>1.24</c:v>
                </c:pt>
                <c:pt idx="166">
                  <c:v>0.68</c:v>
                </c:pt>
                <c:pt idx="167">
                  <c:v>0.15</c:v>
                </c:pt>
                <c:pt idx="168">
                  <c:v>-0.35</c:v>
                </c:pt>
                <c:pt idx="169">
                  <c:v>-0.82</c:v>
                </c:pt>
                <c:pt idx="170">
                  <c:v>-1.26</c:v>
                </c:pt>
                <c:pt idx="171">
                  <c:v>-1.69</c:v>
                </c:pt>
                <c:pt idx="172">
                  <c:v>-2.11</c:v>
                </c:pt>
                <c:pt idx="173">
                  <c:v>-2.52</c:v>
                </c:pt>
                <c:pt idx="174">
                  <c:v>-2.91</c:v>
                </c:pt>
                <c:pt idx="175">
                  <c:v>-3.29</c:v>
                </c:pt>
                <c:pt idx="176">
                  <c:v>-3.66</c:v>
                </c:pt>
                <c:pt idx="177">
                  <c:v>-4.01</c:v>
                </c:pt>
                <c:pt idx="178">
                  <c:v>-4.3499999999999996</c:v>
                </c:pt>
                <c:pt idx="179">
                  <c:v>-4.67</c:v>
                </c:pt>
                <c:pt idx="180">
                  <c:v>-4.9800000000000004</c:v>
                </c:pt>
                <c:pt idx="181">
                  <c:v>-5.28</c:v>
                </c:pt>
                <c:pt idx="182">
                  <c:v>-5.57</c:v>
                </c:pt>
                <c:pt idx="183">
                  <c:v>-5.84</c:v>
                </c:pt>
                <c:pt idx="184">
                  <c:v>-6.1</c:v>
                </c:pt>
                <c:pt idx="185">
                  <c:v>-6.35</c:v>
                </c:pt>
                <c:pt idx="186">
                  <c:v>-6.59</c:v>
                </c:pt>
                <c:pt idx="187">
                  <c:v>-6.81</c:v>
                </c:pt>
                <c:pt idx="188">
                  <c:v>-7.03</c:v>
                </c:pt>
                <c:pt idx="189">
                  <c:v>-7.23</c:v>
                </c:pt>
                <c:pt idx="190">
                  <c:v>-7.43</c:v>
                </c:pt>
                <c:pt idx="191">
                  <c:v>-7.61</c:v>
                </c:pt>
                <c:pt idx="192">
                  <c:v>-7.78</c:v>
                </c:pt>
                <c:pt idx="193">
                  <c:v>-7.95</c:v>
                </c:pt>
                <c:pt idx="194">
                  <c:v>-8.1</c:v>
                </c:pt>
                <c:pt idx="195">
                  <c:v>-8.25</c:v>
                </c:pt>
                <c:pt idx="196">
                  <c:v>-8.39</c:v>
                </c:pt>
                <c:pt idx="197">
                  <c:v>-8.52</c:v>
                </c:pt>
                <c:pt idx="198">
                  <c:v>-8.64</c:v>
                </c:pt>
                <c:pt idx="199">
                  <c:v>-8.76</c:v>
                </c:pt>
                <c:pt idx="200">
                  <c:v>-8.8699999999999992</c:v>
                </c:pt>
                <c:pt idx="201">
                  <c:v>-8.9700000000000006</c:v>
                </c:pt>
                <c:pt idx="202">
                  <c:v>29.87</c:v>
                </c:pt>
                <c:pt idx="203">
                  <c:v>30.52</c:v>
                </c:pt>
                <c:pt idx="204">
                  <c:v>31.11</c:v>
                </c:pt>
                <c:pt idx="205">
                  <c:v>31.68</c:v>
                </c:pt>
                <c:pt idx="206">
                  <c:v>32.340000000000003</c:v>
                </c:pt>
                <c:pt idx="207">
                  <c:v>33.14</c:v>
                </c:pt>
                <c:pt idx="208">
                  <c:v>33.99</c:v>
                </c:pt>
                <c:pt idx="209">
                  <c:v>34.97</c:v>
                </c:pt>
                <c:pt idx="210">
                  <c:v>35.880000000000003</c:v>
                </c:pt>
                <c:pt idx="211">
                  <c:v>36.5</c:v>
                </c:pt>
                <c:pt idx="212">
                  <c:v>36.869999999999997</c:v>
                </c:pt>
                <c:pt idx="213">
                  <c:v>37.53</c:v>
                </c:pt>
                <c:pt idx="214">
                  <c:v>38.24</c:v>
                </c:pt>
                <c:pt idx="215">
                  <c:v>38.92</c:v>
                </c:pt>
                <c:pt idx="216">
                  <c:v>39.58</c:v>
                </c:pt>
                <c:pt idx="217">
                  <c:v>40.229999999999997</c:v>
                </c:pt>
                <c:pt idx="218">
                  <c:v>40.85</c:v>
                </c:pt>
                <c:pt idx="219">
                  <c:v>41.42</c:v>
                </c:pt>
                <c:pt idx="220">
                  <c:v>42.06</c:v>
                </c:pt>
                <c:pt idx="221">
                  <c:v>42.61</c:v>
                </c:pt>
                <c:pt idx="222">
                  <c:v>42.75</c:v>
                </c:pt>
                <c:pt idx="223">
                  <c:v>42.46</c:v>
                </c:pt>
                <c:pt idx="224">
                  <c:v>42.78</c:v>
                </c:pt>
                <c:pt idx="225">
                  <c:v>43.17</c:v>
                </c:pt>
                <c:pt idx="226">
                  <c:v>43.54</c:v>
                </c:pt>
                <c:pt idx="227">
                  <c:v>43.81</c:v>
                </c:pt>
                <c:pt idx="228">
                  <c:v>44.01</c:v>
                </c:pt>
                <c:pt idx="229">
                  <c:v>44.04</c:v>
                </c:pt>
                <c:pt idx="230">
                  <c:v>43.85</c:v>
                </c:pt>
                <c:pt idx="231">
                  <c:v>43.44</c:v>
                </c:pt>
                <c:pt idx="232">
                  <c:v>42.85</c:v>
                </c:pt>
                <c:pt idx="233">
                  <c:v>42.13</c:v>
                </c:pt>
                <c:pt idx="234">
                  <c:v>41.28</c:v>
                </c:pt>
                <c:pt idx="235">
                  <c:v>40.31</c:v>
                </c:pt>
                <c:pt idx="236">
                  <c:v>39.229999999999997</c:v>
                </c:pt>
                <c:pt idx="237">
                  <c:v>38.08</c:v>
                </c:pt>
                <c:pt idx="238">
                  <c:v>36.85</c:v>
                </c:pt>
                <c:pt idx="239">
                  <c:v>35.56</c:v>
                </c:pt>
                <c:pt idx="240">
                  <c:v>34.26</c:v>
                </c:pt>
                <c:pt idx="241">
                  <c:v>32.94</c:v>
                </c:pt>
                <c:pt idx="242">
                  <c:v>31.63</c:v>
                </c:pt>
                <c:pt idx="243">
                  <c:v>30.34</c:v>
                </c:pt>
                <c:pt idx="244">
                  <c:v>29.07</c:v>
                </c:pt>
                <c:pt idx="245">
                  <c:v>27.83</c:v>
                </c:pt>
                <c:pt idx="246">
                  <c:v>26.63</c:v>
                </c:pt>
                <c:pt idx="247">
                  <c:v>25.47</c:v>
                </c:pt>
                <c:pt idx="248">
                  <c:v>24.36</c:v>
                </c:pt>
                <c:pt idx="249">
                  <c:v>23.29</c:v>
                </c:pt>
                <c:pt idx="250">
                  <c:v>22.27</c:v>
                </c:pt>
                <c:pt idx="251">
                  <c:v>21.29</c:v>
                </c:pt>
                <c:pt idx="252">
                  <c:v>20.350000000000001</c:v>
                </c:pt>
                <c:pt idx="253">
                  <c:v>19.46</c:v>
                </c:pt>
                <c:pt idx="254">
                  <c:v>18.59</c:v>
                </c:pt>
                <c:pt idx="255">
                  <c:v>17.75</c:v>
                </c:pt>
                <c:pt idx="256">
                  <c:v>16.940000000000001</c:v>
                </c:pt>
                <c:pt idx="257">
                  <c:v>16.149999999999999</c:v>
                </c:pt>
                <c:pt idx="258">
                  <c:v>15.38</c:v>
                </c:pt>
                <c:pt idx="259">
                  <c:v>14.62</c:v>
                </c:pt>
                <c:pt idx="260">
                  <c:v>13.88</c:v>
                </c:pt>
                <c:pt idx="261">
                  <c:v>13.15</c:v>
                </c:pt>
                <c:pt idx="262">
                  <c:v>12.44</c:v>
                </c:pt>
                <c:pt idx="263">
                  <c:v>11.75</c:v>
                </c:pt>
                <c:pt idx="264">
                  <c:v>11.07</c:v>
                </c:pt>
                <c:pt idx="265">
                  <c:v>10.4</c:v>
                </c:pt>
                <c:pt idx="266">
                  <c:v>9.76</c:v>
                </c:pt>
                <c:pt idx="267">
                  <c:v>9.1300000000000008</c:v>
                </c:pt>
                <c:pt idx="268">
                  <c:v>8.52</c:v>
                </c:pt>
                <c:pt idx="269">
                  <c:v>7.92</c:v>
                </c:pt>
                <c:pt idx="270">
                  <c:v>7.36</c:v>
                </c:pt>
                <c:pt idx="271">
                  <c:v>6.82</c:v>
                </c:pt>
                <c:pt idx="272">
                  <c:v>6.3</c:v>
                </c:pt>
                <c:pt idx="273">
                  <c:v>5.79</c:v>
                </c:pt>
                <c:pt idx="274">
                  <c:v>5.3</c:v>
                </c:pt>
                <c:pt idx="275">
                  <c:v>4.83</c:v>
                </c:pt>
                <c:pt idx="276">
                  <c:v>4.37</c:v>
                </c:pt>
                <c:pt idx="277">
                  <c:v>3.93</c:v>
                </c:pt>
                <c:pt idx="278">
                  <c:v>3.5</c:v>
                </c:pt>
                <c:pt idx="279">
                  <c:v>3.08</c:v>
                </c:pt>
                <c:pt idx="280">
                  <c:v>2.68</c:v>
                </c:pt>
                <c:pt idx="281">
                  <c:v>2.29</c:v>
                </c:pt>
                <c:pt idx="282">
                  <c:v>1.91</c:v>
                </c:pt>
                <c:pt idx="283">
                  <c:v>1.55</c:v>
                </c:pt>
                <c:pt idx="284">
                  <c:v>1.2</c:v>
                </c:pt>
                <c:pt idx="285">
                  <c:v>0.86</c:v>
                </c:pt>
                <c:pt idx="286">
                  <c:v>0.54</c:v>
                </c:pt>
                <c:pt idx="287">
                  <c:v>0.22</c:v>
                </c:pt>
                <c:pt idx="288">
                  <c:v>-0.08</c:v>
                </c:pt>
                <c:pt idx="289">
                  <c:v>-0.37</c:v>
                </c:pt>
                <c:pt idx="290">
                  <c:v>-0.64</c:v>
                </c:pt>
                <c:pt idx="291">
                  <c:v>-0.91</c:v>
                </c:pt>
                <c:pt idx="292">
                  <c:v>-1.1599999999999999</c:v>
                </c:pt>
                <c:pt idx="293">
                  <c:v>-1.41</c:v>
                </c:pt>
                <c:pt idx="294">
                  <c:v>-1.64</c:v>
                </c:pt>
                <c:pt idx="295">
                  <c:v>-1.87</c:v>
                </c:pt>
                <c:pt idx="296">
                  <c:v>-2.08</c:v>
                </c:pt>
                <c:pt idx="297">
                  <c:v>-2.29</c:v>
                </c:pt>
                <c:pt idx="298">
                  <c:v>-2.48</c:v>
                </c:pt>
                <c:pt idx="299">
                  <c:v>-2.67</c:v>
                </c:pt>
                <c:pt idx="300">
                  <c:v>-2.85</c:v>
                </c:pt>
                <c:pt idx="301">
                  <c:v>-3.03</c:v>
                </c:pt>
                <c:pt idx="302">
                  <c:v>-3.19</c:v>
                </c:pt>
              </c:numCache>
            </c:numRef>
          </c:xVal>
          <c:yVal>
            <c:numRef>
              <c:f>CO2ToAtm!$E$16:$E$318</c:f>
              <c:numCache>
                <c:formatCode>General</c:formatCode>
                <c:ptCount val="303"/>
                <c:pt idx="1">
                  <c:v>12.808399999999892</c:v>
                </c:pt>
                <c:pt idx="2">
                  <c:v>13.198899999999982</c:v>
                </c:pt>
                <c:pt idx="3">
                  <c:v>13.511300000000141</c:v>
                </c:pt>
                <c:pt idx="4">
                  <c:v>13.745599999999929</c:v>
                </c:pt>
                <c:pt idx="5">
                  <c:v>14.136100000000017</c:v>
                </c:pt>
                <c:pt idx="6">
                  <c:v>14.682799999999963</c:v>
                </c:pt>
                <c:pt idx="7">
                  <c:v>15.229499999999911</c:v>
                </c:pt>
                <c:pt idx="8">
                  <c:v>15.776199999999857</c:v>
                </c:pt>
                <c:pt idx="9">
                  <c:v>16.401000000000177</c:v>
                </c:pt>
                <c:pt idx="10">
                  <c:v>16.479100000000106</c:v>
                </c:pt>
                <c:pt idx="11">
                  <c:v>16.86959999999975</c:v>
                </c:pt>
                <c:pt idx="12">
                  <c:v>17.18199999999991</c:v>
                </c:pt>
                <c:pt idx="13">
                  <c:v>17.728700000000302</c:v>
                </c:pt>
                <c:pt idx="14">
                  <c:v>18.041100000000018</c:v>
                </c:pt>
                <c:pt idx="15">
                  <c:v>18.509700000000034</c:v>
                </c:pt>
                <c:pt idx="16">
                  <c:v>18.82209999999975</c:v>
                </c:pt>
                <c:pt idx="17">
                  <c:v>19.13449999999991</c:v>
                </c:pt>
                <c:pt idx="18">
                  <c:v>19.290700000000211</c:v>
                </c:pt>
                <c:pt idx="19">
                  <c:v>19.603099999999927</c:v>
                </c:pt>
                <c:pt idx="20">
                  <c:v>19.759300000000231</c:v>
                </c:pt>
                <c:pt idx="21">
                  <c:v>19.368799999999698</c:v>
                </c:pt>
                <c:pt idx="22">
                  <c:v>19.056399999999982</c:v>
                </c:pt>
                <c:pt idx="23">
                  <c:v>19.290700000000211</c:v>
                </c:pt>
                <c:pt idx="24">
                  <c:v>19.368799999999698</c:v>
                </c:pt>
                <c:pt idx="25">
                  <c:v>19.44690000000007</c:v>
                </c:pt>
                <c:pt idx="26">
                  <c:v>19.290700000000211</c:v>
                </c:pt>
                <c:pt idx="27">
                  <c:v>18.743999999999822</c:v>
                </c:pt>
                <c:pt idx="28">
                  <c:v>17.884900000000158</c:v>
                </c:pt>
                <c:pt idx="29">
                  <c:v>16.791499999999822</c:v>
                </c:pt>
                <c:pt idx="30">
                  <c:v>15.541900000000071</c:v>
                </c:pt>
                <c:pt idx="31">
                  <c:v>14.058000000000089</c:v>
                </c:pt>
                <c:pt idx="32">
                  <c:v>12.417899999999804</c:v>
                </c:pt>
                <c:pt idx="33">
                  <c:v>10.621600000000106</c:v>
                </c:pt>
                <c:pt idx="34">
                  <c:v>8.8252999999999648</c:v>
                </c:pt>
                <c:pt idx="35">
                  <c:v>6.7166000000001063</c:v>
                </c:pt>
                <c:pt idx="36">
                  <c:v>4.7641000000001066</c:v>
                </c:pt>
                <c:pt idx="37">
                  <c:v>2.8897000000000355</c:v>
                </c:pt>
                <c:pt idx="38">
                  <c:v>1.1714999999998224</c:v>
                </c:pt>
                <c:pt idx="39">
                  <c:v>-0.39050000000008878</c:v>
                </c:pt>
                <c:pt idx="40">
                  <c:v>-1.9524999999999999</c:v>
                </c:pt>
                <c:pt idx="41">
                  <c:v>-3.0458999999998935</c:v>
                </c:pt>
                <c:pt idx="42">
                  <c:v>-4.1393000000002305</c:v>
                </c:pt>
                <c:pt idx="43">
                  <c:v>-4.9202999999999646</c:v>
                </c:pt>
                <c:pt idx="44">
                  <c:v>-5.7793999999996268</c:v>
                </c:pt>
                <c:pt idx="45">
                  <c:v>-6.4042000000003902</c:v>
                </c:pt>
                <c:pt idx="46">
                  <c:v>-6.9508999999998933</c:v>
                </c:pt>
                <c:pt idx="47">
                  <c:v>-7.5756999999997685</c:v>
                </c:pt>
                <c:pt idx="48">
                  <c:v>-7.9662000000003017</c:v>
                </c:pt>
                <c:pt idx="49">
                  <c:v>-8.4347999999998748</c:v>
                </c:pt>
                <c:pt idx="50">
                  <c:v>-8.7472000000000349</c:v>
                </c:pt>
                <c:pt idx="51">
                  <c:v>-9.059599999999751</c:v>
                </c:pt>
                <c:pt idx="52">
                  <c:v>-9.4501000000002833</c:v>
                </c:pt>
                <c:pt idx="53">
                  <c:v>-9.7624999999999993</c:v>
                </c:pt>
                <c:pt idx="54">
                  <c:v>-10.074899999999715</c:v>
                </c:pt>
                <c:pt idx="55">
                  <c:v>-10.30920000000039</c:v>
                </c:pt>
                <c:pt idx="56">
                  <c:v>-10.621599999999662</c:v>
                </c:pt>
                <c:pt idx="57">
                  <c:v>-10.777799999999964</c:v>
                </c:pt>
                <c:pt idx="58">
                  <c:v>-10.934000000000266</c:v>
                </c:pt>
                <c:pt idx="59">
                  <c:v>-10.933999999999822</c:v>
                </c:pt>
                <c:pt idx="60">
                  <c:v>-11.090200000000124</c:v>
                </c:pt>
                <c:pt idx="61">
                  <c:v>-11.090200000000124</c:v>
                </c:pt>
                <c:pt idx="62">
                  <c:v>-11.09019999999968</c:v>
                </c:pt>
                <c:pt idx="63">
                  <c:v>-11.090200000000124</c:v>
                </c:pt>
                <c:pt idx="64">
                  <c:v>-11.090200000000124</c:v>
                </c:pt>
                <c:pt idx="65">
                  <c:v>-11.012099999999752</c:v>
                </c:pt>
                <c:pt idx="66">
                  <c:v>-10.934000000000266</c:v>
                </c:pt>
                <c:pt idx="67">
                  <c:v>-10.933999999999822</c:v>
                </c:pt>
                <c:pt idx="68">
                  <c:v>-10.777799999999964</c:v>
                </c:pt>
                <c:pt idx="69">
                  <c:v>-10.699700000000036</c:v>
                </c:pt>
                <c:pt idx="70">
                  <c:v>-10.543500000000178</c:v>
                </c:pt>
                <c:pt idx="71">
                  <c:v>-10.465399999999804</c:v>
                </c:pt>
                <c:pt idx="72">
                  <c:v>-10.309199999999946</c:v>
                </c:pt>
                <c:pt idx="73">
                  <c:v>-10.231100000000017</c:v>
                </c:pt>
                <c:pt idx="74">
                  <c:v>-10.074900000000159</c:v>
                </c:pt>
                <c:pt idx="75">
                  <c:v>-9.9967999999997872</c:v>
                </c:pt>
                <c:pt idx="76">
                  <c:v>-9.8406000000003733</c:v>
                </c:pt>
                <c:pt idx="77">
                  <c:v>-9.6843999999996271</c:v>
                </c:pt>
                <c:pt idx="78">
                  <c:v>-9.6063000000001413</c:v>
                </c:pt>
                <c:pt idx="79">
                  <c:v>-9.3719999999999111</c:v>
                </c:pt>
                <c:pt idx="80">
                  <c:v>-9.2938999999999812</c:v>
                </c:pt>
                <c:pt idx="81">
                  <c:v>-9.1377000000001232</c:v>
                </c:pt>
                <c:pt idx="82">
                  <c:v>-8.9814999999998228</c:v>
                </c:pt>
                <c:pt idx="83">
                  <c:v>-8.8252999999999648</c:v>
                </c:pt>
                <c:pt idx="84">
                  <c:v>-8.7472000000000349</c:v>
                </c:pt>
                <c:pt idx="85">
                  <c:v>-8.5910000000001769</c:v>
                </c:pt>
                <c:pt idx="86">
                  <c:v>-8.4347999999998748</c:v>
                </c:pt>
                <c:pt idx="87">
                  <c:v>-8.2786000000000168</c:v>
                </c:pt>
                <c:pt idx="88">
                  <c:v>-8.2005000000000887</c:v>
                </c:pt>
                <c:pt idx="89">
                  <c:v>-7.9661999999998576</c:v>
                </c:pt>
                <c:pt idx="90">
                  <c:v>-7.8881000000003727</c:v>
                </c:pt>
                <c:pt idx="91">
                  <c:v>-7.7318999999996265</c:v>
                </c:pt>
                <c:pt idx="92">
                  <c:v>-7.5757000000002126</c:v>
                </c:pt>
                <c:pt idx="93">
                  <c:v>-7.4975999999998395</c:v>
                </c:pt>
                <c:pt idx="94">
                  <c:v>-7.3413999999999815</c:v>
                </c:pt>
                <c:pt idx="95">
                  <c:v>-7.1852000000001244</c:v>
                </c:pt>
                <c:pt idx="96">
                  <c:v>-7.1071000000001954</c:v>
                </c:pt>
                <c:pt idx="97">
                  <c:v>-6.9508999999998933</c:v>
                </c:pt>
                <c:pt idx="98">
                  <c:v>-6.7947000000000353</c:v>
                </c:pt>
                <c:pt idx="99">
                  <c:v>-6.7165999999996622</c:v>
                </c:pt>
                <c:pt idx="100">
                  <c:v>-6.6385000000001773</c:v>
                </c:pt>
                <c:pt idx="101">
                  <c:v>12.808399999999892</c:v>
                </c:pt>
                <c:pt idx="102">
                  <c:v>12.808399999999892</c:v>
                </c:pt>
                <c:pt idx="103">
                  <c:v>13.198899999999982</c:v>
                </c:pt>
                <c:pt idx="104">
                  <c:v>13.511300000000141</c:v>
                </c:pt>
                <c:pt idx="105">
                  <c:v>13.745599999999929</c:v>
                </c:pt>
                <c:pt idx="106">
                  <c:v>14.136100000000017</c:v>
                </c:pt>
                <c:pt idx="107">
                  <c:v>14.682799999999963</c:v>
                </c:pt>
                <c:pt idx="108">
                  <c:v>15.229499999999911</c:v>
                </c:pt>
                <c:pt idx="109">
                  <c:v>15.776199999999857</c:v>
                </c:pt>
                <c:pt idx="110">
                  <c:v>16.401000000000177</c:v>
                </c:pt>
                <c:pt idx="111">
                  <c:v>16.479100000000106</c:v>
                </c:pt>
                <c:pt idx="112">
                  <c:v>16.86959999999975</c:v>
                </c:pt>
                <c:pt idx="113">
                  <c:v>17.18199999999991</c:v>
                </c:pt>
                <c:pt idx="114">
                  <c:v>17.728700000000302</c:v>
                </c:pt>
                <c:pt idx="115">
                  <c:v>18.041100000000018</c:v>
                </c:pt>
                <c:pt idx="116">
                  <c:v>18.509700000000034</c:v>
                </c:pt>
                <c:pt idx="117">
                  <c:v>18.82209999999975</c:v>
                </c:pt>
                <c:pt idx="118">
                  <c:v>19.13449999999991</c:v>
                </c:pt>
                <c:pt idx="119">
                  <c:v>19.290700000000211</c:v>
                </c:pt>
                <c:pt idx="120">
                  <c:v>19.603099999999927</c:v>
                </c:pt>
                <c:pt idx="121">
                  <c:v>19.759300000000231</c:v>
                </c:pt>
                <c:pt idx="122">
                  <c:v>19.368799999999698</c:v>
                </c:pt>
                <c:pt idx="123">
                  <c:v>19.056399999999982</c:v>
                </c:pt>
                <c:pt idx="124">
                  <c:v>19.290700000000211</c:v>
                </c:pt>
                <c:pt idx="125">
                  <c:v>19.368799999999698</c:v>
                </c:pt>
                <c:pt idx="126">
                  <c:v>19.44690000000007</c:v>
                </c:pt>
                <c:pt idx="127">
                  <c:v>19.368800000000142</c:v>
                </c:pt>
                <c:pt idx="128">
                  <c:v>19.13449999999991</c:v>
                </c:pt>
                <c:pt idx="129">
                  <c:v>18.587799999999962</c:v>
                </c:pt>
                <c:pt idx="130">
                  <c:v>17.80680000000023</c:v>
                </c:pt>
                <c:pt idx="131">
                  <c:v>16.86959999999975</c:v>
                </c:pt>
                <c:pt idx="132">
                  <c:v>15.698099999999927</c:v>
                </c:pt>
                <c:pt idx="133">
                  <c:v>14.448500000000177</c:v>
                </c:pt>
                <c:pt idx="134">
                  <c:v>13.042700000000124</c:v>
                </c:pt>
                <c:pt idx="135">
                  <c:v>11.480699999999768</c:v>
                </c:pt>
                <c:pt idx="136">
                  <c:v>9.7624999999999993</c:v>
                </c:pt>
                <c:pt idx="137">
                  <c:v>8.0443000000002307</c:v>
                </c:pt>
                <c:pt idx="138">
                  <c:v>6.4041999999999462</c:v>
                </c:pt>
                <c:pt idx="139">
                  <c:v>4.6859999999997335</c:v>
                </c:pt>
                <c:pt idx="140">
                  <c:v>3.2021000000001951</c:v>
                </c:pt>
                <c:pt idx="141">
                  <c:v>1.7182000000002131</c:v>
                </c:pt>
                <c:pt idx="142">
                  <c:v>0.54669999999994667</c:v>
                </c:pt>
                <c:pt idx="143">
                  <c:v>-0.62480000000031966</c:v>
                </c:pt>
                <c:pt idx="144">
                  <c:v>-1.64009999999984</c:v>
                </c:pt>
                <c:pt idx="145">
                  <c:v>-2.4991999999999468</c:v>
                </c:pt>
                <c:pt idx="146">
                  <c:v>-3.2802000000001241</c:v>
                </c:pt>
                <c:pt idx="147">
                  <c:v>-3.9830999999999288</c:v>
                </c:pt>
                <c:pt idx="148">
                  <c:v>-4.6078999999998045</c:v>
                </c:pt>
                <c:pt idx="149">
                  <c:v>-5.1546000000001948</c:v>
                </c:pt>
                <c:pt idx="150">
                  <c:v>-5.6231999999997688</c:v>
                </c:pt>
                <c:pt idx="151">
                  <c:v>-5.935600000000373</c:v>
                </c:pt>
                <c:pt idx="152">
                  <c:v>-6.4041999999999462</c:v>
                </c:pt>
                <c:pt idx="153">
                  <c:v>-6.7947000000000353</c:v>
                </c:pt>
                <c:pt idx="154">
                  <c:v>-7.2633000000000525</c:v>
                </c:pt>
                <c:pt idx="155">
                  <c:v>-7.7318999999996265</c:v>
                </c:pt>
                <c:pt idx="156">
                  <c:v>-8.2786000000000168</c:v>
                </c:pt>
                <c:pt idx="157">
                  <c:v>-8.6691000000001068</c:v>
                </c:pt>
                <c:pt idx="158">
                  <c:v>-8.9815000000002652</c:v>
                </c:pt>
                <c:pt idx="159">
                  <c:v>-9.2938999999999812</c:v>
                </c:pt>
                <c:pt idx="160">
                  <c:v>-9.5281999999997691</c:v>
                </c:pt>
                <c:pt idx="161">
                  <c:v>-9.6844000000000712</c:v>
                </c:pt>
                <c:pt idx="162">
                  <c:v>-9.8405999999999292</c:v>
                </c:pt>
                <c:pt idx="163">
                  <c:v>-9.9968000000002295</c:v>
                </c:pt>
                <c:pt idx="164">
                  <c:v>-10.074899999999715</c:v>
                </c:pt>
                <c:pt idx="165">
                  <c:v>-10.074900000000159</c:v>
                </c:pt>
                <c:pt idx="166">
                  <c:v>-10.153000000000088</c:v>
                </c:pt>
                <c:pt idx="167">
                  <c:v>-10.152999999999645</c:v>
                </c:pt>
                <c:pt idx="168">
                  <c:v>-10.153000000000088</c:v>
                </c:pt>
                <c:pt idx="169">
                  <c:v>-10.153000000000088</c:v>
                </c:pt>
                <c:pt idx="170">
                  <c:v>-10.074900000000159</c:v>
                </c:pt>
                <c:pt idx="171">
                  <c:v>-9.9967999999997872</c:v>
                </c:pt>
                <c:pt idx="172">
                  <c:v>-9.9186999999998573</c:v>
                </c:pt>
                <c:pt idx="173">
                  <c:v>-9.8406000000003733</c:v>
                </c:pt>
                <c:pt idx="174">
                  <c:v>-9.8405999999999292</c:v>
                </c:pt>
                <c:pt idx="175">
                  <c:v>-9.6844000000000712</c:v>
                </c:pt>
                <c:pt idx="176">
                  <c:v>-9.6843999999996271</c:v>
                </c:pt>
                <c:pt idx="177">
                  <c:v>-9.5282000000002132</c:v>
                </c:pt>
                <c:pt idx="178">
                  <c:v>-9.4500999999998392</c:v>
                </c:pt>
                <c:pt idx="179">
                  <c:v>-9.2938999999999812</c:v>
                </c:pt>
                <c:pt idx="180">
                  <c:v>-9.2158000000000531</c:v>
                </c:pt>
                <c:pt idx="181">
                  <c:v>-9.1377000000001232</c:v>
                </c:pt>
                <c:pt idx="182">
                  <c:v>-8.9814999999998228</c:v>
                </c:pt>
                <c:pt idx="183">
                  <c:v>-8.8252999999999648</c:v>
                </c:pt>
                <c:pt idx="184">
                  <c:v>-8.7472000000000349</c:v>
                </c:pt>
                <c:pt idx="185">
                  <c:v>-8.6691000000001068</c:v>
                </c:pt>
                <c:pt idx="186">
                  <c:v>-8.4347999999998748</c:v>
                </c:pt>
                <c:pt idx="187">
                  <c:v>-8.4348000000003189</c:v>
                </c:pt>
                <c:pt idx="188">
                  <c:v>-8.2005000000000887</c:v>
                </c:pt>
                <c:pt idx="189">
                  <c:v>-8.1223999999997147</c:v>
                </c:pt>
                <c:pt idx="190">
                  <c:v>-7.9661999999998576</c:v>
                </c:pt>
                <c:pt idx="191">
                  <c:v>-7.8881000000003727</c:v>
                </c:pt>
                <c:pt idx="192">
                  <c:v>-7.6537999999996975</c:v>
                </c:pt>
                <c:pt idx="193">
                  <c:v>-7.6538000000001416</c:v>
                </c:pt>
                <c:pt idx="194">
                  <c:v>-7.4194999999999105</c:v>
                </c:pt>
                <c:pt idx="195">
                  <c:v>-7.3413999999999815</c:v>
                </c:pt>
                <c:pt idx="196">
                  <c:v>-7.1852000000001244</c:v>
                </c:pt>
                <c:pt idx="197">
                  <c:v>-7.0289999999998223</c:v>
                </c:pt>
                <c:pt idx="198">
                  <c:v>-6.9509000000003374</c:v>
                </c:pt>
                <c:pt idx="199">
                  <c:v>-6.8727999999999643</c:v>
                </c:pt>
                <c:pt idx="200">
                  <c:v>-6.7165999999996622</c:v>
                </c:pt>
                <c:pt idx="201">
                  <c:v>-6.5604000000002483</c:v>
                </c:pt>
                <c:pt idx="202">
                  <c:v>12.808399999999892</c:v>
                </c:pt>
                <c:pt idx="203">
                  <c:v>12.808399999999892</c:v>
                </c:pt>
                <c:pt idx="204">
                  <c:v>13.198899999999982</c:v>
                </c:pt>
                <c:pt idx="205">
                  <c:v>13.511300000000141</c:v>
                </c:pt>
                <c:pt idx="206">
                  <c:v>13.745599999999929</c:v>
                </c:pt>
                <c:pt idx="207">
                  <c:v>14.136100000000017</c:v>
                </c:pt>
                <c:pt idx="208">
                  <c:v>14.682799999999963</c:v>
                </c:pt>
                <c:pt idx="209">
                  <c:v>15.229499999999911</c:v>
                </c:pt>
                <c:pt idx="210">
                  <c:v>15.776199999999857</c:v>
                </c:pt>
                <c:pt idx="211">
                  <c:v>16.401000000000177</c:v>
                </c:pt>
                <c:pt idx="212">
                  <c:v>16.479100000000106</c:v>
                </c:pt>
                <c:pt idx="213">
                  <c:v>16.86959999999975</c:v>
                </c:pt>
                <c:pt idx="214">
                  <c:v>17.18199999999991</c:v>
                </c:pt>
                <c:pt idx="215">
                  <c:v>17.728700000000302</c:v>
                </c:pt>
                <c:pt idx="216">
                  <c:v>18.041100000000018</c:v>
                </c:pt>
                <c:pt idx="217">
                  <c:v>18.509700000000034</c:v>
                </c:pt>
                <c:pt idx="218">
                  <c:v>18.82209999999975</c:v>
                </c:pt>
                <c:pt idx="219">
                  <c:v>19.13449999999991</c:v>
                </c:pt>
                <c:pt idx="220">
                  <c:v>19.290700000000211</c:v>
                </c:pt>
                <c:pt idx="221">
                  <c:v>19.603099999999927</c:v>
                </c:pt>
                <c:pt idx="222">
                  <c:v>19.759300000000231</c:v>
                </c:pt>
                <c:pt idx="223">
                  <c:v>19.368799999999698</c:v>
                </c:pt>
                <c:pt idx="224">
                  <c:v>19.056399999999982</c:v>
                </c:pt>
                <c:pt idx="225">
                  <c:v>19.290700000000211</c:v>
                </c:pt>
                <c:pt idx="226">
                  <c:v>19.368799999999698</c:v>
                </c:pt>
                <c:pt idx="227">
                  <c:v>19.44690000000007</c:v>
                </c:pt>
                <c:pt idx="228">
                  <c:v>19.44690000000007</c:v>
                </c:pt>
                <c:pt idx="229">
                  <c:v>19.290700000000211</c:v>
                </c:pt>
                <c:pt idx="230">
                  <c:v>19.056399999999982</c:v>
                </c:pt>
                <c:pt idx="231">
                  <c:v>18.665899999999894</c:v>
                </c:pt>
                <c:pt idx="232">
                  <c:v>17.884900000000158</c:v>
                </c:pt>
                <c:pt idx="233">
                  <c:v>17.260099999999838</c:v>
                </c:pt>
                <c:pt idx="234">
                  <c:v>16.322899999999805</c:v>
                </c:pt>
                <c:pt idx="235">
                  <c:v>15.385700000000213</c:v>
                </c:pt>
                <c:pt idx="236">
                  <c:v>14.370399999999805</c:v>
                </c:pt>
                <c:pt idx="237">
                  <c:v>13.277000000000355</c:v>
                </c:pt>
                <c:pt idx="238">
                  <c:v>12.105499999999644</c:v>
                </c:pt>
                <c:pt idx="239">
                  <c:v>11.012100000000196</c:v>
                </c:pt>
                <c:pt idx="240">
                  <c:v>9.7624999999999993</c:v>
                </c:pt>
                <c:pt idx="241">
                  <c:v>8.6691000000001068</c:v>
                </c:pt>
                <c:pt idx="242">
                  <c:v>7.4194999999999105</c:v>
                </c:pt>
                <c:pt idx="243">
                  <c:v>6.4041999999999462</c:v>
                </c:pt>
                <c:pt idx="244">
                  <c:v>5.3108000000000528</c:v>
                </c:pt>
                <c:pt idx="245">
                  <c:v>4.2173999999997154</c:v>
                </c:pt>
                <c:pt idx="246">
                  <c:v>3.3583000000000531</c:v>
                </c:pt>
                <c:pt idx="247">
                  <c:v>2.4211000000000178</c:v>
                </c:pt>
                <c:pt idx="248">
                  <c:v>1.5620000000003551</c:v>
                </c:pt>
                <c:pt idx="249">
                  <c:v>0.78099999999973357</c:v>
                </c:pt>
                <c:pt idx="250">
                  <c:v>7.8099999999928962E-2</c:v>
                </c:pt>
                <c:pt idx="251">
                  <c:v>-0.54669999999994667</c:v>
                </c:pt>
                <c:pt idx="252">
                  <c:v>-1.2495999999997514</c:v>
                </c:pt>
                <c:pt idx="253">
                  <c:v>-1.7182000000002131</c:v>
                </c:pt>
                <c:pt idx="254">
                  <c:v>-2.1867999999997867</c:v>
                </c:pt>
                <c:pt idx="255">
                  <c:v>-2.7335000000001775</c:v>
                </c:pt>
                <c:pt idx="256">
                  <c:v>-3.1239999999998225</c:v>
                </c:pt>
                <c:pt idx="257">
                  <c:v>-3.5145000000003548</c:v>
                </c:pt>
                <c:pt idx="258">
                  <c:v>-3.9049999999999998</c:v>
                </c:pt>
                <c:pt idx="259">
                  <c:v>-4.2173999999997154</c:v>
                </c:pt>
                <c:pt idx="260">
                  <c:v>-4.6079000000002486</c:v>
                </c:pt>
                <c:pt idx="261">
                  <c:v>-4.7640999999996625</c:v>
                </c:pt>
                <c:pt idx="262">
                  <c:v>-5.1546000000001948</c:v>
                </c:pt>
                <c:pt idx="263">
                  <c:v>-5.3108000000000528</c:v>
                </c:pt>
                <c:pt idx="264">
                  <c:v>-5.6231999999997688</c:v>
                </c:pt>
                <c:pt idx="265">
                  <c:v>-5.8574999999999999</c:v>
                </c:pt>
                <c:pt idx="266">
                  <c:v>-6.013700000000302</c:v>
                </c:pt>
                <c:pt idx="267">
                  <c:v>-6.1698999999997159</c:v>
                </c:pt>
                <c:pt idx="268">
                  <c:v>-6.4041999999999462</c:v>
                </c:pt>
                <c:pt idx="269">
                  <c:v>-6.4823000000003193</c:v>
                </c:pt>
                <c:pt idx="270">
                  <c:v>-6.7166000000001063</c:v>
                </c:pt>
                <c:pt idx="271">
                  <c:v>-6.7165999999996622</c:v>
                </c:pt>
                <c:pt idx="272">
                  <c:v>-6.8727999999999643</c:v>
                </c:pt>
                <c:pt idx="273">
                  <c:v>-6.9509000000003374</c:v>
                </c:pt>
                <c:pt idx="274">
                  <c:v>-6.9508999999998933</c:v>
                </c:pt>
                <c:pt idx="275">
                  <c:v>-7.0289999999998223</c:v>
                </c:pt>
                <c:pt idx="276">
                  <c:v>-7.1071000000001954</c:v>
                </c:pt>
                <c:pt idx="277">
                  <c:v>-7.1070999999997513</c:v>
                </c:pt>
                <c:pt idx="278">
                  <c:v>-7.1852000000001244</c:v>
                </c:pt>
                <c:pt idx="279">
                  <c:v>-7.1071000000001954</c:v>
                </c:pt>
                <c:pt idx="280">
                  <c:v>-7.1070999999997513</c:v>
                </c:pt>
                <c:pt idx="281">
                  <c:v>-7.1852000000001244</c:v>
                </c:pt>
                <c:pt idx="282">
                  <c:v>-7.1070999999997513</c:v>
                </c:pt>
                <c:pt idx="283">
                  <c:v>-7.1071000000001954</c:v>
                </c:pt>
                <c:pt idx="284">
                  <c:v>-7.0289999999998223</c:v>
                </c:pt>
                <c:pt idx="285">
                  <c:v>-7.0290000000002664</c:v>
                </c:pt>
                <c:pt idx="286">
                  <c:v>-7.0289999999998223</c:v>
                </c:pt>
                <c:pt idx="287">
                  <c:v>-6.9508999999998933</c:v>
                </c:pt>
                <c:pt idx="288">
                  <c:v>-6.9509000000003374</c:v>
                </c:pt>
                <c:pt idx="289">
                  <c:v>-6.7947000000000353</c:v>
                </c:pt>
                <c:pt idx="290">
                  <c:v>-6.7947000000000353</c:v>
                </c:pt>
                <c:pt idx="291">
                  <c:v>-6.7946999999995912</c:v>
                </c:pt>
                <c:pt idx="292">
                  <c:v>-6.6385000000001773</c:v>
                </c:pt>
                <c:pt idx="293">
                  <c:v>-6.5604000000002483</c:v>
                </c:pt>
                <c:pt idx="294">
                  <c:v>-6.5603999999998042</c:v>
                </c:pt>
                <c:pt idx="295">
                  <c:v>-6.4041999999999462</c:v>
                </c:pt>
                <c:pt idx="296">
                  <c:v>-6.4041999999999462</c:v>
                </c:pt>
                <c:pt idx="297">
                  <c:v>-6.2480000000000881</c:v>
                </c:pt>
                <c:pt idx="298">
                  <c:v>-6.2480000000000881</c:v>
                </c:pt>
                <c:pt idx="299">
                  <c:v>-6.0917999999997869</c:v>
                </c:pt>
                <c:pt idx="300">
                  <c:v>-6.0918000000002301</c:v>
                </c:pt>
                <c:pt idx="301">
                  <c:v>-6.0136999999998579</c:v>
                </c:pt>
                <c:pt idx="302">
                  <c:v>-5.8574999999999999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CE0-4157-9542-C4268FE97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3571104"/>
        <c:axId val="1293570384"/>
      </c:scatterChart>
      <c:valAx>
        <c:axId val="1293571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3570384"/>
        <c:crosses val="autoZero"/>
        <c:crossBetween val="midCat"/>
      </c:valAx>
      <c:valAx>
        <c:axId val="129357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3571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CO2 To Atmosphere</a:t>
            </a:r>
            <a:r>
              <a:rPr lang="en-US" baseline="0"/>
              <a:t> vs CO2 Emissions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CO2ToAtm!$P$39</c:f>
              <c:strCache>
                <c:ptCount val="1"/>
                <c:pt idx="0">
                  <c:v>When &gt;=0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CO2ToAtm!$Q$38:$AH$38</c:f>
              <c:numCache>
                <c:formatCode>General</c:formatCode>
                <c:ptCount val="18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</c:numCache>
            </c:numRef>
          </c:cat>
          <c:val>
            <c:numRef>
              <c:f>CO2ToAtm!$Q$39:$AH$39</c:f>
              <c:numCache>
                <c:formatCode>0.00</c:formatCode>
                <c:ptCount val="18"/>
                <c:pt idx="0">
                  <c:v>1.7375402709929908</c:v>
                </c:pt>
                <c:pt idx="1">
                  <c:v>-1.7461754013339004</c:v>
                </c:pt>
                <c:pt idx="2">
                  <c:v>-4.7302283259416598</c:v>
                </c:pt>
                <c:pt idx="3">
                  <c:v>-7.214618502830298</c:v>
                </c:pt>
                <c:pt idx="4">
                  <c:v>-9.1993459319998081</c:v>
                </c:pt>
                <c:pt idx="5">
                  <c:v>-10.684410613450192</c:v>
                </c:pt>
                <c:pt idx="6">
                  <c:v>-11.669812547181451</c:v>
                </c:pt>
                <c:pt idx="7">
                  <c:v>-12.155551733193583</c:v>
                </c:pt>
                <c:pt idx="8">
                  <c:v>-12.141628171486587</c:v>
                </c:pt>
                <c:pt idx="9">
                  <c:v>-11.628041862060469</c:v>
                </c:pt>
                <c:pt idx="10">
                  <c:v>-10.614792804915222</c:v>
                </c:pt>
                <c:pt idx="11">
                  <c:v>-9.1018810000508505</c:v>
                </c:pt>
                <c:pt idx="12">
                  <c:v>-7.0893064474673517</c:v>
                </c:pt>
                <c:pt idx="13">
                  <c:v>-4.5770691471647273</c:v>
                </c:pt>
                <c:pt idx="14">
                  <c:v>-1.5651690991429774</c:v>
                </c:pt>
                <c:pt idx="15">
                  <c:v>1.9463936965978998</c:v>
                </c:pt>
                <c:pt idx="16">
                  <c:v>5.9576192400579018</c:v>
                </c:pt>
                <c:pt idx="17">
                  <c:v>10.46850753123703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42-4D39-B0FD-83BBDBEF3089}"/>
            </c:ext>
          </c:extLst>
        </c:ser>
        <c:ser>
          <c:idx val="1"/>
          <c:order val="1"/>
          <c:tx>
            <c:strRef>
              <c:f>CO2ToAtm!$P$40</c:f>
              <c:strCache>
                <c:ptCount val="1"/>
                <c:pt idx="0">
                  <c:v>When &lt;0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CO2ToAtm!$Q$38:$AH$38</c:f>
              <c:numCache>
                <c:formatCode>General</c:formatCode>
                <c:ptCount val="18"/>
                <c:pt idx="0">
                  <c:v>-50</c:v>
                </c:pt>
                <c:pt idx="1">
                  <c:v>-45</c:v>
                </c:pt>
                <c:pt idx="2">
                  <c:v>-40</c:v>
                </c:pt>
                <c:pt idx="3">
                  <c:v>-35</c:v>
                </c:pt>
                <c:pt idx="4">
                  <c:v>-30</c:v>
                </c:pt>
                <c:pt idx="5">
                  <c:v>-25</c:v>
                </c:pt>
                <c:pt idx="6">
                  <c:v>-20</c:v>
                </c:pt>
                <c:pt idx="7">
                  <c:v>-15</c:v>
                </c:pt>
                <c:pt idx="8">
                  <c:v>-10</c:v>
                </c:pt>
                <c:pt idx="9">
                  <c:v>-5</c:v>
                </c:pt>
                <c:pt idx="10">
                  <c:v>0</c:v>
                </c:pt>
                <c:pt idx="11">
                  <c:v>5</c:v>
                </c:pt>
                <c:pt idx="12">
                  <c:v>10</c:v>
                </c:pt>
                <c:pt idx="13">
                  <c:v>15</c:v>
                </c:pt>
                <c:pt idx="14">
                  <c:v>20</c:v>
                </c:pt>
                <c:pt idx="15">
                  <c:v>25</c:v>
                </c:pt>
                <c:pt idx="16">
                  <c:v>30</c:v>
                </c:pt>
                <c:pt idx="17">
                  <c:v>35</c:v>
                </c:pt>
              </c:numCache>
            </c:numRef>
          </c:cat>
          <c:val>
            <c:numRef>
              <c:f>CO2ToAtm!$Q$40:$AH$40</c:f>
              <c:numCache>
                <c:formatCode>0.00</c:formatCode>
                <c:ptCount val="18"/>
                <c:pt idx="0">
                  <c:v>-39.999999999999993</c:v>
                </c:pt>
                <c:pt idx="1">
                  <c:v>-36.528789789195947</c:v>
                </c:pt>
                <c:pt idx="2">
                  <c:v>-33.167311035501513</c:v>
                </c:pt>
                <c:pt idx="3">
                  <c:v>-29.915563738916685</c:v>
                </c:pt>
                <c:pt idx="4">
                  <c:v>-26.773547899441457</c:v>
                </c:pt>
                <c:pt idx="5">
                  <c:v>-23.741263517075836</c:v>
                </c:pt>
                <c:pt idx="6">
                  <c:v>-20.818710591819826</c:v>
                </c:pt>
                <c:pt idx="7">
                  <c:v>-18.00588912367342</c:v>
                </c:pt>
                <c:pt idx="8">
                  <c:v>-15.302799112636617</c:v>
                </c:pt>
                <c:pt idx="9">
                  <c:v>-12.709440558709421</c:v>
                </c:pt>
                <c:pt idx="10">
                  <c:v>-10.225813461891832</c:v>
                </c:pt>
                <c:pt idx="11">
                  <c:v>-7.8519178221838484</c:v>
                </c:pt>
                <c:pt idx="12">
                  <c:v>-5.5877536395854701</c:v>
                </c:pt>
                <c:pt idx="13">
                  <c:v>-3.4333209140966989</c:v>
                </c:pt>
                <c:pt idx="14">
                  <c:v>-1.388619645717533</c:v>
                </c:pt>
                <c:pt idx="15">
                  <c:v>0.54635016555202576</c:v>
                </c:pt>
                <c:pt idx="16">
                  <c:v>2.371588519711981</c:v>
                </c:pt>
                <c:pt idx="17">
                  <c:v>4.0870954167623292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42-4D39-B0FD-83BBDBEF3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8491624"/>
        <c:axId val="829065368"/>
      </c:lineChart>
      <c:catAx>
        <c:axId val="1038491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9065368"/>
        <c:crosses val="autoZero"/>
        <c:auto val="1"/>
        <c:lblAlgn val="ctr"/>
        <c:lblOffset val="100"/>
        <c:noMultiLvlLbl val="0"/>
      </c:catAx>
      <c:valAx>
        <c:axId val="829065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8491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119062</xdr:colOff>
      <xdr:row>20</xdr:row>
      <xdr:rowOff>23812</xdr:rowOff>
    </xdr:from>
    <xdr:to>
      <xdr:col>19</xdr:col>
      <xdr:colOff>300037</xdr:colOff>
      <xdr:row>34</xdr:row>
      <xdr:rowOff>100012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70302F3-4472-9E62-4BE3-6FC5F477EC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38100</xdr:colOff>
      <xdr:row>104</xdr:row>
      <xdr:rowOff>52387</xdr:rowOff>
    </xdr:from>
    <xdr:to>
      <xdr:col>18</xdr:col>
      <xdr:colOff>342900</xdr:colOff>
      <xdr:row>118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F54E0E-3D7D-E897-97B6-CA94C2FB74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295275</xdr:colOff>
      <xdr:row>0</xdr:row>
      <xdr:rowOff>90487</xdr:rowOff>
    </xdr:from>
    <xdr:to>
      <xdr:col>20</xdr:col>
      <xdr:colOff>647699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D40D4B-8B44-4F21-817A-6750CA0D0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228599</xdr:colOff>
      <xdr:row>13</xdr:row>
      <xdr:rowOff>33337</xdr:rowOff>
    </xdr:from>
    <xdr:to>
      <xdr:col>39</xdr:col>
      <xdr:colOff>333374</xdr:colOff>
      <xdr:row>28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74EB390-BFB0-4CAD-B0B5-707FD7D744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209550</xdr:colOff>
      <xdr:row>28</xdr:row>
      <xdr:rowOff>133350</xdr:rowOff>
    </xdr:from>
    <xdr:to>
      <xdr:col>39</xdr:col>
      <xdr:colOff>333375</xdr:colOff>
      <xdr:row>29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39A192A-FAEE-4FF9-ABFD-971D5F4AA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31</xdr:col>
      <xdr:colOff>161925</xdr:colOff>
      <xdr:row>29</xdr:row>
      <xdr:rowOff>0</xdr:rowOff>
    </xdr:from>
    <xdr:to>
      <xdr:col>41</xdr:col>
      <xdr:colOff>561975</xdr:colOff>
      <xdr:row>35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7754D17-F842-4D54-B5A1-A587D3A4A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214312</xdr:colOff>
      <xdr:row>26</xdr:row>
      <xdr:rowOff>109537</xdr:rowOff>
    </xdr:from>
    <xdr:to>
      <xdr:col>13</xdr:col>
      <xdr:colOff>519112</xdr:colOff>
      <xdr:row>40</xdr:row>
      <xdr:rowOff>185737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2B76C5-6C95-4503-BB20-4F5A421365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200025</xdr:colOff>
      <xdr:row>13</xdr:row>
      <xdr:rowOff>180975</xdr:rowOff>
    </xdr:from>
    <xdr:to>
      <xdr:col>13</xdr:col>
      <xdr:colOff>504825</xdr:colOff>
      <xdr:row>26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43C56C5-43E7-4967-B010-5DDAF3161E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319087</xdr:colOff>
      <xdr:row>15</xdr:row>
      <xdr:rowOff>185737</xdr:rowOff>
    </xdr:from>
    <xdr:to>
      <xdr:col>30</xdr:col>
      <xdr:colOff>14287</xdr:colOff>
      <xdr:row>30</xdr:row>
      <xdr:rowOff>71437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53C705F-EC52-40B5-8531-50B774C07B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266700</xdr:colOff>
      <xdr:row>50</xdr:row>
      <xdr:rowOff>33336</xdr:rowOff>
    </xdr:from>
    <xdr:to>
      <xdr:col>25</xdr:col>
      <xdr:colOff>28575</xdr:colOff>
      <xdr:row>67</xdr:row>
      <xdr:rowOff>38100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072E27-3CD5-43DE-8CCA-5FA888974C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4</xdr:row>
      <xdr:rowOff>14287</xdr:rowOff>
    </xdr:from>
    <xdr:to>
      <xdr:col>18</xdr:col>
      <xdr:colOff>390525</xdr:colOff>
      <xdr:row>18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5583F9A-9E90-4780-98A7-E508B62BE5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352425</xdr:colOff>
      <xdr:row>24</xdr:row>
      <xdr:rowOff>119062</xdr:rowOff>
    </xdr:from>
    <xdr:to>
      <xdr:col>18</xdr:col>
      <xdr:colOff>400050</xdr:colOff>
      <xdr:row>39</xdr:row>
      <xdr:rowOff>4762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5B999A0-7668-480C-84E5-7834E2790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314325</xdr:colOff>
      <xdr:row>39</xdr:row>
      <xdr:rowOff>128587</xdr:rowOff>
    </xdr:from>
    <xdr:to>
      <xdr:col>18</xdr:col>
      <xdr:colOff>361950</xdr:colOff>
      <xdr:row>54</xdr:row>
      <xdr:rowOff>14287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AF6C470-A973-436D-964A-C5EA4AD8F4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438150</xdr:colOff>
      <xdr:row>7</xdr:row>
      <xdr:rowOff>80961</xdr:rowOff>
    </xdr:from>
    <xdr:to>
      <xdr:col>16</xdr:col>
      <xdr:colOff>133350</xdr:colOff>
      <xdr:row>26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B07FE5-3CFF-4FE3-9FB7-BC22A28FB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5f7df9baab666eed/Desktop/VS2005Projects/ScenExp%20Misc/save/EN-ROADsFormulasFromData20251103.xlsx" TargetMode="External"/><Relationship Id="rId1" Type="http://schemas.openxmlformats.org/officeDocument/2006/relationships/externalLinkPath" Target="save/EN-ROADsFormulasFromData202511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ulas"/>
      <sheetName val="EnRoadsData"/>
      <sheetName val="CumToPPM"/>
      <sheetName val="CumToPPM (2)"/>
      <sheetName val="EN-ROADs2040"/>
      <sheetName val="CO2ToAtm"/>
      <sheetName val="CO2ToAtm_Valid1"/>
      <sheetName val="CO2ToAtm_Valid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6">
          <cell r="C16">
            <v>29.87</v>
          </cell>
        </row>
        <row r="17">
          <cell r="C17">
            <v>30.52</v>
          </cell>
          <cell r="E17">
            <v>12.808399999999892</v>
          </cell>
        </row>
        <row r="18">
          <cell r="C18">
            <v>31.11</v>
          </cell>
          <cell r="E18">
            <v>13.198899999999982</v>
          </cell>
        </row>
        <row r="19">
          <cell r="C19">
            <v>31.68</v>
          </cell>
          <cell r="E19">
            <v>13.511300000000141</v>
          </cell>
          <cell r="P19">
            <v>9.993254954382521E-3</v>
          </cell>
          <cell r="Q19">
            <v>0.25261608620096182</v>
          </cell>
          <cell r="R19">
            <v>-10.614792804915222</v>
          </cell>
          <cell r="T19">
            <v>-2.1946291421921188E-3</v>
          </cell>
          <cell r="U19">
            <v>0.4857522736525573</v>
          </cell>
          <cell r="V19">
            <v>-10.225813461891832</v>
          </cell>
        </row>
        <row r="20">
          <cell r="C20">
            <v>32.340000000000003</v>
          </cell>
          <cell r="E20">
            <v>13.745599999999929</v>
          </cell>
        </row>
        <row r="21">
          <cell r="C21">
            <v>33.14</v>
          </cell>
          <cell r="E21">
            <v>14.136100000000017</v>
          </cell>
        </row>
        <row r="22">
          <cell r="C22">
            <v>33.99</v>
          </cell>
          <cell r="E22">
            <v>14.682799999999963</v>
          </cell>
          <cell r="P22">
            <v>-0.35</v>
          </cell>
          <cell r="Q22">
            <v>-10.1530000000001</v>
          </cell>
        </row>
        <row r="23">
          <cell r="C23">
            <v>34.97</v>
          </cell>
          <cell r="E23">
            <v>15.229499999999911</v>
          </cell>
          <cell r="P23">
            <v>0.15</v>
          </cell>
          <cell r="Q23">
            <v>-10.152999999999645</v>
          </cell>
        </row>
        <row r="24">
          <cell r="C24">
            <v>35.880000000000003</v>
          </cell>
          <cell r="E24">
            <v>15.776199999999857</v>
          </cell>
          <cell r="P24">
            <v>0.21</v>
          </cell>
          <cell r="Q24">
            <v>-11.090200000000124</v>
          </cell>
        </row>
        <row r="25">
          <cell r="C25">
            <v>36.5</v>
          </cell>
          <cell r="E25">
            <v>16.401000000000177</v>
          </cell>
          <cell r="P25">
            <v>9.86</v>
          </cell>
          <cell r="Q25">
            <v>-7.9662000000003017</v>
          </cell>
        </row>
        <row r="26">
          <cell r="C26">
            <v>36.869999999999997</v>
          </cell>
          <cell r="E26">
            <v>16.479100000000106</v>
          </cell>
          <cell r="P26">
            <v>9.8800000000000008</v>
          </cell>
          <cell r="Q26">
            <v>-7.2633000000000525</v>
          </cell>
        </row>
        <row r="27">
          <cell r="C27">
            <v>37.53</v>
          </cell>
          <cell r="E27">
            <v>16.86959999999975</v>
          </cell>
          <cell r="P27">
            <v>10.4</v>
          </cell>
          <cell r="Q27">
            <v>-5.8574999999999999</v>
          </cell>
        </row>
        <row r="28">
          <cell r="C28">
            <v>38.24</v>
          </cell>
          <cell r="E28">
            <v>17.18199999999991</v>
          </cell>
          <cell r="P28">
            <v>10.81</v>
          </cell>
          <cell r="Q28">
            <v>-7.5756999999997685</v>
          </cell>
        </row>
        <row r="29">
          <cell r="C29">
            <v>38.92</v>
          </cell>
          <cell r="E29">
            <v>17.728700000000302</v>
          </cell>
          <cell r="P29">
            <v>10.88</v>
          </cell>
          <cell r="Q29">
            <v>-6.7947000000000353</v>
          </cell>
          <cell r="T29">
            <v>0.6</v>
          </cell>
        </row>
        <row r="30">
          <cell r="C30">
            <v>39.58</v>
          </cell>
          <cell r="E30">
            <v>18.041100000000018</v>
          </cell>
          <cell r="P30">
            <v>19.579999999999998</v>
          </cell>
          <cell r="Q30">
            <v>-1.9524999999999999</v>
          </cell>
        </row>
        <row r="31">
          <cell r="C31">
            <v>40.229999999999997</v>
          </cell>
          <cell r="E31">
            <v>18.509700000000034</v>
          </cell>
          <cell r="P31">
            <v>19.96</v>
          </cell>
          <cell r="Q31">
            <v>-1.64009999999984</v>
          </cell>
        </row>
        <row r="32">
          <cell r="C32">
            <v>40.85</v>
          </cell>
          <cell r="E32">
            <v>18.82209999999975</v>
          </cell>
          <cell r="P32">
            <v>20.350000000000001</v>
          </cell>
          <cell r="Q32">
            <v>-1.2495999999997514</v>
          </cell>
        </row>
        <row r="33">
          <cell r="C33">
            <v>41.42</v>
          </cell>
          <cell r="E33">
            <v>19.13449999999991</v>
          </cell>
          <cell r="P33">
            <v>29.75</v>
          </cell>
          <cell r="Q33">
            <v>6.4041999999999462</v>
          </cell>
        </row>
        <row r="34">
          <cell r="C34">
            <v>42.06</v>
          </cell>
          <cell r="E34">
            <v>19.290700000000211</v>
          </cell>
          <cell r="P34">
            <v>39.700000000000003</v>
          </cell>
          <cell r="Q34">
            <v>15.541900000000071</v>
          </cell>
        </row>
        <row r="35">
          <cell r="C35">
            <v>42.61</v>
          </cell>
          <cell r="E35">
            <v>19.603099999999927</v>
          </cell>
          <cell r="P35">
            <v>44</v>
          </cell>
          <cell r="Q35">
            <v>19.3</v>
          </cell>
        </row>
        <row r="36">
          <cell r="C36">
            <v>42.75</v>
          </cell>
          <cell r="E36">
            <v>19.759300000000231</v>
          </cell>
        </row>
        <row r="37">
          <cell r="C37">
            <v>42.46</v>
          </cell>
          <cell r="E37">
            <v>19.368799999999698</v>
          </cell>
        </row>
        <row r="38">
          <cell r="C38">
            <v>42.78</v>
          </cell>
          <cell r="E38">
            <v>19.056399999999982</v>
          </cell>
          <cell r="Q38">
            <v>-50</v>
          </cell>
          <cell r="R38">
            <v>-45</v>
          </cell>
          <cell r="S38">
            <v>-40</v>
          </cell>
          <cell r="T38">
            <v>-35</v>
          </cell>
          <cell r="U38">
            <v>-30</v>
          </cell>
          <cell r="V38">
            <v>-25</v>
          </cell>
          <cell r="W38">
            <v>-20</v>
          </cell>
          <cell r="X38">
            <v>-15</v>
          </cell>
          <cell r="Y38">
            <v>-10</v>
          </cell>
          <cell r="Z38">
            <v>-5</v>
          </cell>
          <cell r="AA38">
            <v>0</v>
          </cell>
          <cell r="AB38">
            <v>5</v>
          </cell>
          <cell r="AC38">
            <v>10</v>
          </cell>
          <cell r="AD38">
            <v>15</v>
          </cell>
          <cell r="AE38">
            <v>20</v>
          </cell>
          <cell r="AF38">
            <v>25</v>
          </cell>
          <cell r="AG38">
            <v>30</v>
          </cell>
          <cell r="AH38">
            <v>35</v>
          </cell>
        </row>
        <row r="39">
          <cell r="C39">
            <v>43.17</v>
          </cell>
          <cell r="E39">
            <v>19.290700000000211</v>
          </cell>
          <cell r="P39" t="str">
            <v>When &gt;=0</v>
          </cell>
          <cell r="Q39">
            <v>1.7375402709929908</v>
          </cell>
          <cell r="R39">
            <v>-1.7461754013339004</v>
          </cell>
          <cell r="S39">
            <v>-4.7302283259416598</v>
          </cell>
          <cell r="T39">
            <v>-7.214618502830298</v>
          </cell>
          <cell r="U39">
            <v>-9.1993459319998081</v>
          </cell>
          <cell r="V39">
            <v>-10.684410613450192</v>
          </cell>
          <cell r="W39">
            <v>-11.669812547181451</v>
          </cell>
          <cell r="X39">
            <v>-12.155551733193583</v>
          </cell>
          <cell r="Y39">
            <v>-12.141628171486587</v>
          </cell>
          <cell r="Z39">
            <v>-11.628041862060469</v>
          </cell>
          <cell r="AA39">
            <v>-10.614792804915222</v>
          </cell>
          <cell r="AB39">
            <v>-9.1018810000508505</v>
          </cell>
          <cell r="AC39">
            <v>-7.0893064474673517</v>
          </cell>
          <cell r="AD39">
            <v>-4.5770691471647273</v>
          </cell>
          <cell r="AE39">
            <v>-1.5651690991429774</v>
          </cell>
          <cell r="AF39">
            <v>1.9463936965978998</v>
          </cell>
          <cell r="AG39">
            <v>5.9576192400579018</v>
          </cell>
          <cell r="AH39">
            <v>10.46850753123703</v>
          </cell>
        </row>
        <row r="40">
          <cell r="C40">
            <v>43.54</v>
          </cell>
          <cell r="E40">
            <v>19.368799999999698</v>
          </cell>
          <cell r="P40" t="str">
            <v>When &lt;0</v>
          </cell>
          <cell r="Q40">
            <v>-39.999999999999993</v>
          </cell>
          <cell r="R40">
            <v>-36.528789789195947</v>
          </cell>
          <cell r="S40">
            <v>-33.167311035501513</v>
          </cell>
          <cell r="T40">
            <v>-29.915563738916685</v>
          </cell>
          <cell r="U40">
            <v>-26.773547899441457</v>
          </cell>
          <cell r="V40">
            <v>-23.741263517075836</v>
          </cell>
          <cell r="W40">
            <v>-20.818710591819826</v>
          </cell>
          <cell r="X40">
            <v>-18.00588912367342</v>
          </cell>
          <cell r="Y40">
            <v>-15.302799112636617</v>
          </cell>
          <cell r="Z40">
            <v>-12.709440558709421</v>
          </cell>
          <cell r="AA40">
            <v>-10.225813461891832</v>
          </cell>
          <cell r="AB40">
            <v>-7.8519178221838484</v>
          </cell>
          <cell r="AC40">
            <v>-5.5877536395854701</v>
          </cell>
          <cell r="AD40">
            <v>-3.4333209140966989</v>
          </cell>
          <cell r="AE40">
            <v>-1.388619645717533</v>
          </cell>
          <cell r="AF40">
            <v>0.54635016555202576</v>
          </cell>
          <cell r="AG40">
            <v>2.371588519711981</v>
          </cell>
          <cell r="AH40">
            <v>4.0870954167623292</v>
          </cell>
        </row>
        <row r="41">
          <cell r="C41">
            <v>43.81</v>
          </cell>
          <cell r="E41">
            <v>19.44690000000007</v>
          </cell>
        </row>
        <row r="42">
          <cell r="C42">
            <v>43.61</v>
          </cell>
          <cell r="E42">
            <v>19.290700000000211</v>
          </cell>
        </row>
        <row r="43">
          <cell r="C43">
            <v>43.05</v>
          </cell>
          <cell r="E43">
            <v>18.743999999999822</v>
          </cell>
        </row>
        <row r="44">
          <cell r="C44">
            <v>42.2</v>
          </cell>
          <cell r="E44">
            <v>17.884900000000158</v>
          </cell>
          <cell r="Q44">
            <v>0</v>
          </cell>
          <cell r="R44">
            <v>5</v>
          </cell>
          <cell r="S44">
            <v>10</v>
          </cell>
          <cell r="T44">
            <v>15</v>
          </cell>
          <cell r="U44">
            <v>20</v>
          </cell>
          <cell r="V44">
            <v>25</v>
          </cell>
          <cell r="W44">
            <v>30</v>
          </cell>
          <cell r="X44">
            <v>35</v>
          </cell>
          <cell r="Y44">
            <v>40</v>
          </cell>
          <cell r="Z44">
            <v>45</v>
          </cell>
          <cell r="AA44">
            <v>50</v>
          </cell>
          <cell r="AB44">
            <v>55</v>
          </cell>
          <cell r="AC44">
            <v>60</v>
          </cell>
          <cell r="AD44">
            <v>65</v>
          </cell>
          <cell r="AE44">
            <v>70</v>
          </cell>
        </row>
        <row r="45">
          <cell r="C45">
            <v>41.08</v>
          </cell>
          <cell r="E45">
            <v>16.791499999999822</v>
          </cell>
          <cell r="P45">
            <v>2040</v>
          </cell>
          <cell r="Q45">
            <v>-9.2147928049152217</v>
          </cell>
          <cell r="R45">
            <v>-7.7018810000508502</v>
          </cell>
          <cell r="S45">
            <v>-5.6893064474673523</v>
          </cell>
          <cell r="T45">
            <v>-3.1770691471647274</v>
          </cell>
          <cell r="U45">
            <v>-0.16516909914297739</v>
          </cell>
          <cell r="V45">
            <v>3.3463936965978998</v>
          </cell>
          <cell r="W45">
            <v>7.3576192400579012</v>
          </cell>
          <cell r="X45">
            <v>11.868507531237031</v>
          </cell>
          <cell r="Y45">
            <v>16.879058570135289</v>
          </cell>
          <cell r="Z45">
            <v>22.389272356752667</v>
          </cell>
          <cell r="AA45">
            <v>28.399148891089176</v>
          </cell>
          <cell r="AB45">
            <v>34.908688173144803</v>
          </cell>
          <cell r="AC45">
            <v>41.917890202919558</v>
          </cell>
          <cell r="AD45">
            <v>49.426754980413442</v>
          </cell>
          <cell r="AE45">
            <v>57.435282505626454</v>
          </cell>
        </row>
        <row r="46">
          <cell r="C46">
            <v>39.700000000000003</v>
          </cell>
          <cell r="E46">
            <v>15.541900000000071</v>
          </cell>
          <cell r="P46">
            <v>2060</v>
          </cell>
          <cell r="Q46">
            <v>-8.1481261382485553</v>
          </cell>
          <cell r="R46">
            <v>-6.6352143333841838</v>
          </cell>
          <cell r="S46">
            <v>-4.6226397808006858</v>
          </cell>
          <cell r="T46">
            <v>-2.1104024804980606</v>
          </cell>
          <cell r="U46">
            <v>0.90149756752368926</v>
          </cell>
          <cell r="V46">
            <v>4.4130603632645666</v>
          </cell>
          <cell r="W46">
            <v>8.4242859067245686</v>
          </cell>
          <cell r="X46">
            <v>12.935174197903697</v>
          </cell>
          <cell r="Y46">
            <v>17.945725236801955</v>
          </cell>
          <cell r="Z46">
            <v>23.455939023419333</v>
          </cell>
          <cell r="AA46">
            <v>29.465815557755842</v>
          </cell>
          <cell r="AB46">
            <v>35.975354839811473</v>
          </cell>
          <cell r="AC46">
            <v>42.984556869586228</v>
          </cell>
          <cell r="AD46">
            <v>50.493421647080112</v>
          </cell>
          <cell r="AE46">
            <v>58.501949172293124</v>
          </cell>
        </row>
        <row r="47">
          <cell r="C47">
            <v>38.1</v>
          </cell>
          <cell r="E47">
            <v>14.058000000000089</v>
          </cell>
          <cell r="P47">
            <v>2080</v>
          </cell>
          <cell r="Q47">
            <v>-7.0814594715818888</v>
          </cell>
          <cell r="R47">
            <v>-5.5685476667175173</v>
          </cell>
          <cell r="S47">
            <v>-3.555973114134019</v>
          </cell>
          <cell r="T47">
            <v>-1.0437358138313941</v>
          </cell>
          <cell r="U47">
            <v>1.9681642341903558</v>
          </cell>
          <cell r="V47">
            <v>5.4797270299312331</v>
          </cell>
          <cell r="W47">
            <v>9.490952573391235</v>
          </cell>
          <cell r="X47">
            <v>14.001840864570363</v>
          </cell>
          <cell r="Y47">
            <v>19.012391903468622</v>
          </cell>
          <cell r="Z47">
            <v>24.522605690085999</v>
          </cell>
          <cell r="AA47">
            <v>30.532482224422509</v>
          </cell>
          <cell r="AB47">
            <v>37.042021506478136</v>
          </cell>
          <cell r="AC47">
            <v>44.051223536252891</v>
          </cell>
          <cell r="AD47">
            <v>51.560088313746775</v>
          </cell>
          <cell r="AE47">
            <v>59.568615838959786</v>
          </cell>
        </row>
        <row r="48">
          <cell r="C48">
            <v>36.299999999999997</v>
          </cell>
          <cell r="E48">
            <v>12.417899999999804</v>
          </cell>
          <cell r="P48">
            <v>2100</v>
          </cell>
          <cell r="Q48">
            <v>-6.0147928049152224</v>
          </cell>
          <cell r="R48">
            <v>-4.5018810000508509</v>
          </cell>
          <cell r="S48">
            <v>-2.4893064474673516</v>
          </cell>
          <cell r="T48">
            <v>2.293085283527263E-2</v>
          </cell>
          <cell r="U48">
            <v>3.0348309008570227</v>
          </cell>
          <cell r="V48">
            <v>6.5463936965978995</v>
          </cell>
          <cell r="W48">
            <v>10.557619240057901</v>
          </cell>
          <cell r="X48">
            <v>15.06850753123703</v>
          </cell>
          <cell r="Y48">
            <v>20.079058570135288</v>
          </cell>
          <cell r="Z48">
            <v>25.589272356752666</v>
          </cell>
          <cell r="AA48">
            <v>31.599148891089175</v>
          </cell>
          <cell r="AB48">
            <v>38.108688173144806</v>
          </cell>
          <cell r="AC48">
            <v>45.117890202919561</v>
          </cell>
          <cell r="AD48">
            <v>52.626754980413445</v>
          </cell>
          <cell r="AE48">
            <v>60.635282505626456</v>
          </cell>
        </row>
        <row r="49">
          <cell r="C49">
            <v>34.29</v>
          </cell>
          <cell r="E49">
            <v>10.621600000000106</v>
          </cell>
        </row>
        <row r="50">
          <cell r="C50">
            <v>32.11</v>
          </cell>
          <cell r="E50">
            <v>8.8252999999999648</v>
          </cell>
        </row>
        <row r="51">
          <cell r="C51">
            <v>29.79</v>
          </cell>
          <cell r="E51">
            <v>6.7166000000001063</v>
          </cell>
        </row>
        <row r="52">
          <cell r="C52">
            <v>27.55</v>
          </cell>
          <cell r="E52">
            <v>4.7641000000001066</v>
          </cell>
        </row>
        <row r="53">
          <cell r="C53">
            <v>25.39</v>
          </cell>
          <cell r="E53">
            <v>2.8897000000000355</v>
          </cell>
        </row>
        <row r="54">
          <cell r="C54">
            <v>23.3</v>
          </cell>
          <cell r="E54">
            <v>1.1714999999998224</v>
          </cell>
        </row>
        <row r="55">
          <cell r="C55">
            <v>21.34</v>
          </cell>
          <cell r="E55">
            <v>-0.39050000000008878</v>
          </cell>
        </row>
        <row r="56">
          <cell r="C56">
            <v>19.579999999999998</v>
          </cell>
          <cell r="E56">
            <v>-1.9524999999999999</v>
          </cell>
        </row>
        <row r="57">
          <cell r="C57">
            <v>18.010000000000002</v>
          </cell>
          <cell r="E57">
            <v>-3.0458999999998935</v>
          </cell>
        </row>
        <row r="58">
          <cell r="C58">
            <v>16.59</v>
          </cell>
          <cell r="E58">
            <v>-4.1393000000002305</v>
          </cell>
        </row>
        <row r="59">
          <cell r="C59">
            <v>15.28</v>
          </cell>
          <cell r="E59">
            <v>-4.9202999999999646</v>
          </cell>
        </row>
        <row r="60">
          <cell r="C60">
            <v>14.08</v>
          </cell>
          <cell r="E60">
            <v>-5.7793999999996268</v>
          </cell>
        </row>
        <row r="61">
          <cell r="C61">
            <v>12.95</v>
          </cell>
          <cell r="E61">
            <v>-6.4042000000003902</v>
          </cell>
        </row>
        <row r="62">
          <cell r="C62">
            <v>11.85</v>
          </cell>
          <cell r="E62">
            <v>-6.9508999999998933</v>
          </cell>
        </row>
        <row r="63">
          <cell r="C63">
            <v>10.81</v>
          </cell>
          <cell r="E63">
            <v>-7.5756999999997685</v>
          </cell>
        </row>
        <row r="64">
          <cell r="C64">
            <v>9.86</v>
          </cell>
          <cell r="E64">
            <v>-7.9662000000003017</v>
          </cell>
        </row>
        <row r="65">
          <cell r="C65">
            <v>8.9700000000000006</v>
          </cell>
          <cell r="E65">
            <v>-8.4347999999998748</v>
          </cell>
        </row>
        <row r="66">
          <cell r="C66">
            <v>8.1</v>
          </cell>
          <cell r="E66">
            <v>-8.7472000000000349</v>
          </cell>
        </row>
        <row r="67">
          <cell r="C67">
            <v>7.21</v>
          </cell>
          <cell r="E67">
            <v>-9.059599999999751</v>
          </cell>
        </row>
        <row r="68">
          <cell r="C68">
            <v>6.32</v>
          </cell>
          <cell r="E68">
            <v>-9.4501000000002833</v>
          </cell>
        </row>
        <row r="69">
          <cell r="C69">
            <v>5.42</v>
          </cell>
          <cell r="E69">
            <v>-9.7624999999999993</v>
          </cell>
        </row>
        <row r="70">
          <cell r="C70">
            <v>4.54</v>
          </cell>
          <cell r="E70">
            <v>-10.074899999999715</v>
          </cell>
        </row>
        <row r="71">
          <cell r="C71">
            <v>3.71</v>
          </cell>
          <cell r="E71">
            <v>-10.30920000000039</v>
          </cell>
        </row>
        <row r="72">
          <cell r="C72">
            <v>2.92</v>
          </cell>
          <cell r="E72">
            <v>-10.621599999999662</v>
          </cell>
        </row>
        <row r="73">
          <cell r="C73">
            <v>2.1800000000000002</v>
          </cell>
          <cell r="E73">
            <v>-10.777799999999964</v>
          </cell>
        </row>
        <row r="74">
          <cell r="C74">
            <v>1.49</v>
          </cell>
          <cell r="E74">
            <v>-10.934000000000266</v>
          </cell>
        </row>
        <row r="75">
          <cell r="C75">
            <v>0.84</v>
          </cell>
          <cell r="E75">
            <v>-10.933999999999822</v>
          </cell>
        </row>
        <row r="76">
          <cell r="C76">
            <v>0.21</v>
          </cell>
          <cell r="E76">
            <v>-11.090200000000124</v>
          </cell>
        </row>
        <row r="77">
          <cell r="C77">
            <v>-0.38</v>
          </cell>
          <cell r="E77">
            <v>-11.090200000000124</v>
          </cell>
        </row>
        <row r="78">
          <cell r="C78">
            <v>-0.95</v>
          </cell>
          <cell r="E78">
            <v>-11.09019999999968</v>
          </cell>
        </row>
        <row r="79">
          <cell r="C79">
            <v>-1.49</v>
          </cell>
          <cell r="E79">
            <v>-11.090200000000124</v>
          </cell>
        </row>
        <row r="80">
          <cell r="C80">
            <v>-2</v>
          </cell>
          <cell r="E80">
            <v>-11.090200000000124</v>
          </cell>
        </row>
        <row r="81">
          <cell r="C81">
            <v>-2.4900000000000002</v>
          </cell>
          <cell r="E81">
            <v>-11.012099999999752</v>
          </cell>
        </row>
        <row r="82">
          <cell r="C82">
            <v>-2.96</v>
          </cell>
          <cell r="E82">
            <v>-10.934000000000266</v>
          </cell>
        </row>
        <row r="83">
          <cell r="C83">
            <v>-3.41</v>
          </cell>
          <cell r="E83">
            <v>-10.933999999999822</v>
          </cell>
        </row>
        <row r="84">
          <cell r="C84">
            <v>-3.82</v>
          </cell>
          <cell r="E84">
            <v>-10.777799999999964</v>
          </cell>
        </row>
        <row r="85">
          <cell r="C85">
            <v>-4.21</v>
          </cell>
          <cell r="E85">
            <v>-10.699700000000036</v>
          </cell>
        </row>
        <row r="86">
          <cell r="C86">
            <v>-4.59</v>
          </cell>
          <cell r="E86">
            <v>-10.543500000000178</v>
          </cell>
        </row>
        <row r="87">
          <cell r="C87">
            <v>-4.96</v>
          </cell>
          <cell r="E87">
            <v>-10.465399999999804</v>
          </cell>
        </row>
        <row r="88">
          <cell r="C88">
            <v>-5.32</v>
          </cell>
          <cell r="E88">
            <v>-10.309199999999946</v>
          </cell>
        </row>
        <row r="89">
          <cell r="C89">
            <v>-5.66</v>
          </cell>
          <cell r="E89">
            <v>-10.231100000000017</v>
          </cell>
        </row>
        <row r="90">
          <cell r="C90">
            <v>-5.99</v>
          </cell>
          <cell r="E90">
            <v>-10.074900000000159</v>
          </cell>
        </row>
        <row r="91">
          <cell r="C91">
            <v>-6.31</v>
          </cell>
          <cell r="E91">
            <v>-9.9967999999997872</v>
          </cell>
        </row>
        <row r="92">
          <cell r="C92">
            <v>-6.62</v>
          </cell>
          <cell r="E92">
            <v>-9.8406000000003733</v>
          </cell>
        </row>
        <row r="93">
          <cell r="C93">
            <v>-6.92</v>
          </cell>
          <cell r="E93">
            <v>-9.6843999999996271</v>
          </cell>
        </row>
        <row r="94">
          <cell r="C94">
            <v>-7.21</v>
          </cell>
          <cell r="E94">
            <v>-9.6063000000001413</v>
          </cell>
        </row>
        <row r="95">
          <cell r="C95">
            <v>-7.48</v>
          </cell>
          <cell r="E95">
            <v>-9.3719999999999111</v>
          </cell>
        </row>
        <row r="96">
          <cell r="C96">
            <v>-7.74</v>
          </cell>
          <cell r="E96">
            <v>-9.2938999999999812</v>
          </cell>
        </row>
        <row r="97">
          <cell r="C97">
            <v>-7.99</v>
          </cell>
          <cell r="E97">
            <v>-9.1377000000001232</v>
          </cell>
        </row>
        <row r="98">
          <cell r="C98">
            <v>-8.23</v>
          </cell>
          <cell r="E98">
            <v>-8.9814999999998228</v>
          </cell>
        </row>
        <row r="99">
          <cell r="C99">
            <v>-8.4600000000000009</v>
          </cell>
          <cell r="E99">
            <v>-8.8252999999999648</v>
          </cell>
        </row>
        <row r="100">
          <cell r="C100">
            <v>-8.68</v>
          </cell>
          <cell r="E100">
            <v>-8.7472000000000349</v>
          </cell>
        </row>
        <row r="101">
          <cell r="C101">
            <v>-8.89</v>
          </cell>
          <cell r="E101">
            <v>-8.5910000000001769</v>
          </cell>
        </row>
        <row r="102">
          <cell r="C102">
            <v>-9.09</v>
          </cell>
          <cell r="E102">
            <v>-8.4347999999998748</v>
          </cell>
        </row>
        <row r="103">
          <cell r="C103">
            <v>-9.27</v>
          </cell>
          <cell r="E103">
            <v>-8.2786000000000168</v>
          </cell>
        </row>
        <row r="104">
          <cell r="C104">
            <v>-9.4499999999999993</v>
          </cell>
          <cell r="E104">
            <v>-8.2005000000000887</v>
          </cell>
        </row>
        <row r="105">
          <cell r="C105">
            <v>-9.6199999999999992</v>
          </cell>
          <cell r="E105">
            <v>-7.9661999999998576</v>
          </cell>
        </row>
        <row r="106">
          <cell r="C106">
            <v>-9.7899999999999991</v>
          </cell>
          <cell r="E106">
            <v>-7.8881000000003727</v>
          </cell>
        </row>
        <row r="107">
          <cell r="C107">
            <v>-9.94</v>
          </cell>
          <cell r="E107">
            <v>-7.7318999999996265</v>
          </cell>
        </row>
        <row r="108">
          <cell r="C108">
            <v>-10.08</v>
          </cell>
          <cell r="E108">
            <v>-7.5757000000002126</v>
          </cell>
        </row>
        <row r="109">
          <cell r="C109">
            <v>-10.220000000000001</v>
          </cell>
          <cell r="E109">
            <v>-7.4975999999998395</v>
          </cell>
        </row>
        <row r="110">
          <cell r="C110">
            <v>-10.35</v>
          </cell>
          <cell r="E110">
            <v>-7.3413999999999815</v>
          </cell>
        </row>
        <row r="111">
          <cell r="C111">
            <v>-10.46</v>
          </cell>
          <cell r="E111">
            <v>-7.1852000000001244</v>
          </cell>
        </row>
        <row r="112">
          <cell r="C112">
            <v>-10.58</v>
          </cell>
          <cell r="E112">
            <v>-7.1071000000001954</v>
          </cell>
        </row>
        <row r="113">
          <cell r="C113">
            <v>-10.68</v>
          </cell>
          <cell r="E113">
            <v>-6.9508999999998933</v>
          </cell>
        </row>
        <row r="114">
          <cell r="C114">
            <v>-10.78</v>
          </cell>
          <cell r="E114">
            <v>-6.7947000000000353</v>
          </cell>
        </row>
        <row r="115">
          <cell r="C115">
            <v>-10.86</v>
          </cell>
          <cell r="E115">
            <v>-6.7165999999996622</v>
          </cell>
        </row>
        <row r="116">
          <cell r="C116">
            <v>-10.95</v>
          </cell>
          <cell r="E116">
            <v>-6.6385000000001773</v>
          </cell>
        </row>
        <row r="117">
          <cell r="C117">
            <v>29.87</v>
          </cell>
          <cell r="E117">
            <v>12.808399999999892</v>
          </cell>
        </row>
        <row r="118">
          <cell r="C118">
            <v>30.52</v>
          </cell>
          <cell r="E118">
            <v>12.808399999999892</v>
          </cell>
        </row>
        <row r="119">
          <cell r="C119">
            <v>31.11</v>
          </cell>
          <cell r="E119">
            <v>13.198899999999982</v>
          </cell>
        </row>
        <row r="120">
          <cell r="C120">
            <v>31.68</v>
          </cell>
          <cell r="E120">
            <v>13.511300000000141</v>
          </cell>
        </row>
        <row r="121">
          <cell r="C121">
            <v>32.340000000000003</v>
          </cell>
          <cell r="E121">
            <v>13.745599999999929</v>
          </cell>
        </row>
        <row r="122">
          <cell r="C122">
            <v>33.14</v>
          </cell>
          <cell r="E122">
            <v>14.136100000000017</v>
          </cell>
        </row>
        <row r="123">
          <cell r="C123">
            <v>33.99</v>
          </cell>
          <cell r="E123">
            <v>14.682799999999963</v>
          </cell>
        </row>
        <row r="124">
          <cell r="C124">
            <v>34.97</v>
          </cell>
          <cell r="E124">
            <v>15.229499999999911</v>
          </cell>
        </row>
        <row r="125">
          <cell r="C125">
            <v>35.880000000000003</v>
          </cell>
          <cell r="E125">
            <v>15.776199999999857</v>
          </cell>
        </row>
        <row r="126">
          <cell r="C126">
            <v>36.5</v>
          </cell>
          <cell r="E126">
            <v>16.401000000000177</v>
          </cell>
        </row>
        <row r="127">
          <cell r="C127">
            <v>36.869999999999997</v>
          </cell>
          <cell r="E127">
            <v>16.479100000000106</v>
          </cell>
        </row>
        <row r="128">
          <cell r="C128">
            <v>37.53</v>
          </cell>
          <cell r="E128">
            <v>16.86959999999975</v>
          </cell>
        </row>
        <row r="129">
          <cell r="C129">
            <v>38.24</v>
          </cell>
          <cell r="E129">
            <v>17.18199999999991</v>
          </cell>
        </row>
        <row r="130">
          <cell r="C130">
            <v>38.92</v>
          </cell>
          <cell r="E130">
            <v>17.728700000000302</v>
          </cell>
        </row>
        <row r="131">
          <cell r="C131">
            <v>39.58</v>
          </cell>
          <cell r="E131">
            <v>18.041100000000018</v>
          </cell>
        </row>
        <row r="132">
          <cell r="C132">
            <v>40.229999999999997</v>
          </cell>
          <cell r="E132">
            <v>18.509700000000034</v>
          </cell>
        </row>
        <row r="133">
          <cell r="C133">
            <v>40.85</v>
          </cell>
          <cell r="E133">
            <v>18.82209999999975</v>
          </cell>
        </row>
        <row r="134">
          <cell r="C134">
            <v>41.42</v>
          </cell>
          <cell r="E134">
            <v>19.13449999999991</v>
          </cell>
        </row>
        <row r="135">
          <cell r="C135">
            <v>42.06</v>
          </cell>
          <cell r="E135">
            <v>19.290700000000211</v>
          </cell>
        </row>
        <row r="136">
          <cell r="C136">
            <v>42.61</v>
          </cell>
          <cell r="E136">
            <v>19.603099999999927</v>
          </cell>
        </row>
        <row r="137">
          <cell r="C137">
            <v>42.75</v>
          </cell>
          <cell r="E137">
            <v>19.759300000000231</v>
          </cell>
        </row>
        <row r="138">
          <cell r="C138">
            <v>42.46</v>
          </cell>
          <cell r="E138">
            <v>19.368799999999698</v>
          </cell>
        </row>
        <row r="139">
          <cell r="C139">
            <v>42.78</v>
          </cell>
          <cell r="E139">
            <v>19.056399999999982</v>
          </cell>
        </row>
        <row r="140">
          <cell r="C140">
            <v>43.17</v>
          </cell>
          <cell r="E140">
            <v>19.290700000000211</v>
          </cell>
        </row>
        <row r="141">
          <cell r="C141">
            <v>43.54</v>
          </cell>
          <cell r="E141">
            <v>19.368799999999698</v>
          </cell>
        </row>
        <row r="142">
          <cell r="C142">
            <v>43.81</v>
          </cell>
          <cell r="E142">
            <v>19.44690000000007</v>
          </cell>
        </row>
        <row r="143">
          <cell r="C143">
            <v>43.86</v>
          </cell>
          <cell r="E143">
            <v>19.368800000000142</v>
          </cell>
        </row>
        <row r="144">
          <cell r="C144">
            <v>43.64</v>
          </cell>
          <cell r="E144">
            <v>19.13449999999991</v>
          </cell>
        </row>
        <row r="145">
          <cell r="C145">
            <v>43.16</v>
          </cell>
          <cell r="E145">
            <v>18.587799999999962</v>
          </cell>
        </row>
        <row r="146">
          <cell r="C146">
            <v>42.4</v>
          </cell>
          <cell r="E146">
            <v>17.80680000000023</v>
          </cell>
        </row>
        <row r="147">
          <cell r="C147">
            <v>41.42</v>
          </cell>
          <cell r="E147">
            <v>16.86959999999975</v>
          </cell>
        </row>
        <row r="148">
          <cell r="C148">
            <v>40.22</v>
          </cell>
          <cell r="E148">
            <v>15.698099999999927</v>
          </cell>
        </row>
        <row r="149">
          <cell r="C149">
            <v>38.840000000000003</v>
          </cell>
          <cell r="E149">
            <v>14.448500000000177</v>
          </cell>
        </row>
        <row r="150">
          <cell r="C150">
            <v>37.26</v>
          </cell>
          <cell r="E150">
            <v>13.042700000000124</v>
          </cell>
        </row>
        <row r="151">
          <cell r="C151">
            <v>35.51</v>
          </cell>
          <cell r="E151">
            <v>11.480699999999768</v>
          </cell>
        </row>
        <row r="152">
          <cell r="C152">
            <v>33.61</v>
          </cell>
          <cell r="E152">
            <v>9.7624999999999993</v>
          </cell>
        </row>
        <row r="153">
          <cell r="C153">
            <v>31.67</v>
          </cell>
          <cell r="E153">
            <v>8.0443000000002307</v>
          </cell>
        </row>
        <row r="154">
          <cell r="C154">
            <v>29.75</v>
          </cell>
          <cell r="E154">
            <v>6.4041999999999462</v>
          </cell>
        </row>
        <row r="155">
          <cell r="C155">
            <v>27.84</v>
          </cell>
          <cell r="E155">
            <v>4.6859999999997335</v>
          </cell>
        </row>
        <row r="156">
          <cell r="C156">
            <v>26.02</v>
          </cell>
          <cell r="E156">
            <v>3.2021000000001951</v>
          </cell>
        </row>
        <row r="157">
          <cell r="C157">
            <v>24.32</v>
          </cell>
          <cell r="E157">
            <v>1.7182000000002131</v>
          </cell>
        </row>
        <row r="158">
          <cell r="C158">
            <v>22.76</v>
          </cell>
          <cell r="E158">
            <v>0.54669999999994667</v>
          </cell>
        </row>
        <row r="159">
          <cell r="C159">
            <v>21.31</v>
          </cell>
          <cell r="E159">
            <v>-0.62480000000031966</v>
          </cell>
        </row>
        <row r="160">
          <cell r="C160">
            <v>19.96</v>
          </cell>
          <cell r="E160">
            <v>-1.64009999999984</v>
          </cell>
        </row>
        <row r="161">
          <cell r="C161">
            <v>18.7</v>
          </cell>
          <cell r="E161">
            <v>-2.4991999999999468</v>
          </cell>
        </row>
        <row r="162">
          <cell r="C162">
            <v>17.52</v>
          </cell>
          <cell r="E162">
            <v>-3.2802000000001241</v>
          </cell>
        </row>
        <row r="163">
          <cell r="C163">
            <v>16.41</v>
          </cell>
          <cell r="E163">
            <v>-3.9830999999999288</v>
          </cell>
        </row>
        <row r="164">
          <cell r="C164">
            <v>15.37</v>
          </cell>
          <cell r="E164">
            <v>-4.6078999999998045</v>
          </cell>
        </row>
        <row r="165">
          <cell r="C165">
            <v>14.43</v>
          </cell>
          <cell r="E165">
            <v>-5.1546000000001948</v>
          </cell>
        </row>
        <row r="166">
          <cell r="C166">
            <v>13.56</v>
          </cell>
          <cell r="E166">
            <v>-5.6231999999997688</v>
          </cell>
        </row>
        <row r="167">
          <cell r="C167">
            <v>12.71</v>
          </cell>
          <cell r="E167">
            <v>-5.935600000000373</v>
          </cell>
        </row>
        <row r="168">
          <cell r="C168">
            <v>11.83</v>
          </cell>
          <cell r="E168">
            <v>-6.4041999999999462</v>
          </cell>
        </row>
        <row r="169">
          <cell r="C169">
            <v>10.88</v>
          </cell>
          <cell r="E169">
            <v>-6.7947000000000353</v>
          </cell>
        </row>
        <row r="170">
          <cell r="C170">
            <v>9.8800000000000008</v>
          </cell>
          <cell r="E170">
            <v>-7.2633000000000525</v>
          </cell>
        </row>
        <row r="171">
          <cell r="C171">
            <v>8.8699999999999992</v>
          </cell>
          <cell r="E171">
            <v>-7.7318999999996265</v>
          </cell>
        </row>
        <row r="172">
          <cell r="C172">
            <v>7.87</v>
          </cell>
          <cell r="E172">
            <v>-8.2786000000000168</v>
          </cell>
        </row>
        <row r="173">
          <cell r="C173">
            <v>6.93</v>
          </cell>
          <cell r="E173">
            <v>-8.6691000000001068</v>
          </cell>
        </row>
        <row r="174">
          <cell r="C174">
            <v>6.06</v>
          </cell>
          <cell r="E174">
            <v>-8.9815000000002652</v>
          </cell>
        </row>
        <row r="175">
          <cell r="C175">
            <v>5.24</v>
          </cell>
          <cell r="E175">
            <v>-9.2938999999999812</v>
          </cell>
        </row>
        <row r="176">
          <cell r="C176">
            <v>4.4800000000000004</v>
          </cell>
          <cell r="E176">
            <v>-9.5281999999997691</v>
          </cell>
        </row>
        <row r="177">
          <cell r="C177">
            <v>3.76</v>
          </cell>
          <cell r="E177">
            <v>-9.6844000000000712</v>
          </cell>
        </row>
        <row r="178">
          <cell r="C178">
            <v>3.08</v>
          </cell>
          <cell r="E178">
            <v>-9.8405999999999292</v>
          </cell>
        </row>
        <row r="179">
          <cell r="C179">
            <v>2.4300000000000002</v>
          </cell>
          <cell r="E179">
            <v>-9.9968000000002295</v>
          </cell>
        </row>
        <row r="180">
          <cell r="C180">
            <v>1.82</v>
          </cell>
          <cell r="E180">
            <v>-10.074899999999715</v>
          </cell>
        </row>
        <row r="181">
          <cell r="C181">
            <v>1.24</v>
          </cell>
          <cell r="E181">
            <v>-10.074900000000159</v>
          </cell>
        </row>
        <row r="182">
          <cell r="C182">
            <v>0.68</v>
          </cell>
          <cell r="E182">
            <v>-10.153000000000088</v>
          </cell>
        </row>
        <row r="183">
          <cell r="C183">
            <v>0.15</v>
          </cell>
          <cell r="E183">
            <v>-10.152999999999645</v>
          </cell>
        </row>
        <row r="184">
          <cell r="C184">
            <v>-0.35</v>
          </cell>
          <cell r="E184">
            <v>-10.153000000000088</v>
          </cell>
        </row>
        <row r="185">
          <cell r="C185">
            <v>-0.82</v>
          </cell>
          <cell r="E185">
            <v>-10.153000000000088</v>
          </cell>
        </row>
        <row r="186">
          <cell r="C186">
            <v>-1.26</v>
          </cell>
          <cell r="E186">
            <v>-10.074900000000159</v>
          </cell>
        </row>
        <row r="187">
          <cell r="C187">
            <v>-1.69</v>
          </cell>
          <cell r="E187">
            <v>-9.9967999999997872</v>
          </cell>
        </row>
        <row r="188">
          <cell r="C188">
            <v>-2.11</v>
          </cell>
          <cell r="E188">
            <v>-9.9186999999998573</v>
          </cell>
        </row>
        <row r="189">
          <cell r="C189">
            <v>-2.52</v>
          </cell>
          <cell r="E189">
            <v>-9.8406000000003733</v>
          </cell>
        </row>
        <row r="190">
          <cell r="C190">
            <v>-2.91</v>
          </cell>
          <cell r="E190">
            <v>-9.8405999999999292</v>
          </cell>
        </row>
        <row r="191">
          <cell r="C191">
            <v>-3.29</v>
          </cell>
          <cell r="E191">
            <v>-9.6844000000000712</v>
          </cell>
        </row>
        <row r="192">
          <cell r="C192">
            <v>-3.66</v>
          </cell>
          <cell r="E192">
            <v>-9.6843999999996271</v>
          </cell>
        </row>
        <row r="193">
          <cell r="C193">
            <v>-4.01</v>
          </cell>
          <cell r="E193">
            <v>-9.5282000000002132</v>
          </cell>
        </row>
        <row r="194">
          <cell r="C194">
            <v>-4.3499999999999996</v>
          </cell>
          <cell r="E194">
            <v>-9.4500999999998392</v>
          </cell>
        </row>
        <row r="195">
          <cell r="C195">
            <v>-4.67</v>
          </cell>
          <cell r="E195">
            <v>-9.2938999999999812</v>
          </cell>
        </row>
        <row r="196">
          <cell r="C196">
            <v>-4.9800000000000004</v>
          </cell>
          <cell r="E196">
            <v>-9.2158000000000531</v>
          </cell>
        </row>
        <row r="197">
          <cell r="C197">
            <v>-5.28</v>
          </cell>
          <cell r="E197">
            <v>-9.1377000000001232</v>
          </cell>
        </row>
        <row r="198">
          <cell r="C198">
            <v>-5.57</v>
          </cell>
          <cell r="E198">
            <v>-8.9814999999998228</v>
          </cell>
        </row>
        <row r="199">
          <cell r="C199">
            <v>-5.84</v>
          </cell>
          <cell r="E199">
            <v>-8.8252999999999648</v>
          </cell>
        </row>
        <row r="200">
          <cell r="C200">
            <v>-6.1</v>
          </cell>
          <cell r="E200">
            <v>-8.7472000000000349</v>
          </cell>
        </row>
        <row r="201">
          <cell r="C201">
            <v>-6.35</v>
          </cell>
          <cell r="E201">
            <v>-8.6691000000001068</v>
          </cell>
        </row>
        <row r="202">
          <cell r="C202">
            <v>-6.59</v>
          </cell>
          <cell r="E202">
            <v>-8.4347999999998748</v>
          </cell>
        </row>
        <row r="203">
          <cell r="C203">
            <v>-6.81</v>
          </cell>
          <cell r="E203">
            <v>-8.4348000000003189</v>
          </cell>
        </row>
        <row r="204">
          <cell r="C204">
            <v>-7.03</v>
          </cell>
          <cell r="E204">
            <v>-8.2005000000000887</v>
          </cell>
        </row>
        <row r="205">
          <cell r="C205">
            <v>-7.23</v>
          </cell>
          <cell r="E205">
            <v>-8.1223999999997147</v>
          </cell>
        </row>
        <row r="206">
          <cell r="C206">
            <v>-7.43</v>
          </cell>
          <cell r="E206">
            <v>-7.9661999999998576</v>
          </cell>
        </row>
        <row r="207">
          <cell r="C207">
            <v>-7.61</v>
          </cell>
          <cell r="E207">
            <v>-7.8881000000003727</v>
          </cell>
        </row>
        <row r="208">
          <cell r="C208">
            <v>-7.78</v>
          </cell>
          <cell r="E208">
            <v>-7.6537999999996975</v>
          </cell>
        </row>
        <row r="209">
          <cell r="C209">
            <v>-7.95</v>
          </cell>
          <cell r="E209">
            <v>-7.6538000000001416</v>
          </cell>
        </row>
        <row r="210">
          <cell r="C210">
            <v>-8.1</v>
          </cell>
          <cell r="E210">
            <v>-7.4194999999999105</v>
          </cell>
        </row>
        <row r="211">
          <cell r="C211">
            <v>-8.25</v>
          </cell>
          <cell r="E211">
            <v>-7.3413999999999815</v>
          </cell>
        </row>
        <row r="212">
          <cell r="C212">
            <v>-8.39</v>
          </cell>
          <cell r="E212">
            <v>-7.1852000000001244</v>
          </cell>
        </row>
        <row r="213">
          <cell r="C213">
            <v>-8.52</v>
          </cell>
          <cell r="E213">
            <v>-7.0289999999998223</v>
          </cell>
        </row>
        <row r="214">
          <cell r="C214">
            <v>-8.64</v>
          </cell>
          <cell r="E214">
            <v>-6.9509000000003374</v>
          </cell>
        </row>
        <row r="215">
          <cell r="C215">
            <v>-8.76</v>
          </cell>
          <cell r="E215">
            <v>-6.8727999999999643</v>
          </cell>
        </row>
        <row r="216">
          <cell r="C216">
            <v>-8.8699999999999992</v>
          </cell>
          <cell r="E216">
            <v>-6.7165999999996622</v>
          </cell>
        </row>
        <row r="217">
          <cell r="C217">
            <v>-8.9700000000000006</v>
          </cell>
          <cell r="E217">
            <v>-6.5604000000002483</v>
          </cell>
        </row>
        <row r="218">
          <cell r="C218">
            <v>29.87</v>
          </cell>
          <cell r="E218">
            <v>12.808399999999892</v>
          </cell>
        </row>
        <row r="219">
          <cell r="C219">
            <v>30.52</v>
          </cell>
          <cell r="E219">
            <v>12.808399999999892</v>
          </cell>
        </row>
        <row r="220">
          <cell r="C220">
            <v>31.11</v>
          </cell>
          <cell r="E220">
            <v>13.198899999999982</v>
          </cell>
        </row>
        <row r="221">
          <cell r="C221">
            <v>31.68</v>
          </cell>
          <cell r="E221">
            <v>13.511300000000141</v>
          </cell>
        </row>
        <row r="222">
          <cell r="C222">
            <v>32.340000000000003</v>
          </cell>
          <cell r="E222">
            <v>13.745599999999929</v>
          </cell>
        </row>
        <row r="223">
          <cell r="C223">
            <v>33.14</v>
          </cell>
          <cell r="E223">
            <v>14.136100000000017</v>
          </cell>
        </row>
        <row r="224">
          <cell r="C224">
            <v>33.99</v>
          </cell>
          <cell r="E224">
            <v>14.682799999999963</v>
          </cell>
        </row>
        <row r="225">
          <cell r="C225">
            <v>34.97</v>
          </cell>
          <cell r="E225">
            <v>15.229499999999911</v>
          </cell>
        </row>
        <row r="226">
          <cell r="C226">
            <v>35.880000000000003</v>
          </cell>
          <cell r="E226">
            <v>15.776199999999857</v>
          </cell>
        </row>
        <row r="227">
          <cell r="C227">
            <v>36.5</v>
          </cell>
          <cell r="E227">
            <v>16.401000000000177</v>
          </cell>
        </row>
        <row r="228">
          <cell r="C228">
            <v>36.869999999999997</v>
          </cell>
          <cell r="E228">
            <v>16.479100000000106</v>
          </cell>
        </row>
        <row r="229">
          <cell r="C229">
            <v>37.53</v>
          </cell>
          <cell r="E229">
            <v>16.86959999999975</v>
          </cell>
        </row>
        <row r="230">
          <cell r="C230">
            <v>38.24</v>
          </cell>
          <cell r="E230">
            <v>17.18199999999991</v>
          </cell>
        </row>
        <row r="231">
          <cell r="C231">
            <v>38.92</v>
          </cell>
          <cell r="E231">
            <v>17.728700000000302</v>
          </cell>
        </row>
        <row r="232">
          <cell r="C232">
            <v>39.58</v>
          </cell>
          <cell r="E232">
            <v>18.041100000000018</v>
          </cell>
        </row>
        <row r="233">
          <cell r="C233">
            <v>40.229999999999997</v>
          </cell>
          <cell r="E233">
            <v>18.509700000000034</v>
          </cell>
        </row>
        <row r="234">
          <cell r="C234">
            <v>40.85</v>
          </cell>
          <cell r="E234">
            <v>18.82209999999975</v>
          </cell>
        </row>
        <row r="235">
          <cell r="C235">
            <v>41.42</v>
          </cell>
          <cell r="E235">
            <v>19.13449999999991</v>
          </cell>
        </row>
        <row r="236">
          <cell r="C236">
            <v>42.06</v>
          </cell>
          <cell r="E236">
            <v>19.290700000000211</v>
          </cell>
        </row>
        <row r="237">
          <cell r="C237">
            <v>42.61</v>
          </cell>
          <cell r="E237">
            <v>19.603099999999927</v>
          </cell>
        </row>
        <row r="238">
          <cell r="C238">
            <v>42.75</v>
          </cell>
          <cell r="E238">
            <v>19.759300000000231</v>
          </cell>
        </row>
        <row r="239">
          <cell r="C239">
            <v>42.46</v>
          </cell>
          <cell r="E239">
            <v>19.368799999999698</v>
          </cell>
        </row>
        <row r="240">
          <cell r="C240">
            <v>42.78</v>
          </cell>
          <cell r="E240">
            <v>19.056399999999982</v>
          </cell>
        </row>
        <row r="241">
          <cell r="C241">
            <v>43.17</v>
          </cell>
          <cell r="E241">
            <v>19.290700000000211</v>
          </cell>
        </row>
        <row r="242">
          <cell r="C242">
            <v>43.54</v>
          </cell>
          <cell r="E242">
            <v>19.368799999999698</v>
          </cell>
        </row>
        <row r="243">
          <cell r="C243">
            <v>43.81</v>
          </cell>
          <cell r="E243">
            <v>19.44690000000007</v>
          </cell>
        </row>
        <row r="244">
          <cell r="C244">
            <v>44.01</v>
          </cell>
          <cell r="E244">
            <v>19.44690000000007</v>
          </cell>
        </row>
        <row r="245">
          <cell r="C245">
            <v>44.04</v>
          </cell>
          <cell r="E245">
            <v>19.290700000000211</v>
          </cell>
        </row>
        <row r="246">
          <cell r="C246">
            <v>43.85</v>
          </cell>
          <cell r="E246">
            <v>19.056399999999982</v>
          </cell>
        </row>
        <row r="247">
          <cell r="C247">
            <v>43.44</v>
          </cell>
          <cell r="E247">
            <v>18.665899999999894</v>
          </cell>
        </row>
        <row r="248">
          <cell r="C248">
            <v>42.85</v>
          </cell>
          <cell r="E248">
            <v>17.884900000000158</v>
          </cell>
        </row>
        <row r="249">
          <cell r="C249">
            <v>42.13</v>
          </cell>
          <cell r="E249">
            <v>17.260099999999838</v>
          </cell>
        </row>
        <row r="250">
          <cell r="C250">
            <v>41.28</v>
          </cell>
          <cell r="E250">
            <v>16.322899999999805</v>
          </cell>
        </row>
        <row r="251">
          <cell r="C251">
            <v>40.31</v>
          </cell>
          <cell r="E251">
            <v>15.385700000000213</v>
          </cell>
        </row>
        <row r="252">
          <cell r="C252">
            <v>39.229999999999997</v>
          </cell>
          <cell r="E252">
            <v>14.370399999999805</v>
          </cell>
        </row>
        <row r="253">
          <cell r="C253">
            <v>38.08</v>
          </cell>
          <cell r="E253">
            <v>13.277000000000355</v>
          </cell>
        </row>
        <row r="254">
          <cell r="C254">
            <v>36.85</v>
          </cell>
          <cell r="E254">
            <v>12.105499999999644</v>
          </cell>
        </row>
        <row r="255">
          <cell r="C255">
            <v>35.56</v>
          </cell>
          <cell r="E255">
            <v>11.012100000000196</v>
          </cell>
        </row>
        <row r="256">
          <cell r="C256">
            <v>34.26</v>
          </cell>
          <cell r="E256">
            <v>9.7624999999999993</v>
          </cell>
        </row>
        <row r="257">
          <cell r="C257">
            <v>32.94</v>
          </cell>
          <cell r="E257">
            <v>8.6691000000001068</v>
          </cell>
        </row>
        <row r="258">
          <cell r="C258">
            <v>31.63</v>
          </cell>
          <cell r="E258">
            <v>7.4194999999999105</v>
          </cell>
        </row>
        <row r="259">
          <cell r="C259">
            <v>30.34</v>
          </cell>
          <cell r="E259">
            <v>6.4041999999999462</v>
          </cell>
        </row>
        <row r="260">
          <cell r="C260">
            <v>29.07</v>
          </cell>
          <cell r="E260">
            <v>5.3108000000000528</v>
          </cell>
        </row>
        <row r="261">
          <cell r="C261">
            <v>27.83</v>
          </cell>
          <cell r="E261">
            <v>4.2173999999997154</v>
          </cell>
        </row>
        <row r="262">
          <cell r="C262">
            <v>26.63</v>
          </cell>
          <cell r="E262">
            <v>3.3583000000000531</v>
          </cell>
        </row>
        <row r="263">
          <cell r="C263">
            <v>25.47</v>
          </cell>
          <cell r="E263">
            <v>2.4211000000000178</v>
          </cell>
        </row>
        <row r="264">
          <cell r="C264">
            <v>24.36</v>
          </cell>
          <cell r="E264">
            <v>1.5620000000003551</v>
          </cell>
        </row>
        <row r="265">
          <cell r="C265">
            <v>23.29</v>
          </cell>
          <cell r="E265">
            <v>0.78099999999973357</v>
          </cell>
        </row>
        <row r="266">
          <cell r="C266">
            <v>22.27</v>
          </cell>
          <cell r="E266">
            <v>7.8099999999928962E-2</v>
          </cell>
        </row>
        <row r="267">
          <cell r="C267">
            <v>21.29</v>
          </cell>
          <cell r="E267">
            <v>-0.54669999999994667</v>
          </cell>
        </row>
        <row r="268">
          <cell r="C268">
            <v>20.350000000000001</v>
          </cell>
          <cell r="E268">
            <v>-1.2495999999997514</v>
          </cell>
        </row>
        <row r="269">
          <cell r="C269">
            <v>19.46</v>
          </cell>
          <cell r="E269">
            <v>-1.7182000000002131</v>
          </cell>
        </row>
        <row r="270">
          <cell r="C270">
            <v>18.59</v>
          </cell>
          <cell r="E270">
            <v>-2.1867999999997867</v>
          </cell>
        </row>
        <row r="271">
          <cell r="C271">
            <v>17.75</v>
          </cell>
          <cell r="E271">
            <v>-2.7335000000001775</v>
          </cell>
        </row>
        <row r="272">
          <cell r="C272">
            <v>16.940000000000001</v>
          </cell>
          <cell r="E272">
            <v>-3.1239999999998225</v>
          </cell>
        </row>
        <row r="273">
          <cell r="C273">
            <v>16.149999999999999</v>
          </cell>
          <cell r="E273">
            <v>-3.5145000000003548</v>
          </cell>
        </row>
        <row r="274">
          <cell r="C274">
            <v>15.38</v>
          </cell>
          <cell r="E274">
            <v>-3.9049999999999998</v>
          </cell>
        </row>
        <row r="275">
          <cell r="C275">
            <v>14.62</v>
          </cell>
          <cell r="E275">
            <v>-4.2173999999997154</v>
          </cell>
        </row>
        <row r="276">
          <cell r="C276">
            <v>13.88</v>
          </cell>
          <cell r="E276">
            <v>-4.6079000000002486</v>
          </cell>
        </row>
        <row r="277">
          <cell r="C277">
            <v>13.15</v>
          </cell>
          <cell r="E277">
            <v>-4.7640999999996625</v>
          </cell>
        </row>
        <row r="278">
          <cell r="C278">
            <v>12.44</v>
          </cell>
          <cell r="E278">
            <v>-5.1546000000001948</v>
          </cell>
        </row>
        <row r="279">
          <cell r="C279">
            <v>11.75</v>
          </cell>
          <cell r="E279">
            <v>-5.3108000000000528</v>
          </cell>
        </row>
        <row r="280">
          <cell r="C280">
            <v>11.07</v>
          </cell>
          <cell r="E280">
            <v>-5.6231999999997688</v>
          </cell>
        </row>
        <row r="281">
          <cell r="C281">
            <v>10.4</v>
          </cell>
          <cell r="E281">
            <v>-5.8574999999999999</v>
          </cell>
        </row>
        <row r="282">
          <cell r="C282">
            <v>9.76</v>
          </cell>
          <cell r="E282">
            <v>-6.013700000000302</v>
          </cell>
        </row>
        <row r="283">
          <cell r="C283">
            <v>9.1300000000000008</v>
          </cell>
          <cell r="E283">
            <v>-6.1698999999997159</v>
          </cell>
        </row>
        <row r="284">
          <cell r="C284">
            <v>8.52</v>
          </cell>
          <cell r="E284">
            <v>-6.4041999999999462</v>
          </cell>
        </row>
        <row r="285">
          <cell r="C285">
            <v>7.92</v>
          </cell>
          <cell r="E285">
            <v>-6.4823000000003193</v>
          </cell>
        </row>
        <row r="286">
          <cell r="C286">
            <v>7.36</v>
          </cell>
          <cell r="E286">
            <v>-6.7166000000001063</v>
          </cell>
        </row>
        <row r="287">
          <cell r="C287">
            <v>6.82</v>
          </cell>
          <cell r="E287">
            <v>-6.7165999999996622</v>
          </cell>
        </row>
        <row r="288">
          <cell r="C288">
            <v>6.3</v>
          </cell>
          <cell r="E288">
            <v>-6.8727999999999643</v>
          </cell>
        </row>
        <row r="289">
          <cell r="C289">
            <v>5.79</v>
          </cell>
          <cell r="E289">
            <v>-6.9509000000003374</v>
          </cell>
        </row>
        <row r="290">
          <cell r="C290">
            <v>5.3</v>
          </cell>
          <cell r="E290">
            <v>-6.9508999999998933</v>
          </cell>
        </row>
        <row r="291">
          <cell r="C291">
            <v>4.83</v>
          </cell>
          <cell r="E291">
            <v>-7.0289999999998223</v>
          </cell>
        </row>
        <row r="292">
          <cell r="C292">
            <v>4.37</v>
          </cell>
          <cell r="E292">
            <v>-7.1071000000001954</v>
          </cell>
        </row>
        <row r="293">
          <cell r="C293">
            <v>3.93</v>
          </cell>
          <cell r="E293">
            <v>-7.1070999999997513</v>
          </cell>
        </row>
        <row r="294">
          <cell r="C294">
            <v>3.5</v>
          </cell>
          <cell r="E294">
            <v>-7.1852000000001244</v>
          </cell>
        </row>
        <row r="295">
          <cell r="C295">
            <v>3.08</v>
          </cell>
          <cell r="E295">
            <v>-7.1071000000001954</v>
          </cell>
        </row>
        <row r="296">
          <cell r="C296">
            <v>2.68</v>
          </cell>
          <cell r="E296">
            <v>-7.1070999999997513</v>
          </cell>
        </row>
        <row r="297">
          <cell r="C297">
            <v>2.29</v>
          </cell>
          <cell r="E297">
            <v>-7.1852000000001244</v>
          </cell>
        </row>
        <row r="298">
          <cell r="C298">
            <v>1.91</v>
          </cell>
          <cell r="E298">
            <v>-7.1070999999997513</v>
          </cell>
        </row>
        <row r="299">
          <cell r="C299">
            <v>1.55</v>
          </cell>
          <cell r="E299">
            <v>-7.1071000000001954</v>
          </cell>
        </row>
        <row r="300">
          <cell r="C300">
            <v>1.2</v>
          </cell>
          <cell r="E300">
            <v>-7.0289999999998223</v>
          </cell>
        </row>
        <row r="301">
          <cell r="C301">
            <v>0.86</v>
          </cell>
          <cell r="E301">
            <v>-7.0290000000002664</v>
          </cell>
        </row>
        <row r="302">
          <cell r="C302">
            <v>0.54</v>
          </cell>
          <cell r="E302">
            <v>-7.0289999999998223</v>
          </cell>
        </row>
        <row r="303">
          <cell r="C303">
            <v>0.22</v>
          </cell>
          <cell r="E303">
            <v>-6.9508999999998933</v>
          </cell>
        </row>
        <row r="304">
          <cell r="C304">
            <v>-0.08</v>
          </cell>
          <cell r="E304">
            <v>-6.9509000000003374</v>
          </cell>
        </row>
        <row r="305">
          <cell r="C305">
            <v>-0.37</v>
          </cell>
          <cell r="E305">
            <v>-6.7947000000000353</v>
          </cell>
        </row>
        <row r="306">
          <cell r="C306">
            <v>-0.64</v>
          </cell>
          <cell r="E306">
            <v>-6.7947000000000353</v>
          </cell>
        </row>
        <row r="307">
          <cell r="C307">
            <v>-0.91</v>
          </cell>
          <cell r="E307">
            <v>-6.7946999999995912</v>
          </cell>
        </row>
        <row r="308">
          <cell r="C308">
            <v>-1.1599999999999999</v>
          </cell>
          <cell r="E308">
            <v>-6.6385000000001773</v>
          </cell>
        </row>
        <row r="309">
          <cell r="C309">
            <v>-1.41</v>
          </cell>
          <cell r="E309">
            <v>-6.5604000000002483</v>
          </cell>
        </row>
        <row r="310">
          <cell r="C310">
            <v>-1.64</v>
          </cell>
          <cell r="E310">
            <v>-6.5603999999998042</v>
          </cell>
        </row>
        <row r="311">
          <cell r="C311">
            <v>-1.87</v>
          </cell>
          <cell r="E311">
            <v>-6.4041999999999462</v>
          </cell>
        </row>
        <row r="312">
          <cell r="C312">
            <v>-2.08</v>
          </cell>
          <cell r="E312">
            <v>-6.4041999999999462</v>
          </cell>
        </row>
        <row r="313">
          <cell r="C313">
            <v>-2.29</v>
          </cell>
          <cell r="E313">
            <v>-6.2480000000000881</v>
          </cell>
        </row>
        <row r="314">
          <cell r="C314">
            <v>-2.48</v>
          </cell>
          <cell r="E314">
            <v>-6.2480000000000881</v>
          </cell>
        </row>
        <row r="315">
          <cell r="C315">
            <v>-2.67</v>
          </cell>
          <cell r="E315">
            <v>-6.0917999999997869</v>
          </cell>
        </row>
        <row r="316">
          <cell r="C316">
            <v>-2.85</v>
          </cell>
          <cell r="E316">
            <v>-6.0918000000002301</v>
          </cell>
        </row>
        <row r="317">
          <cell r="C317">
            <v>-3.03</v>
          </cell>
          <cell r="E317">
            <v>-6.0136999999998579</v>
          </cell>
        </row>
        <row r="318">
          <cell r="C318">
            <v>-3.19</v>
          </cell>
          <cell r="E318">
            <v>-5.8574999999999999</v>
          </cell>
        </row>
      </sheetData>
      <sheetData sheetId="6">
        <row r="2">
          <cell r="K2" t="str">
            <v>Difference</v>
          </cell>
          <cell r="AB2" t="str">
            <v>CO2 To Atmos</v>
          </cell>
          <cell r="AC2" t="str">
            <v>Calced CO2 To Atmos</v>
          </cell>
          <cell r="AD2" t="str">
            <v>Difference</v>
          </cell>
        </row>
        <row r="3">
          <cell r="C3">
            <v>2088</v>
          </cell>
          <cell r="F3">
            <v>405.82</v>
          </cell>
          <cell r="H3">
            <v>0</v>
          </cell>
          <cell r="J3">
            <v>-6.654792804915223</v>
          </cell>
          <cell r="K3">
            <v>-0.79729280491522303</v>
          </cell>
          <cell r="T3">
            <v>-7.0299999999999994</v>
          </cell>
          <cell r="V3">
            <v>2099</v>
          </cell>
          <cell r="Y3">
            <v>373.47</v>
          </cell>
          <cell r="AA3">
            <v>-7.0299999999999994</v>
          </cell>
          <cell r="AB3">
            <v>-6.7165999999996622</v>
          </cell>
          <cell r="AC3">
            <v>-13.749112493042672</v>
          </cell>
          <cell r="AD3">
            <v>-7.0325124930430096</v>
          </cell>
        </row>
        <row r="4">
          <cell r="C4">
            <v>2087</v>
          </cell>
          <cell r="F4">
            <v>406.57</v>
          </cell>
          <cell r="H4">
            <v>8.0000000000000071E-2</v>
          </cell>
          <cell r="J4">
            <v>-6.6878528945207716</v>
          </cell>
          <cell r="K4">
            <v>-0.75225289452084265</v>
          </cell>
          <cell r="T4">
            <v>-7.02</v>
          </cell>
          <cell r="V4">
            <v>2098</v>
          </cell>
          <cell r="Y4">
            <v>374.33</v>
          </cell>
          <cell r="AA4">
            <v>-7.02</v>
          </cell>
          <cell r="AB4">
            <v>-6.7947000000000353</v>
          </cell>
          <cell r="AC4">
            <v>-13.743946624911668</v>
          </cell>
          <cell r="AD4">
            <v>-6.9492466249116331</v>
          </cell>
        </row>
        <row r="5">
          <cell r="C5">
            <v>2086</v>
          </cell>
          <cell r="F5">
            <v>407.33</v>
          </cell>
          <cell r="H5">
            <v>0.16999999999999993</v>
          </cell>
          <cell r="J5">
            <v>-6.7182259318595428</v>
          </cell>
          <cell r="K5">
            <v>-0.70452593185924073</v>
          </cell>
          <cell r="T5">
            <v>-7.02</v>
          </cell>
          <cell r="V5">
            <v>2100</v>
          </cell>
          <cell r="Y5">
            <v>372.62</v>
          </cell>
          <cell r="AA5">
            <v>-7.02</v>
          </cell>
          <cell r="AB5">
            <v>-6.6385000000001773</v>
          </cell>
          <cell r="AC5">
            <v>-13.743946624911668</v>
          </cell>
          <cell r="AD5">
            <v>-7.1054466249114911</v>
          </cell>
        </row>
        <row r="6">
          <cell r="C6">
            <v>2085</v>
          </cell>
          <cell r="F6">
            <v>408.1</v>
          </cell>
          <cell r="H6">
            <v>0.25999999999999979</v>
          </cell>
          <cell r="J6">
            <v>-6.7484370784680552</v>
          </cell>
          <cell r="K6">
            <v>-0.57853707846833924</v>
          </cell>
          <cell r="T6">
            <v>-7</v>
          </cell>
          <cell r="V6">
            <v>2097</v>
          </cell>
          <cell r="Y6">
            <v>375.2</v>
          </cell>
          <cell r="AA6">
            <v>-7</v>
          </cell>
          <cell r="AB6">
            <v>-6.9508999999998933</v>
          </cell>
          <cell r="AC6">
            <v>-13.733616205427147</v>
          </cell>
          <cell r="AD6">
            <v>-6.7827162054272536</v>
          </cell>
        </row>
        <row r="7">
          <cell r="C7">
            <v>2084</v>
          </cell>
          <cell r="F7">
            <v>408.89</v>
          </cell>
          <cell r="H7">
            <v>0.35000000000000142</v>
          </cell>
          <cell r="J7">
            <v>-6.7784863343463062</v>
          </cell>
          <cell r="K7">
            <v>-0.60858633434614706</v>
          </cell>
          <cell r="T7">
            <v>-6.9799999999999986</v>
          </cell>
          <cell r="V7">
            <v>2096</v>
          </cell>
          <cell r="Y7">
            <v>376.09</v>
          </cell>
          <cell r="AA7">
            <v>-6.9799999999999986</v>
          </cell>
          <cell r="AB7">
            <v>-7.1071000000001954</v>
          </cell>
          <cell r="AC7">
            <v>-13.723287541645938</v>
          </cell>
          <cell r="AD7">
            <v>-6.6161875416457425</v>
          </cell>
        </row>
        <row r="8">
          <cell r="C8">
            <v>2083</v>
          </cell>
          <cell r="F8">
            <v>409.68</v>
          </cell>
          <cell r="H8">
            <v>0.45999999999999908</v>
          </cell>
          <cell r="J8">
            <v>-6.8031414991810983</v>
          </cell>
          <cell r="K8">
            <v>-0.47704149918108119</v>
          </cell>
          <cell r="T8">
            <v>-6.9599999999999991</v>
          </cell>
          <cell r="V8">
            <v>2095</v>
          </cell>
          <cell r="Y8">
            <v>377</v>
          </cell>
          <cell r="AA8">
            <v>-6.9599999999999991</v>
          </cell>
          <cell r="AB8">
            <v>-7.1852000000001244</v>
          </cell>
          <cell r="AC8">
            <v>-13.712960633568045</v>
          </cell>
          <cell r="AD8">
            <v>-6.5277606335679206</v>
          </cell>
        </row>
        <row r="9">
          <cell r="C9">
            <v>2058</v>
          </cell>
          <cell r="F9">
            <v>422.14</v>
          </cell>
          <cell r="H9">
            <v>0.49000000000000021</v>
          </cell>
          <cell r="J9">
            <v>-8.1286115421622043</v>
          </cell>
          <cell r="K9">
            <v>2.8053884578380615</v>
          </cell>
          <cell r="T9">
            <v>-6.93</v>
          </cell>
          <cell r="V9">
            <v>2094</v>
          </cell>
          <cell r="Y9">
            <v>377.92</v>
          </cell>
          <cell r="AA9">
            <v>-6.93</v>
          </cell>
          <cell r="AB9">
            <v>-7.3413999999999815</v>
          </cell>
          <cell r="AC9">
            <v>-13.697473563394917</v>
          </cell>
          <cell r="AD9">
            <v>-6.3560735633949355</v>
          </cell>
        </row>
        <row r="10">
          <cell r="C10">
            <v>2082</v>
          </cell>
          <cell r="F10">
            <v>410.49</v>
          </cell>
          <cell r="H10">
            <v>0.58000000000000007</v>
          </cell>
          <cell r="J10">
            <v>-6.8249137439520107</v>
          </cell>
          <cell r="K10">
            <v>-0.42071374395206451</v>
          </cell>
          <cell r="T10">
            <v>-6.8900000000000006</v>
          </cell>
          <cell r="V10">
            <v>2093</v>
          </cell>
          <cell r="Y10">
            <v>378.86</v>
          </cell>
          <cell r="AA10">
            <v>-6.8900000000000006</v>
          </cell>
          <cell r="AB10">
            <v>-7.4975999999998395</v>
          </cell>
          <cell r="AC10">
            <v>-13.676830281459011</v>
          </cell>
          <cell r="AD10">
            <v>-6.179230281459172</v>
          </cell>
        </row>
        <row r="11">
          <cell r="C11">
            <v>2081</v>
          </cell>
          <cell r="F11">
            <v>411.31</v>
          </cell>
          <cell r="H11">
            <v>0.70000000000000107</v>
          </cell>
          <cell r="J11">
            <v>-6.8463981829802343</v>
          </cell>
          <cell r="K11">
            <v>-0.36409818298035912</v>
          </cell>
          <cell r="T11">
            <v>-6.8500000000000014</v>
          </cell>
          <cell r="V11">
            <v>2092</v>
          </cell>
          <cell r="Y11">
            <v>379.82</v>
          </cell>
          <cell r="AA11">
            <v>-6.8500000000000014</v>
          </cell>
          <cell r="AB11">
            <v>-7.5757000000002126</v>
          </cell>
          <cell r="AC11">
            <v>-13.65619402233636</v>
          </cell>
          <cell r="AD11">
            <v>-6.080494022336147</v>
          </cell>
        </row>
        <row r="12">
          <cell r="C12">
            <v>2080</v>
          </cell>
          <cell r="F12">
            <v>412.14</v>
          </cell>
          <cell r="H12">
            <v>0.83000000000000007</v>
          </cell>
          <cell r="J12">
            <v>-6.864903766697017</v>
          </cell>
          <cell r="K12">
            <v>-0.30450376669676871</v>
          </cell>
          <cell r="T12">
            <v>-6.8099999999999987</v>
          </cell>
          <cell r="V12">
            <v>2091</v>
          </cell>
          <cell r="Y12">
            <v>380.79</v>
          </cell>
          <cell r="AA12">
            <v>-6.8099999999999987</v>
          </cell>
          <cell r="AB12">
            <v>-7.7318999999996265</v>
          </cell>
          <cell r="AC12">
            <v>-13.635564786026963</v>
          </cell>
          <cell r="AD12">
            <v>-5.9036647860273366</v>
          </cell>
        </row>
        <row r="13">
          <cell r="C13">
            <v>2079</v>
          </cell>
          <cell r="F13">
            <v>412.98</v>
          </cell>
          <cell r="H13">
            <v>0.97000000000000064</v>
          </cell>
          <cell r="J13">
            <v>-6.8803525477137102</v>
          </cell>
          <cell r="K13">
            <v>-0.24185254771397702</v>
          </cell>
          <cell r="T13">
            <v>-6.75</v>
          </cell>
          <cell r="V13">
            <v>2090</v>
          </cell>
          <cell r="Y13">
            <v>381.78</v>
          </cell>
          <cell r="AA13">
            <v>-6.75</v>
          </cell>
          <cell r="AB13">
            <v>-7.8881000000003727</v>
          </cell>
          <cell r="AC13">
            <v>-13.604634099337723</v>
          </cell>
          <cell r="AD13">
            <v>-5.7165340993373501</v>
          </cell>
        </row>
        <row r="14">
          <cell r="C14">
            <v>2057</v>
          </cell>
          <cell r="F14">
            <v>423.54</v>
          </cell>
          <cell r="H14">
            <v>1.0699999999999985</v>
          </cell>
          <cell r="J14">
            <v>-8.0263856484162535</v>
          </cell>
          <cell r="K14">
            <v>2.7514143515837102</v>
          </cell>
          <cell r="T14">
            <v>-6.7000000000000011</v>
          </cell>
          <cell r="V14">
            <v>2089</v>
          </cell>
          <cell r="Y14">
            <v>382.79</v>
          </cell>
          <cell r="AA14">
            <v>-6.7000000000000011</v>
          </cell>
          <cell r="AB14">
            <v>-7.9661999999998576</v>
          </cell>
          <cell r="AC14">
            <v>-13.578870597556971</v>
          </cell>
          <cell r="AD14">
            <v>-5.6126705975571136</v>
          </cell>
        </row>
        <row r="15">
          <cell r="C15">
            <v>2078</v>
          </cell>
          <cell r="F15">
            <v>413.83</v>
          </cell>
          <cell r="H15">
            <v>1.120000000000001</v>
          </cell>
          <cell r="J15">
            <v>-6.892660582688702</v>
          </cell>
          <cell r="K15">
            <v>-0.1760605826885957</v>
          </cell>
          <cell r="T15">
            <v>-6.6399999999999988</v>
          </cell>
          <cell r="V15">
            <v>2088</v>
          </cell>
          <cell r="Y15">
            <v>383.81</v>
          </cell>
          <cell r="AA15">
            <v>-6.6399999999999988</v>
          </cell>
          <cell r="AB15">
            <v>-8.2005000000000887</v>
          </cell>
          <cell r="AC15">
            <v>-13.547968879972405</v>
          </cell>
          <cell r="AD15">
            <v>-5.3474688799723165</v>
          </cell>
        </row>
        <row r="16">
          <cell r="C16">
            <v>2077</v>
          </cell>
          <cell r="F16">
            <v>414.69</v>
          </cell>
          <cell r="H16">
            <v>1.2699999999999996</v>
          </cell>
          <cell r="J16">
            <v>-6.9045189211907445</v>
          </cell>
          <cell r="K16">
            <v>-3.1718921190780236E-2</v>
          </cell>
          <cell r="T16">
            <v>-6.5600000000000005</v>
          </cell>
          <cell r="V16">
            <v>2087</v>
          </cell>
          <cell r="Y16">
            <v>384.86</v>
          </cell>
          <cell r="AA16">
            <v>-6.5600000000000005</v>
          </cell>
          <cell r="AB16">
            <v>-8.2786000000000168</v>
          </cell>
          <cell r="AC16">
            <v>-13.506791169706046</v>
          </cell>
          <cell r="AD16">
            <v>-5.2281911697060295</v>
          </cell>
        </row>
        <row r="17">
          <cell r="C17">
            <v>2076</v>
          </cell>
          <cell r="F17">
            <v>415.57</v>
          </cell>
          <cell r="H17">
            <v>1.4499999999999993</v>
          </cell>
          <cell r="J17">
            <v>-6.9074886613822386</v>
          </cell>
          <cell r="K17">
            <v>-3.4688661382274333E-2</v>
          </cell>
          <cell r="T17">
            <v>-6.48</v>
          </cell>
          <cell r="V17">
            <v>2086</v>
          </cell>
          <cell r="Y17">
            <v>385.92</v>
          </cell>
          <cell r="AA17">
            <v>-6.48</v>
          </cell>
          <cell r="AB17">
            <v>-8.4347999999998748</v>
          </cell>
          <cell r="AC17">
            <v>-13.465641550692707</v>
          </cell>
          <cell r="AD17">
            <v>-5.0308415506928323</v>
          </cell>
        </row>
        <row r="18">
          <cell r="C18">
            <v>2075</v>
          </cell>
          <cell r="F18">
            <v>416.45</v>
          </cell>
          <cell r="H18">
            <v>1.6199999999999992</v>
          </cell>
          <cell r="J18">
            <v>-6.9126617803007164</v>
          </cell>
          <cell r="K18">
            <v>3.8238219699176845E-2</v>
          </cell>
          <cell r="T18">
            <v>-6.4000000000000021</v>
          </cell>
          <cell r="V18">
            <v>2085</v>
          </cell>
          <cell r="Y18">
            <v>387</v>
          </cell>
          <cell r="AA18">
            <v>-6.4000000000000021</v>
          </cell>
          <cell r="AB18">
            <v>-8.5910000000001769</v>
          </cell>
          <cell r="AC18">
            <v>-13.42452002293239</v>
          </cell>
          <cell r="AD18">
            <v>-4.8335200229322126</v>
          </cell>
        </row>
        <row r="19">
          <cell r="C19">
            <v>2056</v>
          </cell>
          <cell r="F19">
            <v>424.92</v>
          </cell>
          <cell r="H19">
            <v>1.7099999999999991</v>
          </cell>
          <cell r="J19">
            <v>-7.9002646873661337</v>
          </cell>
          <cell r="K19">
            <v>2.7213353126335278</v>
          </cell>
          <cell r="T19">
            <v>-6.3000000000000007</v>
          </cell>
          <cell r="V19">
            <v>2084</v>
          </cell>
          <cell r="Y19">
            <v>388.1</v>
          </cell>
          <cell r="AA19">
            <v>-6.3000000000000007</v>
          </cell>
          <cell r="AB19">
            <v>-8.7472000000000349</v>
          </cell>
          <cell r="AC19">
            <v>-13.373157616556549</v>
          </cell>
          <cell r="AD19">
            <v>-4.6259576165565139</v>
          </cell>
        </row>
        <row r="20">
          <cell r="C20">
            <v>2074</v>
          </cell>
          <cell r="F20">
            <v>417.34</v>
          </cell>
          <cell r="H20">
            <v>1.8100000000000005</v>
          </cell>
          <cell r="J20">
            <v>-6.9114854530020953</v>
          </cell>
          <cell r="K20">
            <v>0.1175145469981711</v>
          </cell>
          <cell r="T20">
            <v>-6.1999999999999993</v>
          </cell>
          <cell r="V20">
            <v>2083</v>
          </cell>
          <cell r="Y20">
            <v>389.22</v>
          </cell>
          <cell r="AA20">
            <v>-6.1999999999999993</v>
          </cell>
          <cell r="AB20">
            <v>-8.8252999999999648</v>
          </cell>
          <cell r="AC20">
            <v>-13.321839102763551</v>
          </cell>
          <cell r="AD20">
            <v>-4.4965391027635864</v>
          </cell>
        </row>
        <row r="21">
          <cell r="C21">
            <v>2073</v>
          </cell>
          <cell r="F21">
            <v>418.24</v>
          </cell>
          <cell r="H21">
            <v>2.0099999999999998</v>
          </cell>
          <cell r="J21">
            <v>-6.9066607223100878</v>
          </cell>
          <cell r="K21">
            <v>0.20043927768966352</v>
          </cell>
          <cell r="T21">
            <v>-6.0899999999999981</v>
          </cell>
          <cell r="V21">
            <v>2082</v>
          </cell>
          <cell r="Y21">
            <v>390.35</v>
          </cell>
          <cell r="AA21">
            <v>-6.0899999999999981</v>
          </cell>
          <cell r="AB21">
            <v>-8.9814999999998228</v>
          </cell>
          <cell r="AC21">
            <v>-13.26543943352444</v>
          </cell>
          <cell r="AD21">
            <v>-4.2839394335246173</v>
          </cell>
        </row>
        <row r="22">
          <cell r="C22">
            <v>2072</v>
          </cell>
          <cell r="F22">
            <v>419.15</v>
          </cell>
          <cell r="H22">
            <v>2.2200000000000006</v>
          </cell>
          <cell r="J22">
            <v>-6.8980676691652407</v>
          </cell>
          <cell r="K22">
            <v>0.28713233083488365</v>
          </cell>
          <cell r="T22">
            <v>-5.9800000000000022</v>
          </cell>
          <cell r="V22">
            <v>2081</v>
          </cell>
          <cell r="Y22">
            <v>391.5</v>
          </cell>
          <cell r="AA22">
            <v>-5.9800000000000022</v>
          </cell>
          <cell r="AB22">
            <v>-9.1377000000001232</v>
          </cell>
          <cell r="AC22">
            <v>-13.209092874310572</v>
          </cell>
          <cell r="AD22">
            <v>-4.0713928743104493</v>
          </cell>
        </row>
        <row r="23">
          <cell r="C23">
            <v>2055</v>
          </cell>
          <cell r="F23">
            <v>426.28</v>
          </cell>
          <cell r="H23">
            <v>2.41</v>
          </cell>
          <cell r="J23">
            <v>-7.7479462130703549</v>
          </cell>
          <cell r="K23">
            <v>2.5612537869300347</v>
          </cell>
          <cell r="T23">
            <v>-5.85</v>
          </cell>
          <cell r="V23">
            <v>2080</v>
          </cell>
          <cell r="Y23">
            <v>392.67</v>
          </cell>
          <cell r="AA23">
            <v>-5.85</v>
          </cell>
          <cell r="AB23">
            <v>-9.2938999999999812</v>
          </cell>
          <cell r="AC23">
            <v>-13.142569958577962</v>
          </cell>
          <cell r="AD23">
            <v>-3.8486699585779807</v>
          </cell>
        </row>
        <row r="24">
          <cell r="C24">
            <v>2071</v>
          </cell>
          <cell r="F24">
            <v>420.07</v>
          </cell>
          <cell r="H24">
            <v>2.4299999999999997</v>
          </cell>
          <cell r="J24">
            <v>-6.8885932109334185</v>
          </cell>
          <cell r="K24">
            <v>0.2966067890667059</v>
          </cell>
          <cell r="T24">
            <v>-5.7200000000000006</v>
          </cell>
          <cell r="V24">
            <v>2079</v>
          </cell>
          <cell r="Y24">
            <v>393.86</v>
          </cell>
          <cell r="AA24">
            <v>-5.7200000000000006</v>
          </cell>
          <cell r="AB24">
            <v>-9.3719999999999111</v>
          </cell>
          <cell r="AC24">
            <v>-13.076121221310359</v>
          </cell>
          <cell r="AD24">
            <v>-3.704121221310448</v>
          </cell>
        </row>
        <row r="25">
          <cell r="C25">
            <v>2070</v>
          </cell>
          <cell r="F25">
            <v>420.99</v>
          </cell>
          <cell r="H25">
            <v>2.66</v>
          </cell>
          <cell r="J25">
            <v>-6.8721257408654353</v>
          </cell>
          <cell r="K25">
            <v>0.39117425913461723</v>
          </cell>
          <cell r="T25">
            <v>-5.5800000000000018</v>
          </cell>
          <cell r="V25">
            <v>2078</v>
          </cell>
          <cell r="Y25">
            <v>395.06</v>
          </cell>
          <cell r="AA25">
            <v>-5.5800000000000018</v>
          </cell>
          <cell r="AB25">
            <v>-9.6063000000001413</v>
          </cell>
          <cell r="AC25">
            <v>-13.004643999696054</v>
          </cell>
          <cell r="AD25">
            <v>-3.3983439996959124</v>
          </cell>
        </row>
        <row r="26">
          <cell r="C26">
            <v>2069</v>
          </cell>
          <cell r="F26">
            <v>421.92</v>
          </cell>
          <cell r="H26">
            <v>2.8999999999999986</v>
          </cell>
          <cell r="J26">
            <v>-6.8514962140994102</v>
          </cell>
          <cell r="K26">
            <v>0.41180378590064226</v>
          </cell>
          <cell r="T26">
            <v>-5.4200000000000017</v>
          </cell>
          <cell r="V26">
            <v>2077</v>
          </cell>
          <cell r="Y26">
            <v>396.29</v>
          </cell>
          <cell r="AA26">
            <v>-5.4200000000000017</v>
          </cell>
          <cell r="AB26">
            <v>-9.6843999999996271</v>
          </cell>
          <cell r="AC26">
            <v>-12.923061088621386</v>
          </cell>
          <cell r="AD26">
            <v>-3.2386610886217593</v>
          </cell>
        </row>
        <row r="27">
          <cell r="C27">
            <v>2054</v>
          </cell>
          <cell r="F27">
            <v>427.6</v>
          </cell>
          <cell r="H27">
            <v>3.1499999999999986</v>
          </cell>
          <cell r="J27">
            <v>-7.5732273944306652</v>
          </cell>
          <cell r="K27">
            <v>2.5016726055690501</v>
          </cell>
          <cell r="T27">
            <v>-5.26</v>
          </cell>
          <cell r="V27">
            <v>2076</v>
          </cell>
          <cell r="Y27">
            <v>397.53</v>
          </cell>
          <cell r="AA27">
            <v>-5.26</v>
          </cell>
          <cell r="AB27">
            <v>-9.8406000000003733</v>
          </cell>
          <cell r="AC27">
            <v>-12.841590542558798</v>
          </cell>
          <cell r="AD27">
            <v>-3.0009905425584247</v>
          </cell>
        </row>
        <row r="28">
          <cell r="C28">
            <v>2068</v>
          </cell>
          <cell r="F28">
            <v>422.85</v>
          </cell>
          <cell r="H28">
            <v>3.1499999999999986</v>
          </cell>
          <cell r="J28">
            <v>-6.826560727763999</v>
          </cell>
          <cell r="K28">
            <v>0.51483927223598247</v>
          </cell>
          <cell r="T28">
            <v>-5.0799999999999983</v>
          </cell>
          <cell r="V28">
            <v>2075</v>
          </cell>
          <cell r="Y28">
            <v>398.79</v>
          </cell>
          <cell r="AA28">
            <v>-5.0799999999999983</v>
          </cell>
          <cell r="AB28">
            <v>-9.9967999999997872</v>
          </cell>
          <cell r="AC28">
            <v>-12.750070489541889</v>
          </cell>
          <cell r="AD28">
            <v>-2.7532704895421016</v>
          </cell>
        </row>
        <row r="29">
          <cell r="C29">
            <v>2067</v>
          </cell>
          <cell r="F29">
            <v>423.79</v>
          </cell>
          <cell r="H29">
            <v>3.4299999999999997</v>
          </cell>
          <cell r="J29">
            <v>-6.7907499840331091</v>
          </cell>
          <cell r="K29">
            <v>0.55065001596687235</v>
          </cell>
          <cell r="T29">
            <v>-4.8900000000000006</v>
          </cell>
          <cell r="V29">
            <v>2074</v>
          </cell>
          <cell r="Y29">
            <v>400.07</v>
          </cell>
          <cell r="AA29">
            <v>-4.8900000000000006</v>
          </cell>
          <cell r="AB29">
            <v>-10.074900000000159</v>
          </cell>
          <cell r="AC29">
            <v>-12.653620271563849</v>
          </cell>
          <cell r="AD29">
            <v>-2.5787202715636894</v>
          </cell>
        </row>
        <row r="30">
          <cell r="C30">
            <v>2066</v>
          </cell>
          <cell r="F30">
            <v>424.73</v>
          </cell>
          <cell r="H30">
            <v>3.7300000000000004</v>
          </cell>
          <cell r="J30">
            <v>-6.7468329798641404</v>
          </cell>
          <cell r="K30">
            <v>0.59456702013584106</v>
          </cell>
          <cell r="T30">
            <v>-4.7000000000000011</v>
          </cell>
          <cell r="V30">
            <v>2073</v>
          </cell>
          <cell r="Y30">
            <v>401.36</v>
          </cell>
          <cell r="AA30">
            <v>-4.7000000000000011</v>
          </cell>
          <cell r="AB30">
            <v>-10.231100000000017</v>
          </cell>
          <cell r="AC30">
            <v>-12.557328505809876</v>
          </cell>
          <cell r="AD30">
            <v>-2.3262285058098584</v>
          </cell>
        </row>
        <row r="31">
          <cell r="C31">
            <v>2053</v>
          </cell>
          <cell r="F31">
            <v>428.89</v>
          </cell>
          <cell r="H31">
            <v>3.9499999999999975</v>
          </cell>
          <cell r="J31">
            <v>-7.3677061706623368</v>
          </cell>
          <cell r="K31">
            <v>2.3947938293376625</v>
          </cell>
          <cell r="T31">
            <v>-4.490000000000002</v>
          </cell>
          <cell r="V31">
            <v>2072</v>
          </cell>
          <cell r="Y31">
            <v>402.67</v>
          </cell>
          <cell r="AA31">
            <v>-4.490000000000002</v>
          </cell>
          <cell r="AB31">
            <v>-10.309199999999946</v>
          </cell>
          <cell r="AC31">
            <v>-12.451085113561323</v>
          </cell>
          <cell r="AD31">
            <v>-2.1418851135613775</v>
          </cell>
        </row>
        <row r="32">
          <cell r="C32">
            <v>2065</v>
          </cell>
          <cell r="F32">
            <v>425.67</v>
          </cell>
          <cell r="H32">
            <v>4.0599999999999987</v>
          </cell>
          <cell r="J32">
            <v>-6.6911133442399251</v>
          </cell>
          <cell r="K32">
            <v>0.6502866557600564</v>
          </cell>
          <cell r="T32">
            <v>-4.2800000000000011</v>
          </cell>
          <cell r="V32">
            <v>2071</v>
          </cell>
          <cell r="Y32">
            <v>403.99</v>
          </cell>
          <cell r="AA32">
            <v>-4.2800000000000011</v>
          </cell>
          <cell r="AB32">
            <v>-10.465399999999804</v>
          </cell>
          <cell r="AC32">
            <v>-12.34503528760311</v>
          </cell>
          <cell r="AD32">
            <v>-1.8796352876033069</v>
          </cell>
        </row>
        <row r="33">
          <cell r="C33">
            <v>2064</v>
          </cell>
          <cell r="F33">
            <v>426.61</v>
          </cell>
          <cell r="H33">
            <v>4.41</v>
          </cell>
          <cell r="J33">
            <v>-6.626406043090654</v>
          </cell>
          <cell r="K33">
            <v>0.71499395690932754</v>
          </cell>
          <cell r="T33">
            <v>-4.0500000000000007</v>
          </cell>
          <cell r="V33">
            <v>2070</v>
          </cell>
          <cell r="Y33">
            <v>405.33</v>
          </cell>
          <cell r="AA33">
            <v>-4.0500000000000007</v>
          </cell>
          <cell r="AB33">
            <v>-10.543500000000178</v>
          </cell>
          <cell r="AC33">
            <v>-12.229107574689495</v>
          </cell>
          <cell r="AD33">
            <v>-1.6856075746893175</v>
          </cell>
        </row>
        <row r="34">
          <cell r="C34">
            <v>2063</v>
          </cell>
          <cell r="F34">
            <v>427.55</v>
          </cell>
          <cell r="H34">
            <v>4.7699999999999996</v>
          </cell>
          <cell r="J34">
            <v>-6.5557718764183974</v>
          </cell>
          <cell r="K34">
            <v>0.70752812358165507</v>
          </cell>
          <cell r="T34">
            <v>-3.8000000000000007</v>
          </cell>
          <cell r="V34">
            <v>2069</v>
          </cell>
          <cell r="Y34">
            <v>406.68</v>
          </cell>
          <cell r="AA34">
            <v>-3.8000000000000007</v>
          </cell>
          <cell r="AB34">
            <v>-10.699700000000036</v>
          </cell>
          <cell r="AC34">
            <v>-12.103362546584805</v>
          </cell>
          <cell r="AD34">
            <v>-1.4036625465847692</v>
          </cell>
        </row>
        <row r="35">
          <cell r="C35">
            <v>2052</v>
          </cell>
          <cell r="F35">
            <v>430.14</v>
          </cell>
          <cell r="H35">
            <v>4.7900000000000009</v>
          </cell>
          <cell r="J35">
            <v>-7.1354755110137678</v>
          </cell>
          <cell r="K35">
            <v>2.3146244889865155</v>
          </cell>
          <cell r="T35">
            <v>-3.5400000000000009</v>
          </cell>
          <cell r="V35">
            <v>2068</v>
          </cell>
          <cell r="Y35">
            <v>408.05</v>
          </cell>
          <cell r="AA35">
            <v>-3.5400000000000009</v>
          </cell>
          <cell r="AB35">
            <v>-10.777799999999964</v>
          </cell>
          <cell r="AC35">
            <v>-11.97287872518018</v>
          </cell>
          <cell r="AD35">
            <v>-1.1950787251802168</v>
          </cell>
        </row>
        <row r="36">
          <cell r="C36">
            <v>2062</v>
          </cell>
          <cell r="F36">
            <v>428.48</v>
          </cell>
          <cell r="H36">
            <v>5.1700000000000017</v>
          </cell>
          <cell r="J36">
            <v>-6.4683255935727209</v>
          </cell>
          <cell r="K36">
            <v>0.79497440642733164</v>
          </cell>
          <cell r="T36">
            <v>-3.2700000000000014</v>
          </cell>
          <cell r="V36">
            <v>2067</v>
          </cell>
          <cell r="Y36">
            <v>409.43</v>
          </cell>
          <cell r="AA36">
            <v>-3.2700000000000014</v>
          </cell>
          <cell r="AB36">
            <v>-10.933999999999822</v>
          </cell>
          <cell r="AC36">
            <v>-11.837690346690241</v>
          </cell>
          <cell r="AD36">
            <v>-0.90369034669041959</v>
          </cell>
        </row>
        <row r="37">
          <cell r="C37">
            <v>2061</v>
          </cell>
          <cell r="F37">
            <v>429.41</v>
          </cell>
          <cell r="H37">
            <v>5.58</v>
          </cell>
          <cell r="J37">
            <v>-6.3740410603522193</v>
          </cell>
          <cell r="K37">
            <v>0.73305893964753199</v>
          </cell>
          <cell r="T37">
            <v>-2.9600000000000009</v>
          </cell>
          <cell r="V37">
            <v>2066</v>
          </cell>
          <cell r="Y37">
            <v>410.83</v>
          </cell>
          <cell r="AA37">
            <v>-2.9600000000000009</v>
          </cell>
          <cell r="AB37">
            <v>-10.934000000000266</v>
          </cell>
          <cell r="AC37">
            <v>-11.682868654595632</v>
          </cell>
          <cell r="AD37">
            <v>-0.74886865459536622</v>
          </cell>
        </row>
        <row r="38">
          <cell r="C38">
            <v>2051</v>
          </cell>
          <cell r="F38">
            <v>431.35</v>
          </cell>
          <cell r="H38">
            <v>5.6099999999999994</v>
          </cell>
          <cell r="J38">
            <v>-6.8964411754113382</v>
          </cell>
          <cell r="K38">
            <v>2.1631588245884128</v>
          </cell>
          <cell r="T38">
            <v>-2.6300000000000008</v>
          </cell>
          <cell r="V38">
            <v>2065</v>
          </cell>
          <cell r="Y38">
            <v>412.23</v>
          </cell>
          <cell r="AA38">
            <v>-2.6300000000000008</v>
          </cell>
          <cell r="AB38">
            <v>-11.012099999999752</v>
          </cell>
          <cell r="AC38">
            <v>-11.518521971911687</v>
          </cell>
          <cell r="AD38">
            <v>-0.50642197191193539</v>
          </cell>
        </row>
        <row r="39">
          <cell r="C39">
            <v>2060</v>
          </cell>
          <cell r="F39">
            <v>430.32</v>
          </cell>
          <cell r="H39">
            <v>6.02</v>
          </cell>
          <cell r="J39">
            <v>-6.2652177424699609</v>
          </cell>
          <cell r="K39">
            <v>0.76378225753030549</v>
          </cell>
          <cell r="T39">
            <v>-2.2699999999999978</v>
          </cell>
          <cell r="V39">
            <v>2064</v>
          </cell>
          <cell r="Y39">
            <v>413.64</v>
          </cell>
          <cell r="AA39">
            <v>-2.2699999999999978</v>
          </cell>
          <cell r="AB39">
            <v>-11.090200000000124</v>
          </cell>
          <cell r="AC39">
            <v>-11.339779827589938</v>
          </cell>
          <cell r="AD39">
            <v>-0.24957982758981423</v>
          </cell>
        </row>
        <row r="40">
          <cell r="C40">
            <v>2050</v>
          </cell>
          <cell r="F40">
            <v>432.51</v>
          </cell>
          <cell r="H40">
            <v>6.4500000000000011</v>
          </cell>
          <cell r="J40">
            <v>-6.6363413263459856</v>
          </cell>
          <cell r="K40">
            <v>2.1108586736540493</v>
          </cell>
          <cell r="T40">
            <v>-1.879999999999999</v>
          </cell>
          <cell r="V40">
            <v>2063</v>
          </cell>
          <cell r="Y40">
            <v>415.06</v>
          </cell>
          <cell r="AA40">
            <v>-1.879999999999999</v>
          </cell>
          <cell r="AB40">
            <v>-11.090200000000124</v>
          </cell>
          <cell r="AC40">
            <v>-11.146784433598803</v>
          </cell>
          <cell r="AD40">
            <v>-5.6584433598679595E-2</v>
          </cell>
        </row>
        <row r="41">
          <cell r="C41">
            <v>2059</v>
          </cell>
          <cell r="F41">
            <v>431.22</v>
          </cell>
          <cell r="H41">
            <v>6.49</v>
          </cell>
          <cell r="J41">
            <v>-6.1410641741335583</v>
          </cell>
          <cell r="K41">
            <v>0.73173582586640595</v>
          </cell>
          <cell r="T41">
            <v>-1.4700000000000006</v>
          </cell>
          <cell r="V41">
            <v>2062</v>
          </cell>
          <cell r="Y41">
            <v>416.48</v>
          </cell>
          <cell r="AA41">
            <v>-1.4700000000000006</v>
          </cell>
          <cell r="AB41">
            <v>-11.09019999999968</v>
          </cell>
          <cell r="AC41">
            <v>-10.944611678274455</v>
          </cell>
          <cell r="AD41">
            <v>0.14558832172522429</v>
          </cell>
        </row>
        <row r="42">
          <cell r="C42">
            <v>2058</v>
          </cell>
          <cell r="F42">
            <v>432.1</v>
          </cell>
          <cell r="H42">
            <v>6.98</v>
          </cell>
          <cell r="J42">
            <v>-6.0046571445530112</v>
          </cell>
          <cell r="K42">
            <v>0.79004285544702402</v>
          </cell>
          <cell r="T42">
            <v>-1.0300000000000011</v>
          </cell>
          <cell r="V42">
            <v>2061</v>
          </cell>
          <cell r="Y42">
            <v>417.9</v>
          </cell>
          <cell r="AA42">
            <v>-1.0300000000000011</v>
          </cell>
          <cell r="AB42">
            <v>-11.090200000000124</v>
          </cell>
          <cell r="AC42">
            <v>-10.728466585810917</v>
          </cell>
          <cell r="AD42">
            <v>0.36173341418920657</v>
          </cell>
        </row>
        <row r="43">
          <cell r="C43">
            <v>2049</v>
          </cell>
          <cell r="F43">
            <v>433.63</v>
          </cell>
          <cell r="H43">
            <v>7.2800000000000011</v>
          </cell>
          <cell r="J43">
            <v>-6.3661211739978727</v>
          </cell>
          <cell r="K43">
            <v>2.0686788260020021</v>
          </cell>
          <cell r="T43">
            <v>-0.54999999999999893</v>
          </cell>
          <cell r="V43">
            <v>2060</v>
          </cell>
          <cell r="Y43">
            <v>419.32</v>
          </cell>
          <cell r="AA43">
            <v>-0.54999999999999893</v>
          </cell>
          <cell r="AB43">
            <v>-11.090200000000124</v>
          </cell>
          <cell r="AC43">
            <v>-10.49364108771625</v>
          </cell>
          <cell r="AD43">
            <v>0.59655891228387325</v>
          </cell>
        </row>
        <row r="44">
          <cell r="C44">
            <v>2057</v>
          </cell>
          <cell r="F44">
            <v>432.97</v>
          </cell>
          <cell r="H44">
            <v>7.509999999999998</v>
          </cell>
          <cell r="J44">
            <v>-5.847358752126663</v>
          </cell>
          <cell r="K44">
            <v>0.79114124787307016</v>
          </cell>
          <cell r="T44">
            <v>-0.51999999999999957</v>
          </cell>
          <cell r="V44">
            <v>2100</v>
          </cell>
          <cell r="Y44">
            <v>397.83</v>
          </cell>
          <cell r="AA44">
            <v>-0.51999999999999957</v>
          </cell>
          <cell r="AB44">
            <v>-4.6860000000001776</v>
          </cell>
          <cell r="AC44">
            <v>-10.47899807191121</v>
          </cell>
          <cell r="AD44">
            <v>-5.7929980719110326</v>
          </cell>
        </row>
        <row r="45">
          <cell r="C45">
            <v>2056</v>
          </cell>
          <cell r="F45">
            <v>433.82</v>
          </cell>
          <cell r="H45">
            <v>8.0699999999999985</v>
          </cell>
          <cell r="J45">
            <v>-5.6720379263614618</v>
          </cell>
          <cell r="K45">
            <v>0.7321620736384844</v>
          </cell>
          <cell r="T45">
            <v>-0.5</v>
          </cell>
          <cell r="V45">
            <v>2099</v>
          </cell>
          <cell r="Y45">
            <v>398.43</v>
          </cell>
          <cell r="AA45">
            <v>-0.5</v>
          </cell>
          <cell r="AB45">
            <v>-4.7641000000001066</v>
          </cell>
          <cell r="AC45">
            <v>-10.469238256003658</v>
          </cell>
          <cell r="AD45">
            <v>-5.7051382560035515</v>
          </cell>
        </row>
        <row r="46">
          <cell r="C46">
            <v>2048</v>
          </cell>
          <cell r="F46">
            <v>434.71</v>
          </cell>
          <cell r="H46">
            <v>8.1300000000000008</v>
          </cell>
          <cell r="J46">
            <v>-6.0738341840404102</v>
          </cell>
          <cell r="K46">
            <v>1.8923658159598915</v>
          </cell>
          <cell r="T46">
            <v>-0.48000000000000043</v>
          </cell>
          <cell r="V46">
            <v>2098</v>
          </cell>
          <cell r="Y46">
            <v>399.04</v>
          </cell>
          <cell r="AA46">
            <v>-0.48000000000000043</v>
          </cell>
          <cell r="AB46">
            <v>-4.8422000000000356</v>
          </cell>
          <cell r="AC46">
            <v>-10.45948019579942</v>
          </cell>
          <cell r="AD46">
            <v>-5.6172801957993848</v>
          </cell>
        </row>
        <row r="47">
          <cell r="C47">
            <v>2100</v>
          </cell>
          <cell r="F47">
            <v>430.54</v>
          </cell>
          <cell r="H47">
            <v>8.17</v>
          </cell>
          <cell r="J47">
            <v>-3.2838806050287803</v>
          </cell>
          <cell r="K47">
            <v>-0.55038060502904695</v>
          </cell>
          <cell r="T47">
            <v>-0.46000000000000085</v>
          </cell>
          <cell r="V47">
            <v>2097</v>
          </cell>
          <cell r="Y47">
            <v>399.66</v>
          </cell>
          <cell r="AA47">
            <v>-0.46000000000000085</v>
          </cell>
          <cell r="AB47">
            <v>-4.9983999999998936</v>
          </cell>
          <cell r="AC47">
            <v>-10.449723891298497</v>
          </cell>
          <cell r="AD47">
            <v>-5.4513238912986033</v>
          </cell>
        </row>
        <row r="48">
          <cell r="C48">
            <v>2100</v>
          </cell>
          <cell r="F48">
            <v>431.9</v>
          </cell>
          <cell r="H48">
            <v>8.18</v>
          </cell>
          <cell r="J48">
            <v>-3.2797205469817299</v>
          </cell>
          <cell r="K48">
            <v>-0.70242054698141043</v>
          </cell>
          <cell r="T48">
            <v>-0.43000000000000149</v>
          </cell>
          <cell r="V48">
            <v>2096</v>
          </cell>
          <cell r="Y48">
            <v>400.3</v>
          </cell>
          <cell r="AA48">
            <v>-0.43000000000000149</v>
          </cell>
          <cell r="AB48">
            <v>-5.0764999999998226</v>
          </cell>
          <cell r="AC48">
            <v>-10.435092726490824</v>
          </cell>
          <cell r="AD48">
            <v>-5.3585927264910014</v>
          </cell>
        </row>
        <row r="49">
          <cell r="C49">
            <v>2100</v>
          </cell>
          <cell r="F49">
            <v>438.54</v>
          </cell>
          <cell r="H49">
            <v>8.19</v>
          </cell>
          <cell r="J49">
            <v>-3.2755584902836872</v>
          </cell>
          <cell r="K49">
            <v>-1.4011584902840601</v>
          </cell>
          <cell r="T49">
            <v>-0.38999999999999879</v>
          </cell>
          <cell r="V49">
            <v>2095</v>
          </cell>
          <cell r="Y49">
            <v>400.95</v>
          </cell>
          <cell r="AA49">
            <v>-0.38999999999999879</v>
          </cell>
          <cell r="AB49">
            <v>-5.1546000000001948</v>
          </cell>
          <cell r="AC49">
            <v>-10.415590651708856</v>
          </cell>
          <cell r="AD49">
            <v>-5.2609906517086609</v>
          </cell>
        </row>
        <row r="50">
          <cell r="C50">
            <v>2099</v>
          </cell>
          <cell r="F50">
            <v>430.89</v>
          </cell>
          <cell r="H50">
            <v>8.24</v>
          </cell>
          <cell r="J50">
            <v>-3.3080515603619478</v>
          </cell>
          <cell r="K50">
            <v>-0.49645156036184135</v>
          </cell>
          <cell r="T50">
            <v>-0.35999999999999943</v>
          </cell>
          <cell r="V50">
            <v>2094</v>
          </cell>
          <cell r="Y50">
            <v>401.61</v>
          </cell>
          <cell r="AA50">
            <v>-0.35999999999999943</v>
          </cell>
          <cell r="AB50">
            <v>-5.2326999999996797</v>
          </cell>
          <cell r="AC50">
            <v>-10.40096870434358</v>
          </cell>
          <cell r="AD50">
            <v>-5.1682687043439</v>
          </cell>
        </row>
        <row r="51">
          <cell r="C51">
            <v>2099</v>
          </cell>
          <cell r="F51">
            <v>432.23</v>
          </cell>
          <cell r="H51">
            <v>8.25</v>
          </cell>
          <cell r="J51">
            <v>-3.3038775117579595</v>
          </cell>
          <cell r="K51">
            <v>-0.64847751175815516</v>
          </cell>
          <cell r="T51">
            <v>-0.3100000000000005</v>
          </cell>
          <cell r="V51">
            <v>2093</v>
          </cell>
          <cell r="Y51">
            <v>402.28</v>
          </cell>
          <cell r="AA51">
            <v>-0.3100000000000005</v>
          </cell>
          <cell r="AB51">
            <v>-5.3108000000000528</v>
          </cell>
          <cell r="AC51">
            <v>-10.376607570584689</v>
          </cell>
          <cell r="AD51">
            <v>-5.0658075705846359</v>
          </cell>
        </row>
        <row r="52">
          <cell r="C52">
            <v>2099</v>
          </cell>
          <cell r="F52">
            <v>438.78</v>
          </cell>
          <cell r="H52">
            <v>8.26</v>
          </cell>
          <cell r="J52">
            <v>-3.2997014645029816</v>
          </cell>
          <cell r="K52">
            <v>-1.4253014645029107</v>
          </cell>
          <cell r="T52">
            <v>-0.25999999999999979</v>
          </cell>
          <cell r="V52">
            <v>2092</v>
          </cell>
          <cell r="Y52">
            <v>402.96</v>
          </cell>
          <cell r="AA52">
            <v>-0.25999999999999979</v>
          </cell>
          <cell r="AB52">
            <v>-5.4670000000003549</v>
          </cell>
          <cell r="AC52">
            <v>-10.352257409971509</v>
          </cell>
          <cell r="AD52">
            <v>-4.8852574099711541</v>
          </cell>
        </row>
        <row r="53">
          <cell r="C53">
            <v>2098</v>
          </cell>
          <cell r="F53">
            <v>431.25</v>
          </cell>
          <cell r="H53">
            <v>8.32</v>
          </cell>
          <cell r="J53">
            <v>-3.3279365426356375</v>
          </cell>
          <cell r="K53">
            <v>-0.43823654263560208</v>
          </cell>
          <cell r="T53">
            <v>-0.20000000000000107</v>
          </cell>
          <cell r="V53">
            <v>2091</v>
          </cell>
          <cell r="Y53">
            <v>403.66</v>
          </cell>
          <cell r="AA53">
            <v>-0.20000000000000107</v>
          </cell>
          <cell r="AB53">
            <v>-5.5450999999998398</v>
          </cell>
          <cell r="AC53">
            <v>-10.323051701788032</v>
          </cell>
          <cell r="AD53">
            <v>-4.7779517017881918</v>
          </cell>
        </row>
        <row r="54">
          <cell r="C54">
            <v>2098</v>
          </cell>
          <cell r="F54">
            <v>432.57</v>
          </cell>
          <cell r="H54">
            <v>8.33</v>
          </cell>
          <cell r="J54">
            <v>-3.3237465048237227</v>
          </cell>
          <cell r="K54">
            <v>-0.59024650482354524</v>
          </cell>
          <cell r="T54">
            <v>-0.13999999999999879</v>
          </cell>
          <cell r="V54">
            <v>2090</v>
          </cell>
          <cell r="Y54">
            <v>404.37</v>
          </cell>
          <cell r="AA54">
            <v>-0.13999999999999879</v>
          </cell>
          <cell r="AB54">
            <v>-5.6231999999997688</v>
          </cell>
          <cell r="AC54">
            <v>-10.293861794934376</v>
          </cell>
          <cell r="AD54">
            <v>-4.670661794934607</v>
          </cell>
        </row>
        <row r="55">
          <cell r="C55">
            <v>2098</v>
          </cell>
          <cell r="F55">
            <v>439.02</v>
          </cell>
          <cell r="H55">
            <v>8.34</v>
          </cell>
          <cell r="J55">
            <v>-3.3195544683608174</v>
          </cell>
          <cell r="K55">
            <v>-1.3670544683608175</v>
          </cell>
          <cell r="T55">
            <v>-8.0000000000000071E-2</v>
          </cell>
          <cell r="V55">
            <v>2089</v>
          </cell>
          <cell r="Y55">
            <v>405.09</v>
          </cell>
          <cell r="AA55">
            <v>-8.0000000000000071E-2</v>
          </cell>
          <cell r="AB55">
            <v>-5.7013000000001419</v>
          </cell>
          <cell r="AC55">
            <v>-10.264687689410547</v>
          </cell>
          <cell r="AD55">
            <v>-4.5633876894104048</v>
          </cell>
        </row>
        <row r="56">
          <cell r="C56">
            <v>2097</v>
          </cell>
          <cell r="F56">
            <v>431.62</v>
          </cell>
          <cell r="H56">
            <v>8.41</v>
          </cell>
          <cell r="J56">
            <v>-3.3434875842260712</v>
          </cell>
          <cell r="K56">
            <v>-0.53188758422596472</v>
          </cell>
          <cell r="T56">
            <v>-4.0000000000000924E-2</v>
          </cell>
          <cell r="V56">
            <v>2059</v>
          </cell>
          <cell r="Y56">
            <v>420.74</v>
          </cell>
          <cell r="AA56">
            <v>-4.0000000000000924E-2</v>
          </cell>
          <cell r="AB56">
            <v>-10.933999999999822</v>
          </cell>
          <cell r="AC56">
            <v>-10.245247064244563</v>
          </cell>
          <cell r="AD56">
            <v>0.68875293575525909</v>
          </cell>
        </row>
        <row r="57">
          <cell r="C57">
            <v>2097</v>
          </cell>
          <cell r="F57">
            <v>432.92</v>
          </cell>
          <cell r="H57">
            <v>8.41</v>
          </cell>
          <cell r="J57">
            <v>-3.3434875842260712</v>
          </cell>
          <cell r="K57">
            <v>-0.68808758422626681</v>
          </cell>
        </row>
        <row r="58">
          <cell r="C58">
            <v>2097</v>
          </cell>
          <cell r="F58">
            <v>439.27</v>
          </cell>
          <cell r="H58">
            <v>8.42</v>
          </cell>
          <cell r="J58">
            <v>-3.3392795585552384</v>
          </cell>
          <cell r="K58">
            <v>-1.3867795585552385</v>
          </cell>
        </row>
        <row r="59">
          <cell r="C59">
            <v>2096</v>
          </cell>
          <cell r="F59">
            <v>431.98</v>
          </cell>
          <cell r="H59">
            <v>8.49</v>
          </cell>
          <cell r="J59">
            <v>-3.3631007499650014</v>
          </cell>
          <cell r="K59">
            <v>-0.39530074996503695</v>
          </cell>
        </row>
        <row r="60">
          <cell r="C60">
            <v>2096</v>
          </cell>
          <cell r="F60">
            <v>433.26</v>
          </cell>
          <cell r="H60">
            <v>8.5</v>
          </cell>
          <cell r="J60">
            <v>-3.358876735086243</v>
          </cell>
          <cell r="K60">
            <v>-0.5472767350861365</v>
          </cell>
        </row>
        <row r="61">
          <cell r="C61">
            <v>2096</v>
          </cell>
          <cell r="F61">
            <v>439.52</v>
          </cell>
          <cell r="H61">
            <v>8.51</v>
          </cell>
          <cell r="J61">
            <v>-3.3546507215564922</v>
          </cell>
          <cell r="K61">
            <v>-1.3240507215565636</v>
          </cell>
        </row>
        <row r="62">
          <cell r="C62">
            <v>2095</v>
          </cell>
          <cell r="F62">
            <v>432.36</v>
          </cell>
          <cell r="H62">
            <v>8.58</v>
          </cell>
          <cell r="J62">
            <v>-3.3783459979538306</v>
          </cell>
          <cell r="K62">
            <v>-0.41054599795386615</v>
          </cell>
        </row>
        <row r="63">
          <cell r="C63">
            <v>2095</v>
          </cell>
          <cell r="F63">
            <v>433.62</v>
          </cell>
          <cell r="H63">
            <v>8.58</v>
          </cell>
          <cell r="J63">
            <v>-3.3783459979538306</v>
          </cell>
          <cell r="K63">
            <v>-0.56674599795372416</v>
          </cell>
        </row>
        <row r="64">
          <cell r="C64">
            <v>2095</v>
          </cell>
          <cell r="F64">
            <v>439.78</v>
          </cell>
          <cell r="H64">
            <v>8.59</v>
          </cell>
          <cell r="J64">
            <v>-3.3741039952161533</v>
          </cell>
          <cell r="K64">
            <v>-1.3435039952157806</v>
          </cell>
        </row>
        <row r="65">
          <cell r="C65">
            <v>2094</v>
          </cell>
          <cell r="F65">
            <v>432.74</v>
          </cell>
          <cell r="H65">
            <v>8.67</v>
          </cell>
          <cell r="J65">
            <v>-3.3934293552123984</v>
          </cell>
          <cell r="K65">
            <v>-0.42562935521243395</v>
          </cell>
        </row>
        <row r="66">
          <cell r="C66">
            <v>2055</v>
          </cell>
          <cell r="F66">
            <v>434.64</v>
          </cell>
          <cell r="H66">
            <v>8.68</v>
          </cell>
          <cell r="J66">
            <v>-5.4691693646158051</v>
          </cell>
          <cell r="K66">
            <v>0.70073063538435409</v>
          </cell>
        </row>
        <row r="67">
          <cell r="C67">
            <v>2094</v>
          </cell>
          <cell r="F67">
            <v>433.98</v>
          </cell>
          <cell r="H67">
            <v>8.68</v>
          </cell>
          <cell r="J67">
            <v>-3.3891693646158041</v>
          </cell>
          <cell r="K67">
            <v>-0.57756936461614172</v>
          </cell>
        </row>
        <row r="68">
          <cell r="C68">
            <v>2094</v>
          </cell>
          <cell r="F68">
            <v>440.04</v>
          </cell>
          <cell r="H68">
            <v>8.69</v>
          </cell>
          <cell r="J68">
            <v>-3.3849073753682175</v>
          </cell>
          <cell r="K68">
            <v>-1.2762073753683598</v>
          </cell>
        </row>
        <row r="69">
          <cell r="C69">
            <v>2093</v>
          </cell>
          <cell r="F69">
            <v>433.12</v>
          </cell>
          <cell r="H69">
            <v>8.77</v>
          </cell>
          <cell r="J69">
            <v>-3.4040728432851934</v>
          </cell>
          <cell r="K69">
            <v>-0.35817284328529997</v>
          </cell>
        </row>
        <row r="70">
          <cell r="C70">
            <v>2093</v>
          </cell>
          <cell r="F70">
            <v>434.34</v>
          </cell>
          <cell r="H70">
            <v>8.77</v>
          </cell>
          <cell r="J70">
            <v>-3.4040728432851934</v>
          </cell>
          <cell r="K70">
            <v>-0.51437284328515798</v>
          </cell>
        </row>
        <row r="71">
          <cell r="C71">
            <v>2093</v>
          </cell>
          <cell r="F71">
            <v>440.31</v>
          </cell>
          <cell r="H71">
            <v>8.7799999999999994</v>
          </cell>
          <cell r="J71">
            <v>-3.3997928661786894</v>
          </cell>
          <cell r="K71">
            <v>-1.2129928661789027</v>
          </cell>
        </row>
        <row r="72">
          <cell r="C72">
            <v>2092</v>
          </cell>
          <cell r="F72">
            <v>433.51</v>
          </cell>
          <cell r="H72">
            <v>8.8699999999999992</v>
          </cell>
          <cell r="J72">
            <v>-3.4145164662588994</v>
          </cell>
          <cell r="K72">
            <v>-0.29051646625863325</v>
          </cell>
        </row>
        <row r="73">
          <cell r="C73">
            <v>2092</v>
          </cell>
          <cell r="F73">
            <v>434.71</v>
          </cell>
          <cell r="H73">
            <v>8.8699999999999992</v>
          </cell>
          <cell r="J73">
            <v>-3.4145164662588994</v>
          </cell>
          <cell r="K73">
            <v>-0.52481646625886391</v>
          </cell>
        </row>
        <row r="74">
          <cell r="C74">
            <v>2092</v>
          </cell>
          <cell r="F74">
            <v>440.59</v>
          </cell>
          <cell r="H74">
            <v>8.8800000000000008</v>
          </cell>
          <cell r="J74">
            <v>-3.4102165026424864</v>
          </cell>
          <cell r="K74">
            <v>-1.3015165026421847</v>
          </cell>
        </row>
        <row r="75">
          <cell r="C75">
            <v>2091</v>
          </cell>
          <cell r="F75">
            <v>433.91</v>
          </cell>
          <cell r="H75">
            <v>8.98</v>
          </cell>
          <cell r="J75">
            <v>-3.4204402740071962</v>
          </cell>
          <cell r="K75">
            <v>-0.29644027400737372</v>
          </cell>
        </row>
        <row r="76">
          <cell r="C76">
            <v>2091</v>
          </cell>
          <cell r="F76">
            <v>435.08</v>
          </cell>
          <cell r="H76">
            <v>8.98</v>
          </cell>
          <cell r="J76">
            <v>-3.4204402740071962</v>
          </cell>
          <cell r="K76">
            <v>-0.45264027400723172</v>
          </cell>
        </row>
        <row r="77">
          <cell r="C77">
            <v>2091</v>
          </cell>
          <cell r="F77">
            <v>440.86</v>
          </cell>
          <cell r="H77">
            <v>8.98</v>
          </cell>
          <cell r="J77">
            <v>-3.4204402740071962</v>
          </cell>
          <cell r="K77">
            <v>-1.1555402740074805</v>
          </cell>
        </row>
        <row r="78">
          <cell r="C78">
            <v>2047</v>
          </cell>
          <cell r="F78">
            <v>435.73</v>
          </cell>
          <cell r="H78">
            <v>9.0699999999999985</v>
          </cell>
          <cell r="J78">
            <v>-5.7281374502423841</v>
          </cell>
          <cell r="K78">
            <v>1.8475625497573844</v>
          </cell>
        </row>
        <row r="79">
          <cell r="C79">
            <v>2090</v>
          </cell>
          <cell r="F79">
            <v>435.46</v>
          </cell>
          <cell r="H79">
            <v>9.08</v>
          </cell>
          <cell r="J79">
            <v>-3.4304641802728191</v>
          </cell>
          <cell r="K79">
            <v>-0.38456418027248196</v>
          </cell>
        </row>
        <row r="80">
          <cell r="C80">
            <v>2090</v>
          </cell>
          <cell r="F80">
            <v>434.31</v>
          </cell>
          <cell r="H80">
            <v>9.09</v>
          </cell>
          <cell r="J80">
            <v>-3.4261222449855979</v>
          </cell>
          <cell r="K80">
            <v>-0.2240222449854028</v>
          </cell>
        </row>
        <row r="81">
          <cell r="C81">
            <v>2090</v>
          </cell>
          <cell r="F81">
            <v>441.15</v>
          </cell>
          <cell r="H81">
            <v>9.09</v>
          </cell>
          <cell r="J81">
            <v>-3.4261222449855979</v>
          </cell>
          <cell r="K81">
            <v>-1.2393222449853671</v>
          </cell>
        </row>
        <row r="82">
          <cell r="C82">
            <v>2089</v>
          </cell>
          <cell r="F82">
            <v>434.72</v>
          </cell>
          <cell r="H82">
            <v>9.1999999999999993</v>
          </cell>
          <cell r="J82">
            <v>-3.4315623791941028</v>
          </cell>
          <cell r="K82">
            <v>-0.22946237919435175</v>
          </cell>
        </row>
        <row r="83">
          <cell r="C83">
            <v>2089</v>
          </cell>
          <cell r="F83">
            <v>435.85</v>
          </cell>
          <cell r="H83">
            <v>9.1999999999999993</v>
          </cell>
          <cell r="J83">
            <v>-3.4315623791941028</v>
          </cell>
          <cell r="K83">
            <v>-0.38566237919420931</v>
          </cell>
        </row>
        <row r="84">
          <cell r="C84">
            <v>2089</v>
          </cell>
          <cell r="F84">
            <v>441.43</v>
          </cell>
          <cell r="H84">
            <v>9.1999999999999993</v>
          </cell>
          <cell r="J84">
            <v>-3.4315623791941028</v>
          </cell>
          <cell r="K84">
            <v>-1.088562379194014</v>
          </cell>
        </row>
        <row r="85">
          <cell r="C85">
            <v>2088</v>
          </cell>
          <cell r="F85">
            <v>436.24</v>
          </cell>
          <cell r="H85">
            <v>9.31</v>
          </cell>
          <cell r="J85">
            <v>-3.4367606766327117</v>
          </cell>
          <cell r="K85">
            <v>-0.3908606766328182</v>
          </cell>
        </row>
        <row r="86">
          <cell r="C86">
            <v>2088</v>
          </cell>
          <cell r="F86">
            <v>435.13</v>
          </cell>
          <cell r="H86">
            <v>9.32</v>
          </cell>
          <cell r="J86">
            <v>-3.4323727723727013</v>
          </cell>
          <cell r="K86">
            <v>-0.1521727723725772</v>
          </cell>
        </row>
        <row r="87">
          <cell r="C87">
            <v>2088</v>
          </cell>
          <cell r="F87">
            <v>441.73</v>
          </cell>
          <cell r="H87">
            <v>9.32</v>
          </cell>
          <cell r="J87">
            <v>-3.4323727723727013</v>
          </cell>
          <cell r="K87">
            <v>-1.1674727723729856</v>
          </cell>
        </row>
        <row r="88">
          <cell r="C88">
            <v>2054</v>
          </cell>
          <cell r="F88">
            <v>435.43</v>
          </cell>
          <cell r="H88">
            <v>9.3300000000000018</v>
          </cell>
          <cell r="J88">
            <v>-5.2413162027950317</v>
          </cell>
          <cell r="K88">
            <v>0.61618379720496819</v>
          </cell>
        </row>
        <row r="89">
          <cell r="C89">
            <v>2087</v>
          </cell>
          <cell r="F89">
            <v>436.63</v>
          </cell>
          <cell r="H89">
            <v>9.43</v>
          </cell>
          <cell r="J89">
            <v>-3.4373072478805153</v>
          </cell>
          <cell r="K89">
            <v>-0.23520724788032021</v>
          </cell>
        </row>
        <row r="90">
          <cell r="C90">
            <v>2087</v>
          </cell>
          <cell r="F90">
            <v>442.02</v>
          </cell>
          <cell r="H90">
            <v>9.43</v>
          </cell>
          <cell r="J90">
            <v>-3.4373072478805153</v>
          </cell>
          <cell r="K90">
            <v>-1.0162072478804975</v>
          </cell>
        </row>
        <row r="91">
          <cell r="C91">
            <v>2087</v>
          </cell>
          <cell r="F91">
            <v>435.55</v>
          </cell>
          <cell r="H91">
            <v>9.44</v>
          </cell>
          <cell r="J91">
            <v>-3.4328953598086138</v>
          </cell>
          <cell r="K91">
            <v>-0.15269535980848969</v>
          </cell>
        </row>
        <row r="92">
          <cell r="C92">
            <v>2086</v>
          </cell>
          <cell r="F92">
            <v>435.97</v>
          </cell>
          <cell r="H92">
            <v>9.56</v>
          </cell>
          <cell r="J92">
            <v>-3.4331301415018394</v>
          </cell>
          <cell r="K92">
            <v>-7.483014150223033E-2</v>
          </cell>
        </row>
        <row r="93">
          <cell r="C93">
            <v>2086</v>
          </cell>
          <cell r="F93">
            <v>437.04</v>
          </cell>
          <cell r="H93">
            <v>9.56</v>
          </cell>
          <cell r="J93">
            <v>-3.4331301415018394</v>
          </cell>
          <cell r="K93">
            <v>-0.3091301415020169</v>
          </cell>
        </row>
        <row r="94">
          <cell r="C94">
            <v>2086</v>
          </cell>
          <cell r="F94">
            <v>442.33</v>
          </cell>
          <cell r="H94">
            <v>9.56</v>
          </cell>
          <cell r="J94">
            <v>-3.4331301415018394</v>
          </cell>
          <cell r="K94">
            <v>-1.0901301415017506</v>
          </cell>
        </row>
        <row r="95">
          <cell r="C95">
            <v>2085</v>
          </cell>
          <cell r="F95">
            <v>437.44</v>
          </cell>
          <cell r="H95">
            <v>9.69</v>
          </cell>
          <cell r="J95">
            <v>-3.4286152631057054</v>
          </cell>
          <cell r="K95">
            <v>-0.22651526310551029</v>
          </cell>
        </row>
        <row r="96">
          <cell r="C96">
            <v>2085</v>
          </cell>
          <cell r="F96">
            <v>442.63</v>
          </cell>
          <cell r="H96">
            <v>9.69</v>
          </cell>
          <cell r="J96">
            <v>-3.4286152631057054</v>
          </cell>
          <cell r="K96">
            <v>-1.0075152631056876</v>
          </cell>
        </row>
        <row r="97">
          <cell r="C97">
            <v>2085</v>
          </cell>
          <cell r="F97">
            <v>436.4</v>
          </cell>
          <cell r="H97">
            <v>9.6999999999999993</v>
          </cell>
          <cell r="J97">
            <v>-3.4241514101080406</v>
          </cell>
          <cell r="K97">
            <v>-6.5851410107987451E-2</v>
          </cell>
        </row>
        <row r="98">
          <cell r="C98">
            <v>2084</v>
          </cell>
          <cell r="F98">
            <v>437.85</v>
          </cell>
          <cell r="H98">
            <v>9.82</v>
          </cell>
          <cell r="J98">
            <v>-3.4237626126921135</v>
          </cell>
          <cell r="K98">
            <v>-0.22166261269236243</v>
          </cell>
        </row>
        <row r="99">
          <cell r="C99">
            <v>2084</v>
          </cell>
          <cell r="F99">
            <v>442.94</v>
          </cell>
          <cell r="H99">
            <v>9.82</v>
          </cell>
          <cell r="J99">
            <v>-3.4237626126921135</v>
          </cell>
          <cell r="K99">
            <v>-0.92456261269216666</v>
          </cell>
        </row>
        <row r="100">
          <cell r="C100">
            <v>2084</v>
          </cell>
          <cell r="F100">
            <v>436.83</v>
          </cell>
          <cell r="H100">
            <v>9.83</v>
          </cell>
          <cell r="J100">
            <v>-3.419272777231567</v>
          </cell>
          <cell r="K100">
            <v>1.7127222768415162E-2</v>
          </cell>
        </row>
        <row r="101">
          <cell r="C101">
            <v>2083</v>
          </cell>
          <cell r="F101">
            <v>438.26</v>
          </cell>
          <cell r="H101">
            <v>9.9600000000000009</v>
          </cell>
          <cell r="J101">
            <v>-3.4140563723376363</v>
          </cell>
          <cell r="K101">
            <v>-0.13385637233751213</v>
          </cell>
        </row>
        <row r="102">
          <cell r="C102">
            <v>2083</v>
          </cell>
          <cell r="F102">
            <v>443.26</v>
          </cell>
          <cell r="H102">
            <v>9.9600000000000009</v>
          </cell>
          <cell r="J102">
            <v>-3.4140563723376363</v>
          </cell>
          <cell r="K102">
            <v>-0.99295637233761846</v>
          </cell>
        </row>
        <row r="103">
          <cell r="C103">
            <v>2083</v>
          </cell>
          <cell r="F103">
            <v>437.27</v>
          </cell>
          <cell r="H103">
            <v>9.9700000000000006</v>
          </cell>
          <cell r="J103">
            <v>-3.4095385557632176</v>
          </cell>
          <cell r="K103">
            <v>2.6861444236764509E-2</v>
          </cell>
        </row>
        <row r="104">
          <cell r="C104">
            <v>2053</v>
          </cell>
          <cell r="F104">
            <v>436.18</v>
          </cell>
          <cell r="H104">
            <v>10.01</v>
          </cell>
          <cell r="J104">
            <v>-4.9914473029556374</v>
          </cell>
          <cell r="K104">
            <v>0.55365269704420239</v>
          </cell>
        </row>
        <row r="105">
          <cell r="C105">
            <v>2046</v>
          </cell>
          <cell r="F105">
            <v>436.7</v>
          </cell>
          <cell r="H105">
            <v>10.09</v>
          </cell>
          <cell r="J105">
            <v>-5.3285021954262461</v>
          </cell>
          <cell r="K105">
            <v>1.6223978045736471</v>
          </cell>
        </row>
        <row r="106">
          <cell r="C106">
            <v>2082</v>
          </cell>
          <cell r="F106">
            <v>443.57</v>
          </cell>
          <cell r="H106">
            <v>10.1</v>
          </cell>
          <cell r="J106">
            <v>-3.4039583963889464</v>
          </cell>
          <cell r="K106">
            <v>-0.90475839638899958</v>
          </cell>
        </row>
        <row r="107">
          <cell r="C107">
            <v>2082</v>
          </cell>
          <cell r="F107">
            <v>438.68</v>
          </cell>
          <cell r="H107">
            <v>10.11</v>
          </cell>
          <cell r="J107">
            <v>-3.3994125987006565</v>
          </cell>
          <cell r="K107">
            <v>-0.11921259870053236</v>
          </cell>
        </row>
        <row r="108">
          <cell r="C108">
            <v>2082</v>
          </cell>
          <cell r="F108">
            <v>437.71</v>
          </cell>
          <cell r="H108">
            <v>10.119999999999999</v>
          </cell>
          <cell r="J108">
            <v>-3.3948648023613752</v>
          </cell>
          <cell r="K108">
            <v>4.1535197638606913E-2</v>
          </cell>
        </row>
        <row r="109">
          <cell r="C109">
            <v>2081</v>
          </cell>
          <cell r="F109">
            <v>443.89</v>
          </cell>
          <cell r="H109">
            <v>10.25</v>
          </cell>
          <cell r="J109">
            <v>-3.3888949060438831</v>
          </cell>
          <cell r="K109">
            <v>-0.88969490604393631</v>
          </cell>
        </row>
        <row r="110">
          <cell r="C110">
            <v>2081</v>
          </cell>
          <cell r="F110">
            <v>439.1</v>
          </cell>
          <cell r="H110">
            <v>10.26</v>
          </cell>
          <cell r="J110">
            <v>-3.3843191285907297</v>
          </cell>
          <cell r="K110">
            <v>-2.6019128591120655E-2</v>
          </cell>
        </row>
        <row r="111">
          <cell r="C111">
            <v>2081</v>
          </cell>
          <cell r="F111">
            <v>438.15</v>
          </cell>
          <cell r="H111">
            <v>10.27</v>
          </cell>
          <cell r="J111">
            <v>-3.3797413524865849</v>
          </cell>
          <cell r="K111">
            <v>0.13475864751376987</v>
          </cell>
        </row>
        <row r="112">
          <cell r="C112">
            <v>2080</v>
          </cell>
          <cell r="F112">
            <v>439.53</v>
          </cell>
          <cell r="H112">
            <v>10.41</v>
          </cell>
          <cell r="J112">
            <v>-3.3687759620078559</v>
          </cell>
          <cell r="K112">
            <v>-8.8575962007731768E-2</v>
          </cell>
        </row>
        <row r="113">
          <cell r="C113">
            <v>2080</v>
          </cell>
          <cell r="F113">
            <v>444.21</v>
          </cell>
          <cell r="H113">
            <v>10.41</v>
          </cell>
          <cell r="J113">
            <v>-3.3687759620078559</v>
          </cell>
          <cell r="K113">
            <v>-0.8695759620079091</v>
          </cell>
        </row>
        <row r="114">
          <cell r="C114">
            <v>2080</v>
          </cell>
          <cell r="F114">
            <v>438.6</v>
          </cell>
          <cell r="H114">
            <v>10.43</v>
          </cell>
          <cell r="J114">
            <v>-3.3595584516188506</v>
          </cell>
          <cell r="K114">
            <v>0.23304154838098956</v>
          </cell>
        </row>
        <row r="115">
          <cell r="C115">
            <v>2079</v>
          </cell>
          <cell r="F115">
            <v>439.95</v>
          </cell>
          <cell r="H115">
            <v>10.57</v>
          </cell>
          <cell r="J115">
            <v>-3.3481453633181641</v>
          </cell>
          <cell r="K115">
            <v>8.8254636681817988E-2</v>
          </cell>
        </row>
        <row r="116">
          <cell r="C116">
            <v>2079</v>
          </cell>
          <cell r="F116">
            <v>444.53</v>
          </cell>
          <cell r="H116">
            <v>10.57</v>
          </cell>
          <cell r="J116">
            <v>-3.3481453633181641</v>
          </cell>
          <cell r="K116">
            <v>-0.7708453633178447</v>
          </cell>
        </row>
        <row r="117">
          <cell r="C117">
            <v>2079</v>
          </cell>
          <cell r="F117">
            <v>439.06</v>
          </cell>
          <cell r="H117">
            <v>10.59</v>
          </cell>
          <cell r="J117">
            <v>-3.3388638960974499</v>
          </cell>
          <cell r="K117">
            <v>0.1756361039024612</v>
          </cell>
        </row>
        <row r="118">
          <cell r="C118">
            <v>2052</v>
          </cell>
          <cell r="F118">
            <v>436.89</v>
          </cell>
          <cell r="H118">
            <v>10.7</v>
          </cell>
          <cell r="J118">
            <v>-4.7276729228376766</v>
          </cell>
          <cell r="K118">
            <v>0.50502707716244721</v>
          </cell>
        </row>
        <row r="119">
          <cell r="C119">
            <v>2078</v>
          </cell>
          <cell r="F119">
            <v>444.86</v>
          </cell>
          <cell r="H119">
            <v>10.73</v>
          </cell>
          <cell r="J119">
            <v>-3.3270031099748074</v>
          </cell>
          <cell r="K119">
            <v>-0.74970310997493206</v>
          </cell>
        </row>
        <row r="120">
          <cell r="C120">
            <v>2078</v>
          </cell>
          <cell r="F120">
            <v>440.39</v>
          </cell>
          <cell r="H120">
            <v>10.74</v>
          </cell>
          <cell r="J120">
            <v>-3.322331397274092</v>
          </cell>
          <cell r="K120">
            <v>3.5968602725961141E-2</v>
          </cell>
        </row>
        <row r="121">
          <cell r="C121">
            <v>2078</v>
          </cell>
          <cell r="F121">
            <v>439.51</v>
          </cell>
          <cell r="H121">
            <v>10.76</v>
          </cell>
          <cell r="J121">
            <v>-3.3129819759196879</v>
          </cell>
          <cell r="K121">
            <v>0.27961802408059588</v>
          </cell>
        </row>
        <row r="122">
          <cell r="C122">
            <v>2077</v>
          </cell>
          <cell r="F122">
            <v>445.19</v>
          </cell>
          <cell r="H122">
            <v>10.9</v>
          </cell>
          <cell r="J122">
            <v>-3.3006455108612172</v>
          </cell>
          <cell r="K122">
            <v>-0.7233455108613418</v>
          </cell>
        </row>
        <row r="123">
          <cell r="C123">
            <v>2077</v>
          </cell>
          <cell r="F123">
            <v>440.82</v>
          </cell>
          <cell r="H123">
            <v>10.91</v>
          </cell>
          <cell r="J123">
            <v>-3.2959398210936572</v>
          </cell>
          <cell r="K123">
            <v>0.1404601789063249</v>
          </cell>
        </row>
        <row r="124">
          <cell r="C124">
            <v>2077</v>
          </cell>
          <cell r="F124">
            <v>439.97</v>
          </cell>
          <cell r="H124">
            <v>10.93</v>
          </cell>
          <cell r="J124">
            <v>-3.2865224456055642</v>
          </cell>
          <cell r="K124">
            <v>0.38417755439420498</v>
          </cell>
        </row>
        <row r="125">
          <cell r="C125">
            <v>2076</v>
          </cell>
          <cell r="F125">
            <v>445.52</v>
          </cell>
          <cell r="H125">
            <v>11.08</v>
          </cell>
          <cell r="J125">
            <v>-3.2689706347768581</v>
          </cell>
          <cell r="K125">
            <v>-0.76977063477691132</v>
          </cell>
        </row>
        <row r="126">
          <cell r="C126">
            <v>2076</v>
          </cell>
          <cell r="F126">
            <v>441.26</v>
          </cell>
          <cell r="H126">
            <v>11.09</v>
          </cell>
          <cell r="J126">
            <v>-3.2642289692914623</v>
          </cell>
          <cell r="K126">
            <v>9.4071030708590797E-2</v>
          </cell>
        </row>
        <row r="127">
          <cell r="C127">
            <v>2076</v>
          </cell>
          <cell r="F127">
            <v>440.44</v>
          </cell>
          <cell r="H127">
            <v>11.11</v>
          </cell>
          <cell r="J127">
            <v>-3.2547396423676975</v>
          </cell>
          <cell r="K127">
            <v>0.33786035763214262</v>
          </cell>
        </row>
        <row r="128">
          <cell r="C128">
            <v>2045</v>
          </cell>
          <cell r="F128">
            <v>437.59</v>
          </cell>
          <cell r="H128">
            <v>11.189999999999998</v>
          </cell>
          <cell r="J128">
            <v>-4.8700357219663371</v>
          </cell>
          <cell r="K128">
            <v>1.5341642780340532</v>
          </cell>
        </row>
        <row r="129">
          <cell r="C129">
            <v>2075</v>
          </cell>
          <cell r="F129">
            <v>445.84</v>
          </cell>
          <cell r="H129">
            <v>11.27</v>
          </cell>
          <cell r="J129">
            <v>-3.231870554568224</v>
          </cell>
          <cell r="K129">
            <v>-0.65457055456790458</v>
          </cell>
        </row>
        <row r="130">
          <cell r="C130">
            <v>2075</v>
          </cell>
          <cell r="F130">
            <v>441.69</v>
          </cell>
          <cell r="H130">
            <v>11.28</v>
          </cell>
          <cell r="J130">
            <v>-3.2270909147140019</v>
          </cell>
          <cell r="K130">
            <v>0.20930908528598025</v>
          </cell>
        </row>
        <row r="131">
          <cell r="C131">
            <v>2075</v>
          </cell>
          <cell r="F131">
            <v>440.9</v>
          </cell>
          <cell r="H131">
            <v>11.3</v>
          </cell>
          <cell r="J131">
            <v>-3.2175256390525826</v>
          </cell>
          <cell r="K131">
            <v>0.45317436094763019</v>
          </cell>
        </row>
        <row r="132">
          <cell r="C132">
            <v>2051</v>
          </cell>
          <cell r="F132">
            <v>437.56</v>
          </cell>
          <cell r="H132">
            <v>11.39</v>
          </cell>
          <cell r="J132">
            <v>-4.4543829653521518</v>
          </cell>
          <cell r="K132">
            <v>0.46591703464781276</v>
          </cell>
        </row>
        <row r="133">
          <cell r="C133">
            <v>2074</v>
          </cell>
          <cell r="F133">
            <v>446.17</v>
          </cell>
          <cell r="H133">
            <v>11.46</v>
          </cell>
          <cell r="J133">
            <v>-3.1940489613518825</v>
          </cell>
          <cell r="K133">
            <v>-0.69484896135193575</v>
          </cell>
        </row>
        <row r="134">
          <cell r="C134">
            <v>2074</v>
          </cell>
          <cell r="F134">
            <v>442.13</v>
          </cell>
          <cell r="H134">
            <v>11.47</v>
          </cell>
          <cell r="J134">
            <v>-3.1892313471288332</v>
          </cell>
          <cell r="K134">
            <v>0.24716865287114897</v>
          </cell>
        </row>
        <row r="135">
          <cell r="C135">
            <v>2074</v>
          </cell>
          <cell r="F135">
            <v>441.37</v>
          </cell>
          <cell r="H135">
            <v>11.49</v>
          </cell>
          <cell r="J135">
            <v>-3.1795901227297612</v>
          </cell>
          <cell r="K135">
            <v>0.49110987727000799</v>
          </cell>
        </row>
        <row r="136">
          <cell r="C136">
            <v>2073</v>
          </cell>
          <cell r="F136">
            <v>446.49</v>
          </cell>
          <cell r="H136">
            <v>11.66</v>
          </cell>
          <cell r="J136">
            <v>-3.1506502665359584</v>
          </cell>
          <cell r="K136">
            <v>-0.72955026653594057</v>
          </cell>
        </row>
        <row r="137">
          <cell r="C137">
            <v>2073</v>
          </cell>
          <cell r="F137">
            <v>442.57</v>
          </cell>
          <cell r="H137">
            <v>11.67</v>
          </cell>
          <cell r="J137">
            <v>-3.1457926792930921</v>
          </cell>
          <cell r="K137">
            <v>0.29060732070688999</v>
          </cell>
        </row>
        <row r="138">
          <cell r="C138">
            <v>2073</v>
          </cell>
          <cell r="F138">
            <v>441.84</v>
          </cell>
          <cell r="H138">
            <v>11.7</v>
          </cell>
          <cell r="J138">
            <v>-3.1312079256585461</v>
          </cell>
          <cell r="K138">
            <v>0.46139207434173768</v>
          </cell>
        </row>
        <row r="139">
          <cell r="C139">
            <v>2072</v>
          </cell>
          <cell r="F139">
            <v>446.8</v>
          </cell>
          <cell r="H139">
            <v>11.87</v>
          </cell>
          <cell r="J139">
            <v>-3.1015545510610001</v>
          </cell>
          <cell r="K139">
            <v>-0.68045455106098229</v>
          </cell>
        </row>
        <row r="140">
          <cell r="C140">
            <v>2072</v>
          </cell>
          <cell r="F140">
            <v>443.01</v>
          </cell>
          <cell r="H140">
            <v>11.88</v>
          </cell>
          <cell r="J140">
            <v>-3.0966549921473239</v>
          </cell>
          <cell r="K140">
            <v>0.33974500785265827</v>
          </cell>
        </row>
        <row r="141">
          <cell r="C141">
            <v>2072</v>
          </cell>
          <cell r="F141">
            <v>442.3</v>
          </cell>
          <cell r="H141">
            <v>11.9</v>
          </cell>
          <cell r="J141">
            <v>-3.0868498783670009</v>
          </cell>
          <cell r="K141">
            <v>0.58385012163276828</v>
          </cell>
        </row>
        <row r="142">
          <cell r="C142">
            <v>2050</v>
          </cell>
          <cell r="F142">
            <v>438.19</v>
          </cell>
          <cell r="H142">
            <v>12.05</v>
          </cell>
          <cell r="J142">
            <v>-4.1863900303465709</v>
          </cell>
          <cell r="K142">
            <v>0.42150996965323362</v>
          </cell>
        </row>
        <row r="143">
          <cell r="C143">
            <v>2071</v>
          </cell>
          <cell r="F143">
            <v>447.11</v>
          </cell>
          <cell r="H143">
            <v>12.08</v>
          </cell>
          <cell r="J143">
            <v>-3.0515774304990644</v>
          </cell>
          <cell r="K143">
            <v>-0.63047743049904659</v>
          </cell>
        </row>
        <row r="144">
          <cell r="C144">
            <v>2071</v>
          </cell>
          <cell r="F144">
            <v>443.45</v>
          </cell>
          <cell r="H144">
            <v>12.09</v>
          </cell>
          <cell r="J144">
            <v>-3.0466358999145808</v>
          </cell>
          <cell r="K144">
            <v>0.3897641000854013</v>
          </cell>
        </row>
        <row r="145">
          <cell r="C145">
            <v>2071</v>
          </cell>
          <cell r="F145">
            <v>442.77</v>
          </cell>
          <cell r="H145">
            <v>12.12</v>
          </cell>
          <cell r="J145">
            <v>-3.0317993162551846</v>
          </cell>
          <cell r="K145">
            <v>0.63890068374502818</v>
          </cell>
        </row>
        <row r="146">
          <cell r="C146">
            <v>2070</v>
          </cell>
          <cell r="F146">
            <v>447.42</v>
          </cell>
          <cell r="H146">
            <v>12.3</v>
          </cell>
          <cell r="J146">
            <v>-2.9957354025948595</v>
          </cell>
          <cell r="K146">
            <v>-0.6527354025947707</v>
          </cell>
        </row>
        <row r="147">
          <cell r="C147">
            <v>2070</v>
          </cell>
          <cell r="F147">
            <v>443.89</v>
          </cell>
          <cell r="H147">
            <v>12.31</v>
          </cell>
          <cell r="J147">
            <v>-2.9907499016885764</v>
          </cell>
          <cell r="K147">
            <v>0.44565009831140578</v>
          </cell>
        </row>
        <row r="148">
          <cell r="C148">
            <v>2044</v>
          </cell>
          <cell r="F148">
            <v>438.41</v>
          </cell>
          <cell r="H148">
            <v>12.339999999999998</v>
          </cell>
          <cell r="J148">
            <v>-4.3624480737304498</v>
          </cell>
          <cell r="K148">
            <v>1.416951926269177</v>
          </cell>
        </row>
        <row r="149">
          <cell r="C149">
            <v>2070</v>
          </cell>
          <cell r="F149">
            <v>443.24</v>
          </cell>
          <cell r="H149">
            <v>12.34</v>
          </cell>
          <cell r="J149">
            <v>-2.9757814070637822</v>
          </cell>
          <cell r="K149">
            <v>0.6168185929360579</v>
          </cell>
        </row>
        <row r="150">
          <cell r="C150">
            <v>2069</v>
          </cell>
          <cell r="F150">
            <v>447.72</v>
          </cell>
          <cell r="H150">
            <v>12.53</v>
          </cell>
          <cell r="J150">
            <v>-2.9338965563829889</v>
          </cell>
          <cell r="K150">
            <v>-0.66899655638327316</v>
          </cell>
        </row>
        <row r="151">
          <cell r="C151">
            <v>2069</v>
          </cell>
          <cell r="F151">
            <v>444.33</v>
          </cell>
          <cell r="H151">
            <v>12.54</v>
          </cell>
          <cell r="J151">
            <v>-2.9288650865039156</v>
          </cell>
          <cell r="K151">
            <v>0.42943491349613749</v>
          </cell>
        </row>
        <row r="152">
          <cell r="C152">
            <v>2069</v>
          </cell>
          <cell r="F152">
            <v>443.7</v>
          </cell>
          <cell r="H152">
            <v>12.57</v>
          </cell>
          <cell r="J152">
            <v>-2.9137586849607504</v>
          </cell>
          <cell r="K152">
            <v>0.75694131503946238</v>
          </cell>
        </row>
        <row r="153">
          <cell r="C153">
            <v>2049</v>
          </cell>
          <cell r="F153">
            <v>438.78</v>
          </cell>
          <cell r="H153">
            <v>12.71</v>
          </cell>
          <cell r="J153">
            <v>-3.9096909716247308</v>
          </cell>
          <cell r="K153">
            <v>0.46390902837528669</v>
          </cell>
        </row>
        <row r="154">
          <cell r="C154">
            <v>2068</v>
          </cell>
          <cell r="F154">
            <v>448.01</v>
          </cell>
          <cell r="H154">
            <v>12.77</v>
          </cell>
          <cell r="J154">
            <v>-2.8659229849450814</v>
          </cell>
          <cell r="K154">
            <v>-0.60102298494492157</v>
          </cell>
        </row>
        <row r="155">
          <cell r="C155">
            <v>2068</v>
          </cell>
          <cell r="F155">
            <v>444.76</v>
          </cell>
          <cell r="H155">
            <v>12.78</v>
          </cell>
          <cell r="J155">
            <v>-2.8608435474422267</v>
          </cell>
          <cell r="K155">
            <v>0.49745645255782645</v>
          </cell>
        </row>
        <row r="156">
          <cell r="C156">
            <v>2068</v>
          </cell>
          <cell r="F156">
            <v>444.17</v>
          </cell>
          <cell r="H156">
            <v>12.81</v>
          </cell>
          <cell r="J156">
            <v>-2.8455932430277171</v>
          </cell>
          <cell r="K156">
            <v>0.74700675697212304</v>
          </cell>
        </row>
        <row r="157">
          <cell r="C157">
            <v>2067</v>
          </cell>
          <cell r="F157">
            <v>448.3</v>
          </cell>
          <cell r="H157">
            <v>13.04</v>
          </cell>
          <cell r="J157">
            <v>-2.7814099792035498</v>
          </cell>
          <cell r="K157">
            <v>-0.67270997920369213</v>
          </cell>
        </row>
        <row r="158">
          <cell r="C158">
            <v>2067</v>
          </cell>
          <cell r="F158">
            <v>445.19</v>
          </cell>
          <cell r="H158">
            <v>13.05</v>
          </cell>
          <cell r="J158">
            <v>-2.7762765781239405</v>
          </cell>
          <cell r="K158">
            <v>0.58202342187611267</v>
          </cell>
        </row>
        <row r="159">
          <cell r="C159">
            <v>2067</v>
          </cell>
          <cell r="F159">
            <v>444.63</v>
          </cell>
          <cell r="H159">
            <v>13.07</v>
          </cell>
          <cell r="J159">
            <v>-2.7660037800117521</v>
          </cell>
          <cell r="K159">
            <v>0.74849621998815907</v>
          </cell>
        </row>
        <row r="160">
          <cell r="C160">
            <v>2066</v>
          </cell>
          <cell r="F160">
            <v>448.57</v>
          </cell>
          <cell r="H160">
            <v>13.33</v>
          </cell>
          <cell r="J160">
            <v>-2.6850632289259537</v>
          </cell>
          <cell r="K160">
            <v>-0.57636322892609604</v>
          </cell>
        </row>
        <row r="161">
          <cell r="C161">
            <v>2066</v>
          </cell>
          <cell r="F161">
            <v>445.62</v>
          </cell>
          <cell r="H161">
            <v>13.34</v>
          </cell>
          <cell r="J161">
            <v>-2.6798718669676105</v>
          </cell>
          <cell r="K161">
            <v>0.52222813303214055</v>
          </cell>
        </row>
        <row r="162">
          <cell r="C162">
            <v>2066</v>
          </cell>
          <cell r="F162">
            <v>445.08</v>
          </cell>
          <cell r="H162">
            <v>13.36</v>
          </cell>
          <cell r="J162">
            <v>-2.6694831470979508</v>
          </cell>
          <cell r="K162">
            <v>0.84501685290196038</v>
          </cell>
        </row>
        <row r="163">
          <cell r="C163">
            <v>2048</v>
          </cell>
          <cell r="F163">
            <v>439.34</v>
          </cell>
          <cell r="H163">
            <v>13.370000000000001</v>
          </cell>
          <cell r="J163">
            <v>-3.6242857891866342</v>
          </cell>
          <cell r="K163">
            <v>0.51501421081359622</v>
          </cell>
        </row>
        <row r="164">
          <cell r="C164">
            <v>2043</v>
          </cell>
          <cell r="F164">
            <v>439.15</v>
          </cell>
          <cell r="H164">
            <v>13.559999999999999</v>
          </cell>
          <cell r="J164">
            <v>-3.7918229118500304</v>
          </cell>
          <cell r="K164">
            <v>1.1284770881499342</v>
          </cell>
        </row>
        <row r="165">
          <cell r="C165">
            <v>2100</v>
          </cell>
          <cell r="F165">
            <v>457.52</v>
          </cell>
          <cell r="H165">
            <v>13.61</v>
          </cell>
          <cell r="J165">
            <v>-0.72561627068445367</v>
          </cell>
          <cell r="K165">
            <v>-1.3504162706843292</v>
          </cell>
        </row>
        <row r="166">
          <cell r="C166">
            <v>2065</v>
          </cell>
          <cell r="F166">
            <v>448.84</v>
          </cell>
          <cell r="H166">
            <v>13.63</v>
          </cell>
          <cell r="J166">
            <v>-2.5817862903279529</v>
          </cell>
          <cell r="K166">
            <v>-0.55118629032758015</v>
          </cell>
        </row>
        <row r="167">
          <cell r="C167">
            <v>2099</v>
          </cell>
          <cell r="F167">
            <v>457.44</v>
          </cell>
          <cell r="H167">
            <v>13.63</v>
          </cell>
          <cell r="J167">
            <v>-0.76845295699461957</v>
          </cell>
          <cell r="K167">
            <v>-1.2370529569946374</v>
          </cell>
        </row>
        <row r="168">
          <cell r="C168">
            <v>2065</v>
          </cell>
          <cell r="F168">
            <v>446.03</v>
          </cell>
          <cell r="H168">
            <v>13.64</v>
          </cell>
          <cell r="J168">
            <v>-2.5765349688398826</v>
          </cell>
          <cell r="K168">
            <v>0.62556503116031248</v>
          </cell>
        </row>
        <row r="169">
          <cell r="C169">
            <v>2065</v>
          </cell>
          <cell r="F169">
            <v>445.53</v>
          </cell>
          <cell r="H169">
            <v>13.66</v>
          </cell>
          <cell r="J169">
            <v>-2.5660263299107706</v>
          </cell>
          <cell r="K169">
            <v>0.79227367008928251</v>
          </cell>
        </row>
        <row r="170">
          <cell r="C170">
            <v>2098</v>
          </cell>
          <cell r="F170">
            <v>457.38</v>
          </cell>
          <cell r="H170">
            <v>13.66</v>
          </cell>
          <cell r="J170">
            <v>-0.8060263299107705</v>
          </cell>
          <cell r="K170">
            <v>-1.2746263299107883</v>
          </cell>
        </row>
        <row r="171">
          <cell r="C171">
            <v>2097</v>
          </cell>
          <cell r="F171">
            <v>457.32</v>
          </cell>
          <cell r="H171">
            <v>13.69</v>
          </cell>
          <cell r="J171">
            <v>-0.84358171496800483</v>
          </cell>
          <cell r="K171">
            <v>-1.3121817149680226</v>
          </cell>
        </row>
        <row r="172">
          <cell r="C172">
            <v>2096</v>
          </cell>
          <cell r="F172">
            <v>457.26</v>
          </cell>
          <cell r="H172">
            <v>13.72</v>
          </cell>
          <cell r="J172">
            <v>-0.88111911216632077</v>
          </cell>
          <cell r="K172">
            <v>-1.2716191121664095</v>
          </cell>
        </row>
        <row r="173">
          <cell r="C173">
            <v>2095</v>
          </cell>
          <cell r="F173">
            <v>457.21</v>
          </cell>
          <cell r="H173">
            <v>13.76</v>
          </cell>
          <cell r="J173">
            <v>-0.91336321620575822</v>
          </cell>
          <cell r="K173">
            <v>-1.2257632162054741</v>
          </cell>
        </row>
        <row r="174">
          <cell r="C174">
            <v>2094</v>
          </cell>
          <cell r="F174">
            <v>457.17</v>
          </cell>
          <cell r="H174">
            <v>13.81</v>
          </cell>
          <cell r="J174">
            <v>-0.94029004327442689</v>
          </cell>
          <cell r="K174">
            <v>-1.1745900432746577</v>
          </cell>
        </row>
        <row r="175">
          <cell r="C175">
            <v>2093</v>
          </cell>
          <cell r="F175">
            <v>457.14</v>
          </cell>
          <cell r="H175">
            <v>13.85</v>
          </cell>
          <cell r="J175">
            <v>-0.97246219587819305</v>
          </cell>
          <cell r="K175">
            <v>-1.2067621958779799</v>
          </cell>
        </row>
        <row r="176">
          <cell r="C176">
            <v>2092</v>
          </cell>
          <cell r="F176">
            <v>457.11</v>
          </cell>
          <cell r="H176">
            <v>13.91</v>
          </cell>
          <cell r="J176">
            <v>-0.99399379858744885</v>
          </cell>
          <cell r="K176">
            <v>-1.1501937985877508</v>
          </cell>
        </row>
        <row r="177">
          <cell r="C177">
            <v>2064</v>
          </cell>
          <cell r="F177">
            <v>449.1</v>
          </cell>
          <cell r="H177">
            <v>13.95</v>
          </cell>
          <cell r="J177">
            <v>-2.4660860051515798</v>
          </cell>
          <cell r="K177">
            <v>-0.5916860051519528</v>
          </cell>
        </row>
        <row r="178">
          <cell r="C178">
            <v>2064</v>
          </cell>
          <cell r="F178">
            <v>446.44</v>
          </cell>
          <cell r="H178">
            <v>13.96</v>
          </cell>
          <cell r="J178">
            <v>-2.4607707268318015</v>
          </cell>
          <cell r="K178">
            <v>0.58512927316809193</v>
          </cell>
        </row>
        <row r="179">
          <cell r="C179">
            <v>2091</v>
          </cell>
          <cell r="F179">
            <v>457.09</v>
          </cell>
          <cell r="H179">
            <v>13.97</v>
          </cell>
          <cell r="J179">
            <v>-1.0154534498610337</v>
          </cell>
          <cell r="K179">
            <v>-1.1716534498608917</v>
          </cell>
        </row>
        <row r="180">
          <cell r="C180">
            <v>2064</v>
          </cell>
          <cell r="F180">
            <v>445.96</v>
          </cell>
          <cell r="H180">
            <v>13.98</v>
          </cell>
          <cell r="J180">
            <v>-2.4501341742392735</v>
          </cell>
          <cell r="K180">
            <v>0.90816582576077964</v>
          </cell>
        </row>
        <row r="181">
          <cell r="C181">
            <v>2090</v>
          </cell>
          <cell r="F181">
            <v>457.07</v>
          </cell>
          <cell r="H181">
            <v>14.03</v>
          </cell>
          <cell r="J181">
            <v>-1.0368411496989469</v>
          </cell>
          <cell r="K181">
            <v>-1.1149411496988759</v>
          </cell>
        </row>
        <row r="182">
          <cell r="C182">
            <v>2047</v>
          </cell>
          <cell r="F182">
            <v>439.87</v>
          </cell>
          <cell r="H182">
            <v>14.08</v>
          </cell>
          <cell r="J182">
            <v>-3.3034981588838468</v>
          </cell>
          <cell r="K182">
            <v>0.44530184111629501</v>
          </cell>
        </row>
        <row r="183">
          <cell r="C183">
            <v>2089</v>
          </cell>
          <cell r="F183">
            <v>457.06</v>
          </cell>
          <cell r="H183">
            <v>14.12</v>
          </cell>
          <cell r="J183">
            <v>-1.0421211238472656</v>
          </cell>
          <cell r="K183">
            <v>-1.0421211238472656</v>
          </cell>
        </row>
        <row r="184">
          <cell r="C184">
            <v>2088</v>
          </cell>
          <cell r="F184">
            <v>457.06</v>
          </cell>
          <cell r="H184">
            <v>14.21</v>
          </cell>
          <cell r="J184">
            <v>-1.0472392072653234</v>
          </cell>
          <cell r="K184">
            <v>-1.0472392072653234</v>
          </cell>
        </row>
        <row r="185">
          <cell r="C185">
            <v>2063</v>
          </cell>
          <cell r="F185">
            <v>449.34</v>
          </cell>
          <cell r="H185">
            <v>14.29</v>
          </cell>
          <cell r="J185">
            <v>-2.3375786324065881</v>
          </cell>
          <cell r="K185">
            <v>-0.54127863240644625</v>
          </cell>
        </row>
        <row r="186">
          <cell r="C186">
            <v>2063</v>
          </cell>
          <cell r="F186">
            <v>446.83</v>
          </cell>
          <cell r="H186">
            <v>14.3</v>
          </cell>
          <cell r="J186">
            <v>-2.3321953999531191</v>
          </cell>
          <cell r="K186">
            <v>0.63560460004684538</v>
          </cell>
        </row>
        <row r="187">
          <cell r="C187">
            <v>2087</v>
          </cell>
          <cell r="F187">
            <v>457.06</v>
          </cell>
          <cell r="H187">
            <v>14.31</v>
          </cell>
          <cell r="J187">
            <v>-1.0468101688486615</v>
          </cell>
          <cell r="K187">
            <v>-1.0468101688486615</v>
          </cell>
        </row>
        <row r="188">
          <cell r="C188">
            <v>2063</v>
          </cell>
          <cell r="F188">
            <v>446.39</v>
          </cell>
          <cell r="H188">
            <v>14.32</v>
          </cell>
          <cell r="J188">
            <v>-2.3214229390932113</v>
          </cell>
          <cell r="K188">
            <v>0.88067706090698383</v>
          </cell>
        </row>
        <row r="189">
          <cell r="C189">
            <v>2086</v>
          </cell>
          <cell r="F189">
            <v>457.06</v>
          </cell>
          <cell r="H189">
            <v>14.41</v>
          </cell>
          <cell r="J189">
            <v>-1.046181265332911</v>
          </cell>
          <cell r="K189">
            <v>-0.968081265332982</v>
          </cell>
        </row>
        <row r="190">
          <cell r="C190">
            <v>2085</v>
          </cell>
          <cell r="F190">
            <v>457.07</v>
          </cell>
          <cell r="H190">
            <v>14.52</v>
          </cell>
          <cell r="J190">
            <v>-1.0399252939428076</v>
          </cell>
          <cell r="K190">
            <v>-0.96182529394287863</v>
          </cell>
        </row>
        <row r="191">
          <cell r="C191">
            <v>2062</v>
          </cell>
          <cell r="F191">
            <v>449.57</v>
          </cell>
          <cell r="H191">
            <v>14.64</v>
          </cell>
          <cell r="J191">
            <v>-2.2013096325289827</v>
          </cell>
          <cell r="K191">
            <v>-0.48310963252876959</v>
          </cell>
        </row>
        <row r="192">
          <cell r="C192">
            <v>2084</v>
          </cell>
          <cell r="F192">
            <v>457.08</v>
          </cell>
          <cell r="H192">
            <v>14.64</v>
          </cell>
          <cell r="J192">
            <v>-1.0279762991956498</v>
          </cell>
          <cell r="K192">
            <v>-0.94987629919572081</v>
          </cell>
        </row>
        <row r="193">
          <cell r="C193">
            <v>2062</v>
          </cell>
          <cell r="F193">
            <v>447.21</v>
          </cell>
          <cell r="H193">
            <v>14.65</v>
          </cell>
          <cell r="J193">
            <v>-2.1958564472908351</v>
          </cell>
          <cell r="K193">
            <v>0.6938435527092004</v>
          </cell>
        </row>
        <row r="194">
          <cell r="C194">
            <v>2062</v>
          </cell>
          <cell r="F194">
            <v>446.8</v>
          </cell>
          <cell r="H194">
            <v>14.67</v>
          </cell>
          <cell r="J194">
            <v>-2.1849440808615666</v>
          </cell>
          <cell r="K194">
            <v>0.93905591913825592</v>
          </cell>
        </row>
        <row r="195">
          <cell r="C195">
            <v>2083</v>
          </cell>
          <cell r="F195">
            <v>457.09</v>
          </cell>
          <cell r="H195">
            <v>14.76</v>
          </cell>
          <cell r="J195">
            <v>-1.0157394987058073</v>
          </cell>
          <cell r="K195">
            <v>-0.93763949870543439</v>
          </cell>
        </row>
        <row r="196">
          <cell r="C196">
            <v>2046</v>
          </cell>
          <cell r="F196">
            <v>440.35</v>
          </cell>
          <cell r="H196">
            <v>14.85</v>
          </cell>
          <cell r="J196">
            <v>-2.9397063591531194</v>
          </cell>
          <cell r="K196">
            <v>0.41859364084648965</v>
          </cell>
        </row>
        <row r="197">
          <cell r="C197">
            <v>2042</v>
          </cell>
          <cell r="F197">
            <v>439.78</v>
          </cell>
          <cell r="H197">
            <v>14.89</v>
          </cell>
          <cell r="J197">
            <v>-3.1310470729446811</v>
          </cell>
          <cell r="K197">
            <v>1.0082529270555494</v>
          </cell>
        </row>
        <row r="198">
          <cell r="C198">
            <v>2082</v>
          </cell>
          <cell r="F198">
            <v>457.1</v>
          </cell>
          <cell r="H198">
            <v>14.89</v>
          </cell>
          <cell r="J198">
            <v>-0.99771373961134791</v>
          </cell>
          <cell r="K198">
            <v>-0.9196137396114189</v>
          </cell>
        </row>
        <row r="199">
          <cell r="C199">
            <v>2061</v>
          </cell>
          <cell r="F199">
            <v>449.79</v>
          </cell>
          <cell r="H199">
            <v>15.02</v>
          </cell>
          <cell r="J199">
            <v>-2.0460168751660972</v>
          </cell>
          <cell r="K199">
            <v>-0.48401687516618597</v>
          </cell>
        </row>
        <row r="200">
          <cell r="C200">
            <v>2061</v>
          </cell>
          <cell r="F200">
            <v>447.58</v>
          </cell>
          <cell r="H200">
            <v>15.03</v>
          </cell>
          <cell r="J200">
            <v>-2.040487741190296</v>
          </cell>
          <cell r="K200">
            <v>0.61491225880995248</v>
          </cell>
        </row>
        <row r="201">
          <cell r="C201">
            <v>2081</v>
          </cell>
          <cell r="F201">
            <v>457.11</v>
          </cell>
          <cell r="H201">
            <v>15.03</v>
          </cell>
          <cell r="J201">
            <v>-0.9738210745236292</v>
          </cell>
          <cell r="K201">
            <v>-0.81762107452377131</v>
          </cell>
        </row>
        <row r="202">
          <cell r="C202">
            <v>2061</v>
          </cell>
          <cell r="F202">
            <v>447.2</v>
          </cell>
          <cell r="H202">
            <v>15.05</v>
          </cell>
          <cell r="J202">
            <v>-2.0294234772857194</v>
          </cell>
          <cell r="K202">
            <v>0.86027652271431609</v>
          </cell>
        </row>
        <row r="203">
          <cell r="C203">
            <v>2080</v>
          </cell>
          <cell r="F203">
            <v>457.13</v>
          </cell>
          <cell r="H203">
            <v>15.17</v>
          </cell>
          <cell r="J203">
            <v>-0.94953667384169915</v>
          </cell>
          <cell r="K203">
            <v>-0.87143667384177015</v>
          </cell>
        </row>
        <row r="204">
          <cell r="C204">
            <v>2079</v>
          </cell>
          <cell r="F204">
            <v>457.14</v>
          </cell>
          <cell r="H204">
            <v>15.33</v>
          </cell>
          <cell r="J204">
            <v>-0.91368434920549169</v>
          </cell>
          <cell r="K204">
            <v>-0.75748434920518981</v>
          </cell>
        </row>
        <row r="205">
          <cell r="C205">
            <v>2060</v>
          </cell>
          <cell r="F205">
            <v>449.99</v>
          </cell>
          <cell r="H205">
            <v>15.42</v>
          </cell>
          <cell r="J205">
            <v>-1.8766259016944833</v>
          </cell>
          <cell r="K205">
            <v>-0.47082590169443006</v>
          </cell>
        </row>
        <row r="206">
          <cell r="C206">
            <v>2060</v>
          </cell>
          <cell r="F206">
            <v>447.92</v>
          </cell>
          <cell r="H206">
            <v>15.43</v>
          </cell>
          <cell r="J206">
            <v>-1.8710168216790475</v>
          </cell>
          <cell r="K206">
            <v>0.70628317832082788</v>
          </cell>
        </row>
        <row r="207">
          <cell r="C207">
            <v>2060</v>
          </cell>
          <cell r="F207">
            <v>447.57</v>
          </cell>
          <cell r="H207">
            <v>15.45</v>
          </cell>
          <cell r="J207">
            <v>-1.8597926656952017</v>
          </cell>
          <cell r="K207">
            <v>0.95180733430490472</v>
          </cell>
        </row>
        <row r="208">
          <cell r="C208">
            <v>2078</v>
          </cell>
          <cell r="F208">
            <v>457.16</v>
          </cell>
          <cell r="H208">
            <v>15.49</v>
          </cell>
          <cell r="J208">
            <v>-0.87732036991561924</v>
          </cell>
          <cell r="K208">
            <v>-0.72112036991576134</v>
          </cell>
        </row>
        <row r="209">
          <cell r="C209">
            <v>2045</v>
          </cell>
          <cell r="F209">
            <v>440.78</v>
          </cell>
          <cell r="H209">
            <v>15.639999999999999</v>
          </cell>
          <cell r="J209">
            <v>-2.5527644529759868</v>
          </cell>
          <cell r="K209">
            <v>0.41503554702442136</v>
          </cell>
        </row>
        <row r="210">
          <cell r="C210">
            <v>2077</v>
          </cell>
          <cell r="F210">
            <v>457.18</v>
          </cell>
          <cell r="H210">
            <v>15.66</v>
          </cell>
          <cell r="J210">
            <v>-0.8347896869838568</v>
          </cell>
          <cell r="K210">
            <v>-0.7566896869839278</v>
          </cell>
        </row>
        <row r="211">
          <cell r="C211">
            <v>2059</v>
          </cell>
          <cell r="F211">
            <v>450.17</v>
          </cell>
          <cell r="H211">
            <v>15.84</v>
          </cell>
          <cell r="J211">
            <v>-1.692657035876334</v>
          </cell>
          <cell r="K211">
            <v>-0.36495703587665362</v>
          </cell>
        </row>
        <row r="212">
          <cell r="C212">
            <v>2076</v>
          </cell>
          <cell r="F212">
            <v>457.19</v>
          </cell>
          <cell r="H212">
            <v>15.84</v>
          </cell>
          <cell r="J212">
            <v>-0.78599036920966736</v>
          </cell>
          <cell r="K212">
            <v>-0.62979036920980946</v>
          </cell>
        </row>
        <row r="213">
          <cell r="C213">
            <v>2059</v>
          </cell>
          <cell r="F213">
            <v>448.25</v>
          </cell>
          <cell r="H213">
            <v>15.85</v>
          </cell>
          <cell r="J213">
            <v>-1.6869640125192817</v>
          </cell>
          <cell r="K213">
            <v>0.65603598748080705</v>
          </cell>
        </row>
        <row r="214">
          <cell r="C214">
            <v>2059</v>
          </cell>
          <cell r="F214">
            <v>447.93</v>
          </cell>
          <cell r="H214">
            <v>15.87</v>
          </cell>
          <cell r="J214">
            <v>-1.6755719698522022</v>
          </cell>
          <cell r="K214">
            <v>0.90172803014767311</v>
          </cell>
        </row>
        <row r="215">
          <cell r="C215">
            <v>2075</v>
          </cell>
          <cell r="F215">
            <v>457.21</v>
          </cell>
          <cell r="H215">
            <v>16.02</v>
          </cell>
          <cell r="J215">
            <v>-0.73654348851443541</v>
          </cell>
          <cell r="K215">
            <v>-0.65844348851406254</v>
          </cell>
        </row>
        <row r="216">
          <cell r="C216">
            <v>2074</v>
          </cell>
          <cell r="F216">
            <v>457.22</v>
          </cell>
          <cell r="H216">
            <v>16.22</v>
          </cell>
          <cell r="J216">
            <v>-0.67491709666171895</v>
          </cell>
          <cell r="K216">
            <v>-0.67491709666171895</v>
          </cell>
        </row>
        <row r="217">
          <cell r="C217">
            <v>2058</v>
          </cell>
          <cell r="F217">
            <v>450.34</v>
          </cell>
          <cell r="H217">
            <v>16.28</v>
          </cell>
          <cell r="J217">
            <v>-1.4936066176619476</v>
          </cell>
          <cell r="K217">
            <v>-0.40020661766161014</v>
          </cell>
        </row>
        <row r="218">
          <cell r="C218">
            <v>2058</v>
          </cell>
          <cell r="F218">
            <v>448.55</v>
          </cell>
          <cell r="H218">
            <v>16.29</v>
          </cell>
          <cell r="J218">
            <v>-1.4878256536612962</v>
          </cell>
          <cell r="K218">
            <v>0.69897434633849054</v>
          </cell>
        </row>
        <row r="219">
          <cell r="C219">
            <v>2058</v>
          </cell>
          <cell r="F219">
            <v>448.26</v>
          </cell>
          <cell r="H219">
            <v>16.309999999999999</v>
          </cell>
          <cell r="J219">
            <v>-1.4762577297070201</v>
          </cell>
          <cell r="K219">
            <v>0.86674227029306872</v>
          </cell>
        </row>
        <row r="220">
          <cell r="C220">
            <v>2041</v>
          </cell>
          <cell r="F220">
            <v>440.31</v>
          </cell>
          <cell r="H220">
            <v>16.36</v>
          </cell>
          <cell r="J220">
            <v>-2.3539696100956529</v>
          </cell>
          <cell r="K220">
            <v>0.69193038990424061</v>
          </cell>
        </row>
        <row r="221">
          <cell r="C221">
            <v>2073</v>
          </cell>
          <cell r="F221">
            <v>457.22</v>
          </cell>
          <cell r="H221">
            <v>16.43</v>
          </cell>
          <cell r="J221">
            <v>-0.60668229929812523</v>
          </cell>
          <cell r="K221">
            <v>-0.52858229929819622</v>
          </cell>
        </row>
        <row r="222">
          <cell r="C222">
            <v>2044</v>
          </cell>
          <cell r="F222">
            <v>441.16</v>
          </cell>
          <cell r="H222">
            <v>16.470000000000002</v>
          </cell>
          <cell r="J222">
            <v>-2.1300931989967835</v>
          </cell>
          <cell r="K222">
            <v>0.44720680100309185</v>
          </cell>
        </row>
        <row r="223">
          <cell r="C223">
            <v>2072</v>
          </cell>
          <cell r="F223">
            <v>457.23</v>
          </cell>
          <cell r="H223">
            <v>16.64</v>
          </cell>
          <cell r="J223">
            <v>-0.5375660968475563</v>
          </cell>
          <cell r="K223">
            <v>-0.6156660968474853</v>
          </cell>
        </row>
        <row r="224">
          <cell r="C224">
            <v>2057</v>
          </cell>
          <cell r="F224">
            <v>450.48</v>
          </cell>
          <cell r="H224">
            <v>16.75</v>
          </cell>
          <cell r="J224">
            <v>-1.2730741012434992</v>
          </cell>
          <cell r="K224">
            <v>-0.33587410124346373</v>
          </cell>
        </row>
        <row r="225">
          <cell r="C225">
            <v>2057</v>
          </cell>
          <cell r="F225">
            <v>448.83</v>
          </cell>
          <cell r="H225">
            <v>16.760000000000002</v>
          </cell>
          <cell r="J225">
            <v>-1.2671992006462744</v>
          </cell>
          <cell r="K225">
            <v>0.60720079935379645</v>
          </cell>
        </row>
        <row r="226">
          <cell r="C226">
            <v>2057</v>
          </cell>
          <cell r="F226">
            <v>448.56</v>
          </cell>
          <cell r="H226">
            <v>16.78</v>
          </cell>
          <cell r="J226">
            <v>-1.2554434034988562</v>
          </cell>
          <cell r="K226">
            <v>0.8532565965010015</v>
          </cell>
        </row>
        <row r="227">
          <cell r="C227">
            <v>2071</v>
          </cell>
          <cell r="F227">
            <v>457.22</v>
          </cell>
          <cell r="H227">
            <v>16.87</v>
          </cell>
          <cell r="J227">
            <v>-0.45577671644475581</v>
          </cell>
          <cell r="K227">
            <v>-0.53387671644512869</v>
          </cell>
        </row>
        <row r="228">
          <cell r="C228">
            <v>2070</v>
          </cell>
          <cell r="F228">
            <v>457.21</v>
          </cell>
          <cell r="H228">
            <v>17.11</v>
          </cell>
          <cell r="J228">
            <v>-0.36698519628587889</v>
          </cell>
          <cell r="K228">
            <v>-0.52318519628573679</v>
          </cell>
        </row>
        <row r="229">
          <cell r="C229">
            <v>2056</v>
          </cell>
          <cell r="F229">
            <v>450.6</v>
          </cell>
          <cell r="H229">
            <v>17.260000000000002</v>
          </cell>
          <cell r="J229">
            <v>-1.0242392241050804</v>
          </cell>
          <cell r="K229">
            <v>-0.32133922410527571</v>
          </cell>
        </row>
        <row r="230">
          <cell r="C230">
            <v>2056</v>
          </cell>
          <cell r="F230">
            <v>449.07</v>
          </cell>
          <cell r="H230">
            <v>17.27</v>
          </cell>
          <cell r="J230">
            <v>-1.0182623923073231</v>
          </cell>
          <cell r="K230">
            <v>0.62183760769251695</v>
          </cell>
        </row>
        <row r="231">
          <cell r="C231">
            <v>2056</v>
          </cell>
          <cell r="F231">
            <v>448.83</v>
          </cell>
          <cell r="H231">
            <v>17.29</v>
          </cell>
          <cell r="J231">
            <v>-1.0063027327588352</v>
          </cell>
          <cell r="K231">
            <v>0.8680972672412357</v>
          </cell>
        </row>
        <row r="232">
          <cell r="C232">
            <v>2069</v>
          </cell>
          <cell r="F232">
            <v>457.19</v>
          </cell>
          <cell r="H232">
            <v>17.350000000000001</v>
          </cell>
          <cell r="J232">
            <v>-0.2770424531562542</v>
          </cell>
          <cell r="K232">
            <v>-0.5113424531560411</v>
          </cell>
        </row>
        <row r="233">
          <cell r="C233">
            <v>2043</v>
          </cell>
          <cell r="F233">
            <v>441.49</v>
          </cell>
          <cell r="H233">
            <v>17.36</v>
          </cell>
          <cell r="J233">
            <v>-1.6577143001662464</v>
          </cell>
          <cell r="K233">
            <v>0.37288569983368225</v>
          </cell>
        </row>
        <row r="234">
          <cell r="C234">
            <v>2068</v>
          </cell>
          <cell r="F234">
            <v>457.16</v>
          </cell>
          <cell r="H234">
            <v>17.61</v>
          </cell>
          <cell r="J234">
            <v>-0.17386091384398406</v>
          </cell>
          <cell r="K234">
            <v>-0.40816091384421493</v>
          </cell>
        </row>
        <row r="235">
          <cell r="C235">
            <v>2055</v>
          </cell>
          <cell r="F235">
            <v>450.69</v>
          </cell>
          <cell r="H235">
            <v>17.8</v>
          </cell>
          <cell r="J235">
            <v>-0.75196357079154297</v>
          </cell>
          <cell r="K235">
            <v>-0.20526357079159629</v>
          </cell>
        </row>
        <row r="236">
          <cell r="C236">
            <v>2055</v>
          </cell>
          <cell r="F236">
            <v>449.28</v>
          </cell>
          <cell r="H236">
            <v>17.82</v>
          </cell>
          <cell r="J236">
            <v>-0.73979205423802263</v>
          </cell>
          <cell r="K236">
            <v>0.58790794576210159</v>
          </cell>
        </row>
        <row r="237">
          <cell r="C237">
            <v>2055</v>
          </cell>
          <cell r="F237">
            <v>449.07</v>
          </cell>
          <cell r="H237">
            <v>17.84</v>
          </cell>
          <cell r="J237">
            <v>-0.7276125430805368</v>
          </cell>
          <cell r="K237">
            <v>0.75628745691944543</v>
          </cell>
        </row>
        <row r="238">
          <cell r="C238">
            <v>2067</v>
          </cell>
          <cell r="F238">
            <v>457.13</v>
          </cell>
          <cell r="H238">
            <v>17.87</v>
          </cell>
          <cell r="J238">
            <v>-6.9328286461878386E-2</v>
          </cell>
          <cell r="K238">
            <v>-0.45982828646196716</v>
          </cell>
        </row>
        <row r="239">
          <cell r="C239">
            <v>2040</v>
          </cell>
          <cell r="F239">
            <v>440.7</v>
          </cell>
          <cell r="H239">
            <v>18</v>
          </cell>
          <cell r="J239">
            <v>-1.4298886480779722</v>
          </cell>
          <cell r="K239">
            <v>0.52261135192202768</v>
          </cell>
        </row>
        <row r="240">
          <cell r="C240">
            <v>2066</v>
          </cell>
          <cell r="F240">
            <v>457.08</v>
          </cell>
          <cell r="H240">
            <v>18.149999999999999</v>
          </cell>
          <cell r="J240">
            <v>4.8858856508977033E-2</v>
          </cell>
          <cell r="K240">
            <v>-0.41974114349104069</v>
          </cell>
        </row>
        <row r="241">
          <cell r="C241">
            <v>2042</v>
          </cell>
          <cell r="F241">
            <v>441.75</v>
          </cell>
          <cell r="H241">
            <v>18.350000000000001</v>
          </cell>
          <cell r="J241">
            <v>-1.1076671650838366</v>
          </cell>
          <cell r="K241">
            <v>0.29813283491621667</v>
          </cell>
        </row>
        <row r="242">
          <cell r="C242">
            <v>2054</v>
          </cell>
          <cell r="F242">
            <v>450.76</v>
          </cell>
          <cell r="H242">
            <v>18.38</v>
          </cell>
          <cell r="J242">
            <v>-0.44907711486357538</v>
          </cell>
          <cell r="K242">
            <v>-5.8577114863486601E-2</v>
          </cell>
        </row>
        <row r="243">
          <cell r="C243">
            <v>2054</v>
          </cell>
          <cell r="F243">
            <v>449.45</v>
          </cell>
          <cell r="H243">
            <v>18.39</v>
          </cell>
          <cell r="J243">
            <v>-0.44287643415483824</v>
          </cell>
          <cell r="K243">
            <v>0.49432356584519721</v>
          </cell>
        </row>
        <row r="244">
          <cell r="C244">
            <v>2054</v>
          </cell>
          <cell r="F244">
            <v>449.26</v>
          </cell>
          <cell r="H244">
            <v>18.41</v>
          </cell>
          <cell r="J244">
            <v>-0.43046907678439428</v>
          </cell>
          <cell r="K244">
            <v>0.81913092321580094</v>
          </cell>
        </row>
        <row r="245">
          <cell r="C245">
            <v>2065</v>
          </cell>
          <cell r="F245">
            <v>457.02</v>
          </cell>
          <cell r="H245">
            <v>18.43</v>
          </cell>
          <cell r="J245">
            <v>0.16861294185668008</v>
          </cell>
          <cell r="K245">
            <v>-0.3780870581432666</v>
          </cell>
        </row>
        <row r="246">
          <cell r="C246">
            <v>2064</v>
          </cell>
          <cell r="F246">
            <v>456.95</v>
          </cell>
          <cell r="H246">
            <v>18.73</v>
          </cell>
          <cell r="J246">
            <v>0.30246924061509295</v>
          </cell>
          <cell r="K246">
            <v>-0.32233075938478273</v>
          </cell>
        </row>
        <row r="247">
          <cell r="C247">
            <v>2053</v>
          </cell>
          <cell r="F247">
            <v>450.81</v>
          </cell>
          <cell r="H247">
            <v>18.98</v>
          </cell>
          <cell r="J247">
            <v>-0.12683199341889162</v>
          </cell>
          <cell r="K247">
            <v>-4.8731993418962657E-2</v>
          </cell>
        </row>
        <row r="248">
          <cell r="C248">
            <v>2053</v>
          </cell>
          <cell r="F248">
            <v>449.57</v>
          </cell>
          <cell r="H248">
            <v>18.989999999999998</v>
          </cell>
          <cell r="J248">
            <v>-0.12051139365070396</v>
          </cell>
          <cell r="K248">
            <v>0.50428860634917172</v>
          </cell>
        </row>
        <row r="249">
          <cell r="C249">
            <v>2053</v>
          </cell>
          <cell r="F249">
            <v>449.42</v>
          </cell>
          <cell r="H249">
            <v>19.02</v>
          </cell>
          <cell r="J249">
            <v>-0.10153760244019272</v>
          </cell>
          <cell r="K249">
            <v>0.67946239755954085</v>
          </cell>
        </row>
        <row r="250">
          <cell r="C250">
            <v>2063</v>
          </cell>
          <cell r="F250">
            <v>456.87</v>
          </cell>
          <cell r="H250">
            <v>19.03</v>
          </cell>
          <cell r="J250">
            <v>0.43812432526529388</v>
          </cell>
          <cell r="K250">
            <v>-0.26477567473495467</v>
          </cell>
        </row>
        <row r="251">
          <cell r="C251">
            <v>2062</v>
          </cell>
          <cell r="F251">
            <v>456.78</v>
          </cell>
          <cell r="H251">
            <v>19.329999999999998</v>
          </cell>
          <cell r="J251">
            <v>0.57557819580728087</v>
          </cell>
          <cell r="K251">
            <v>-0.28352180419238171</v>
          </cell>
        </row>
        <row r="252">
          <cell r="C252">
            <v>2041</v>
          </cell>
          <cell r="F252">
            <v>441.93</v>
          </cell>
          <cell r="H252">
            <v>19.47</v>
          </cell>
          <cell r="J252">
            <v>-0.45477219121237733</v>
          </cell>
          <cell r="K252">
            <v>0.24812780878742735</v>
          </cell>
        </row>
        <row r="253">
          <cell r="C253">
            <v>2052</v>
          </cell>
          <cell r="F253">
            <v>450.82</v>
          </cell>
          <cell r="H253">
            <v>19.59</v>
          </cell>
          <cell r="J253">
            <v>0.20904879042058588</v>
          </cell>
          <cell r="K253">
            <v>-2.5251209579201017E-2</v>
          </cell>
        </row>
        <row r="254">
          <cell r="C254">
            <v>2052</v>
          </cell>
          <cell r="F254">
            <v>449.65</v>
          </cell>
          <cell r="H254">
            <v>19.600000000000001</v>
          </cell>
          <cell r="J254">
            <v>0.21549130789921989</v>
          </cell>
          <cell r="K254">
            <v>0.52789130789937966</v>
          </cell>
        </row>
        <row r="255">
          <cell r="C255">
            <v>2052</v>
          </cell>
          <cell r="F255">
            <v>449.52</v>
          </cell>
          <cell r="H255">
            <v>19.63</v>
          </cell>
          <cell r="J255">
            <v>0.23483085224105948</v>
          </cell>
          <cell r="K255">
            <v>0.62533085224114826</v>
          </cell>
        </row>
        <row r="256">
          <cell r="C256">
            <v>2061</v>
          </cell>
          <cell r="F256">
            <v>456.67</v>
          </cell>
          <cell r="H256">
            <v>19.649999999999999</v>
          </cell>
          <cell r="J256">
            <v>0.72773387505724185</v>
          </cell>
          <cell r="K256">
            <v>-0.2094661249427936</v>
          </cell>
        </row>
        <row r="257">
          <cell r="C257">
            <v>2039</v>
          </cell>
          <cell r="F257">
            <v>440.95</v>
          </cell>
          <cell r="H257">
            <v>19.809999999999999</v>
          </cell>
          <cell r="J257">
            <v>-0.3420874700039489</v>
          </cell>
          <cell r="K257">
            <v>4.8412529996139875E-2</v>
          </cell>
        </row>
        <row r="258">
          <cell r="C258">
            <v>2060</v>
          </cell>
          <cell r="F258">
            <v>456.55</v>
          </cell>
          <cell r="H258">
            <v>19.97</v>
          </cell>
          <cell r="J258">
            <v>0.88193617292185944</v>
          </cell>
          <cell r="K258">
            <v>-0.21146382707803391</v>
          </cell>
        </row>
        <row r="259">
          <cell r="C259">
            <v>2051</v>
          </cell>
          <cell r="F259">
            <v>450.79</v>
          </cell>
          <cell r="H259">
            <v>20.190000000000001</v>
          </cell>
          <cell r="J259">
            <v>0.54580411805903351</v>
          </cell>
          <cell r="K259">
            <v>7.7204118059015781E-2</v>
          </cell>
        </row>
        <row r="260">
          <cell r="C260">
            <v>2051</v>
          </cell>
          <cell r="F260">
            <v>449.69</v>
          </cell>
          <cell r="H260">
            <v>20.2</v>
          </cell>
          <cell r="J260">
            <v>0.55236655459711625</v>
          </cell>
          <cell r="K260">
            <v>0.47426655459718731</v>
          </cell>
        </row>
        <row r="261">
          <cell r="C261">
            <v>2051</v>
          </cell>
          <cell r="F261">
            <v>449.57</v>
          </cell>
          <cell r="H261">
            <v>20.23</v>
          </cell>
          <cell r="J261">
            <v>0.57206585611731808</v>
          </cell>
          <cell r="K261">
            <v>0.65016585611724709</v>
          </cell>
        </row>
        <row r="262">
          <cell r="C262">
            <v>2059</v>
          </cell>
          <cell r="F262">
            <v>456.41</v>
          </cell>
          <cell r="H262">
            <v>20.309999999999999</v>
          </cell>
          <cell r="J262">
            <v>1.051351934148113</v>
          </cell>
          <cell r="K262">
            <v>-0.12014806585215321</v>
          </cell>
        </row>
        <row r="263">
          <cell r="C263">
            <v>2058</v>
          </cell>
          <cell r="F263">
            <v>456.26</v>
          </cell>
          <cell r="H263">
            <v>20.65</v>
          </cell>
          <cell r="J263">
            <v>1.2230781359198208</v>
          </cell>
          <cell r="K263">
            <v>-0.18272186408023239</v>
          </cell>
        </row>
        <row r="264">
          <cell r="C264">
            <v>2040</v>
          </cell>
          <cell r="F264">
            <v>442.02</v>
          </cell>
          <cell r="H264">
            <v>20.74</v>
          </cell>
          <cell r="J264">
            <v>0.32303945770847664</v>
          </cell>
          <cell r="K264">
            <v>1.0639457708760791E-2</v>
          </cell>
        </row>
        <row r="265">
          <cell r="C265">
            <v>2050</v>
          </cell>
          <cell r="F265">
            <v>450.73</v>
          </cell>
          <cell r="H265">
            <v>20.76</v>
          </cell>
          <cell r="J265">
            <v>0.86971951437796913</v>
          </cell>
          <cell r="K265">
            <v>1.0619514377862571E-2</v>
          </cell>
        </row>
        <row r="266">
          <cell r="C266">
            <v>2050</v>
          </cell>
          <cell r="F266">
            <v>449.68</v>
          </cell>
          <cell r="H266">
            <v>20.78</v>
          </cell>
          <cell r="J266">
            <v>0.88307423231808857</v>
          </cell>
          <cell r="K266">
            <v>0.41447423231807085</v>
          </cell>
        </row>
        <row r="267">
          <cell r="C267">
            <v>2050</v>
          </cell>
          <cell r="F267">
            <v>449.58</v>
          </cell>
          <cell r="H267">
            <v>20.81</v>
          </cell>
          <cell r="J267">
            <v>0.90312129911069727</v>
          </cell>
          <cell r="K267">
            <v>0.66882129911091037</v>
          </cell>
        </row>
        <row r="268">
          <cell r="C268">
            <v>2057</v>
          </cell>
          <cell r="F268">
            <v>456.08</v>
          </cell>
          <cell r="H268">
            <v>21.01</v>
          </cell>
          <cell r="J268">
            <v>1.4105614341226822</v>
          </cell>
          <cell r="K268">
            <v>-0.15143856587722904</v>
          </cell>
        </row>
        <row r="269">
          <cell r="C269">
            <v>2049</v>
          </cell>
          <cell r="F269">
            <v>450.62</v>
          </cell>
          <cell r="H269">
            <v>21.32</v>
          </cell>
          <cell r="J269">
            <v>1.1933402436662073</v>
          </cell>
          <cell r="K269">
            <v>2.1840243666384929E-2</v>
          </cell>
        </row>
        <row r="270">
          <cell r="C270">
            <v>2049</v>
          </cell>
          <cell r="F270">
            <v>449.62</v>
          </cell>
          <cell r="H270">
            <v>21.33</v>
          </cell>
          <cell r="J270">
            <v>1.2001285277662577</v>
          </cell>
          <cell r="K270">
            <v>0.49722852776600912</v>
          </cell>
        </row>
        <row r="271">
          <cell r="C271">
            <v>2049</v>
          </cell>
          <cell r="F271">
            <v>449.55</v>
          </cell>
          <cell r="H271">
            <v>21.36</v>
          </cell>
          <cell r="J271">
            <v>1.220505371972366</v>
          </cell>
          <cell r="K271">
            <v>0.59570537197249029</v>
          </cell>
        </row>
        <row r="272">
          <cell r="C272">
            <v>2056</v>
          </cell>
          <cell r="F272">
            <v>455.88</v>
          </cell>
          <cell r="H272">
            <v>21.38</v>
          </cell>
          <cell r="J272">
            <v>1.6074332613647235</v>
          </cell>
          <cell r="K272">
            <v>-3.2666738635116488E-2</v>
          </cell>
        </row>
        <row r="273">
          <cell r="C273">
            <v>2091</v>
          </cell>
          <cell r="F273">
            <v>483.02</v>
          </cell>
          <cell r="H273">
            <v>21.47</v>
          </cell>
          <cell r="J273">
            <v>3.5353743635210533</v>
          </cell>
          <cell r="K273">
            <v>-1.6192256364786974</v>
          </cell>
        </row>
        <row r="274">
          <cell r="C274">
            <v>2092</v>
          </cell>
          <cell r="F274">
            <v>483.68</v>
          </cell>
          <cell r="H274">
            <v>21.47</v>
          </cell>
          <cell r="J274">
            <v>3.5887076968543865</v>
          </cell>
          <cell r="K274">
            <v>-1.5658923031458083</v>
          </cell>
        </row>
        <row r="275">
          <cell r="C275">
            <v>2093</v>
          </cell>
          <cell r="F275">
            <v>484.35</v>
          </cell>
          <cell r="H275">
            <v>21.47</v>
          </cell>
          <cell r="J275">
            <v>3.6420410301877197</v>
          </cell>
          <cell r="K275">
            <v>-1.5906589698124041</v>
          </cell>
        </row>
        <row r="276">
          <cell r="C276">
            <v>2094</v>
          </cell>
          <cell r="F276">
            <v>485.03</v>
          </cell>
          <cell r="H276">
            <v>21.479999999999997</v>
          </cell>
          <cell r="J276">
            <v>3.7021926273859682</v>
          </cell>
          <cell r="K276">
            <v>-1.6086073726136405</v>
          </cell>
        </row>
        <row r="277">
          <cell r="C277">
            <v>2090</v>
          </cell>
          <cell r="F277">
            <v>482.36</v>
          </cell>
          <cell r="H277">
            <v>21.48</v>
          </cell>
          <cell r="J277">
            <v>3.4888592940526384</v>
          </cell>
          <cell r="K277">
            <v>-1.6657407059475564</v>
          </cell>
        </row>
        <row r="278">
          <cell r="C278">
            <v>2089</v>
          </cell>
          <cell r="F278">
            <v>481.7</v>
          </cell>
          <cell r="H278">
            <v>21.49</v>
          </cell>
          <cell r="J278">
            <v>3.4423462232352104</v>
          </cell>
          <cell r="K278">
            <v>-1.6341537767646122</v>
          </cell>
        </row>
        <row r="279">
          <cell r="C279">
            <v>2088</v>
          </cell>
          <cell r="F279">
            <v>481.05</v>
          </cell>
          <cell r="H279">
            <v>21.5</v>
          </cell>
          <cell r="J279">
            <v>3.3958351510687779</v>
          </cell>
          <cell r="K279">
            <v>-1.6806648489314879</v>
          </cell>
        </row>
        <row r="280">
          <cell r="C280">
            <v>2095</v>
          </cell>
          <cell r="F280">
            <v>485.71</v>
          </cell>
          <cell r="H280">
            <v>21.5</v>
          </cell>
          <cell r="J280">
            <v>3.7691684844021114</v>
          </cell>
          <cell r="K280">
            <v>-1.5416315155979414</v>
          </cell>
        </row>
        <row r="281">
          <cell r="C281">
            <v>2087</v>
          </cell>
          <cell r="F281">
            <v>480.4</v>
          </cell>
          <cell r="H281">
            <v>21.52</v>
          </cell>
          <cell r="J281">
            <v>3.356152336022213</v>
          </cell>
          <cell r="K281">
            <v>-1.6422476639776806</v>
          </cell>
        </row>
        <row r="282">
          <cell r="C282">
            <v>2096</v>
          </cell>
          <cell r="F282">
            <v>486.39</v>
          </cell>
          <cell r="H282">
            <v>21.52</v>
          </cell>
          <cell r="J282">
            <v>3.8361523360222129</v>
          </cell>
          <cell r="K282">
            <v>-1.4746476639778399</v>
          </cell>
        </row>
        <row r="283">
          <cell r="C283">
            <v>2086</v>
          </cell>
          <cell r="F283">
            <v>479.76</v>
          </cell>
          <cell r="H283">
            <v>21.54</v>
          </cell>
          <cell r="J283">
            <v>3.3164775155796136</v>
          </cell>
          <cell r="K283">
            <v>-1.603822484420351</v>
          </cell>
        </row>
        <row r="284">
          <cell r="C284">
            <v>2097</v>
          </cell>
          <cell r="F284">
            <v>487.09</v>
          </cell>
          <cell r="H284">
            <v>21.54</v>
          </cell>
          <cell r="J284">
            <v>3.90314418224628</v>
          </cell>
          <cell r="K284">
            <v>-1.5638558177536308</v>
          </cell>
        </row>
        <row r="285">
          <cell r="C285">
            <v>2085</v>
          </cell>
          <cell r="F285">
            <v>479.13</v>
          </cell>
          <cell r="H285">
            <v>21.56</v>
          </cell>
          <cell r="J285">
            <v>3.2768106897409761</v>
          </cell>
          <cell r="K285">
            <v>-1.6434893102589885</v>
          </cell>
        </row>
        <row r="286">
          <cell r="C286">
            <v>2098</v>
          </cell>
          <cell r="F286">
            <v>487.78</v>
          </cell>
          <cell r="H286">
            <v>21.56</v>
          </cell>
          <cell r="J286">
            <v>3.9701440230743095</v>
          </cell>
          <cell r="K286">
            <v>-1.4187559769256723</v>
          </cell>
        </row>
        <row r="287">
          <cell r="C287">
            <v>2084</v>
          </cell>
          <cell r="F287">
            <v>478.5</v>
          </cell>
          <cell r="H287">
            <v>21.59</v>
          </cell>
          <cell r="J287">
            <v>3.243992107532121</v>
          </cell>
          <cell r="K287">
            <v>-1.6763078924678436</v>
          </cell>
        </row>
        <row r="288">
          <cell r="C288">
            <v>2099</v>
          </cell>
          <cell r="F288">
            <v>488.48</v>
          </cell>
          <cell r="H288">
            <v>21.59</v>
          </cell>
          <cell r="J288">
            <v>4.0439921075321212</v>
          </cell>
          <cell r="K288">
            <v>-1.4230078924682337</v>
          </cell>
        </row>
        <row r="289">
          <cell r="C289">
            <v>2100</v>
          </cell>
          <cell r="F289">
            <v>489.19</v>
          </cell>
          <cell r="H289">
            <v>21.61</v>
          </cell>
          <cell r="J289">
            <v>4.1110119348700618</v>
          </cell>
          <cell r="K289">
            <v>-1.434088065129778</v>
          </cell>
        </row>
        <row r="290">
          <cell r="C290">
            <v>2083</v>
          </cell>
          <cell r="F290">
            <v>477.87</v>
          </cell>
          <cell r="H290">
            <v>21.630000000000003</v>
          </cell>
          <cell r="J290">
            <v>3.2180397568119652</v>
          </cell>
          <cell r="K290">
            <v>-1.6241602431880704</v>
          </cell>
        </row>
        <row r="291">
          <cell r="C291">
            <v>2082</v>
          </cell>
          <cell r="F291">
            <v>477.25</v>
          </cell>
          <cell r="H291">
            <v>21.67</v>
          </cell>
          <cell r="J291">
            <v>3.1921193845076608</v>
          </cell>
          <cell r="K291">
            <v>-1.6500806154923748</v>
          </cell>
        </row>
        <row r="292">
          <cell r="C292">
            <v>2081</v>
          </cell>
          <cell r="F292">
            <v>476.63</v>
          </cell>
          <cell r="H292">
            <v>21.71</v>
          </cell>
          <cell r="J292">
            <v>3.1662309906192094</v>
          </cell>
          <cell r="K292">
            <v>-1.5978690093808972</v>
          </cell>
        </row>
        <row r="293">
          <cell r="C293">
            <v>2080</v>
          </cell>
          <cell r="F293">
            <v>476.02</v>
          </cell>
          <cell r="H293">
            <v>21.75</v>
          </cell>
          <cell r="J293">
            <v>3.1403745751466108</v>
          </cell>
          <cell r="K293">
            <v>-1.6237254248530517</v>
          </cell>
        </row>
        <row r="294">
          <cell r="C294">
            <v>2055</v>
          </cell>
          <cell r="F294">
            <v>455.67</v>
          </cell>
          <cell r="H294">
            <v>21.77</v>
          </cell>
          <cell r="J294">
            <v>1.8207916926495917</v>
          </cell>
          <cell r="K294">
            <v>-0.13170830735040817</v>
          </cell>
        </row>
        <row r="295">
          <cell r="C295">
            <v>2079</v>
          </cell>
          <cell r="F295">
            <v>475.41</v>
          </cell>
          <cell r="H295">
            <v>21.8</v>
          </cell>
          <cell r="J295">
            <v>3.1214323587864956</v>
          </cell>
          <cell r="K295">
            <v>-1.642667641213611</v>
          </cell>
        </row>
        <row r="296">
          <cell r="C296">
            <v>2038</v>
          </cell>
          <cell r="F296">
            <v>441</v>
          </cell>
          <cell r="H296">
            <v>21.849999999999998</v>
          </cell>
          <cell r="J296">
            <v>0.96920677536781452</v>
          </cell>
          <cell r="K296">
            <v>-0.20229322463200783</v>
          </cell>
        </row>
        <row r="297">
          <cell r="C297">
            <v>2078</v>
          </cell>
          <cell r="F297">
            <v>474.8</v>
          </cell>
          <cell r="H297">
            <v>21.860000000000003</v>
          </cell>
          <cell r="J297">
            <v>3.1094343213037208</v>
          </cell>
          <cell r="K297">
            <v>-1.4984656786965278</v>
          </cell>
        </row>
        <row r="298">
          <cell r="C298">
            <v>2048</v>
          </cell>
          <cell r="F298">
            <v>450.47</v>
          </cell>
          <cell r="H298">
            <v>21.87</v>
          </cell>
          <cell r="J298">
            <v>1.5163305325572822</v>
          </cell>
          <cell r="K298">
            <v>-4.5669467443072875E-2</v>
          </cell>
        </row>
        <row r="299">
          <cell r="C299">
            <v>2048</v>
          </cell>
          <cell r="F299">
            <v>449.53</v>
          </cell>
          <cell r="H299">
            <v>21.89</v>
          </cell>
          <cell r="J299">
            <v>1.5301289510173768</v>
          </cell>
          <cell r="K299">
            <v>0.43672895101748344</v>
          </cell>
        </row>
        <row r="300">
          <cell r="C300">
            <v>2048</v>
          </cell>
          <cell r="F300">
            <v>449.47</v>
          </cell>
          <cell r="H300">
            <v>21.91</v>
          </cell>
          <cell r="J300">
            <v>1.5439353640814333</v>
          </cell>
          <cell r="K300">
            <v>0.60673536408139783</v>
          </cell>
        </row>
        <row r="301">
          <cell r="C301">
            <v>2077</v>
          </cell>
          <cell r="F301">
            <v>474.21</v>
          </cell>
          <cell r="H301">
            <v>21.92</v>
          </cell>
          <cell r="J301">
            <v>3.0975082352566177</v>
          </cell>
          <cell r="K301">
            <v>-1.5884917647431158</v>
          </cell>
        </row>
        <row r="302">
          <cell r="C302">
            <v>2076</v>
          </cell>
          <cell r="F302">
            <v>473.61</v>
          </cell>
          <cell r="H302">
            <v>21.99</v>
          </cell>
          <cell r="J302">
            <v>3.0925742957106355</v>
          </cell>
          <cell r="K302">
            <v>-1.5153257042896131</v>
          </cell>
        </row>
        <row r="303">
          <cell r="C303">
            <v>2075</v>
          </cell>
          <cell r="F303">
            <v>473.02</v>
          </cell>
          <cell r="H303">
            <v>22.06</v>
          </cell>
          <cell r="J303">
            <v>3.087738290063208</v>
          </cell>
          <cell r="K303">
            <v>-1.5201617099365965</v>
          </cell>
        </row>
        <row r="304">
          <cell r="C304">
            <v>2074</v>
          </cell>
          <cell r="F304">
            <v>472.43</v>
          </cell>
          <cell r="H304">
            <v>22.14</v>
          </cell>
          <cell r="J304">
            <v>3.0899503931446497</v>
          </cell>
          <cell r="K304">
            <v>-1.4398496068552258</v>
          </cell>
        </row>
        <row r="305">
          <cell r="C305">
            <v>2054</v>
          </cell>
          <cell r="F305">
            <v>455.42</v>
          </cell>
          <cell r="H305">
            <v>22.17</v>
          </cell>
          <cell r="J305">
            <v>2.0441462428748718</v>
          </cell>
          <cell r="K305">
            <v>1.3546242874943104E-2</v>
          </cell>
        </row>
        <row r="306">
          <cell r="C306">
            <v>2039</v>
          </cell>
          <cell r="F306">
            <v>441.98</v>
          </cell>
          <cell r="H306">
            <v>22.189999999999998</v>
          </cell>
          <cell r="J306">
            <v>1.258064580394417</v>
          </cell>
          <cell r="K306">
            <v>-6.9635419605707183E-2</v>
          </cell>
        </row>
        <row r="307">
          <cell r="C307">
            <v>2073</v>
          </cell>
          <cell r="F307">
            <v>471.85</v>
          </cell>
          <cell r="H307">
            <v>22.23</v>
          </cell>
          <cell r="J307">
            <v>3.0992585725787372</v>
          </cell>
          <cell r="K307">
            <v>-1.4305414274215824</v>
          </cell>
        </row>
        <row r="308">
          <cell r="C308">
            <v>2072</v>
          </cell>
          <cell r="F308">
            <v>471.27</v>
          </cell>
          <cell r="H308">
            <v>22.32</v>
          </cell>
          <cell r="J308">
            <v>3.1087286427430878</v>
          </cell>
          <cell r="K308">
            <v>-1.4210713572567877</v>
          </cell>
        </row>
        <row r="309">
          <cell r="C309">
            <v>2071</v>
          </cell>
          <cell r="F309">
            <v>470.69</v>
          </cell>
          <cell r="H309">
            <v>22.419999999999998</v>
          </cell>
          <cell r="J309">
            <v>3.1253667406957555</v>
          </cell>
          <cell r="K309">
            <v>-1.40443325930412</v>
          </cell>
        </row>
        <row r="310">
          <cell r="C310">
            <v>2047</v>
          </cell>
          <cell r="F310">
            <v>450.27</v>
          </cell>
          <cell r="H310">
            <v>22.46</v>
          </cell>
          <cell r="J310">
            <v>1.8734112754379044</v>
          </cell>
          <cell r="K310">
            <v>-7.908872456209548E-2</v>
          </cell>
        </row>
        <row r="311">
          <cell r="C311">
            <v>2047</v>
          </cell>
          <cell r="F311">
            <v>449.39</v>
          </cell>
          <cell r="H311">
            <v>22.47</v>
          </cell>
          <cell r="J311">
            <v>1.8804274057509165</v>
          </cell>
          <cell r="K311">
            <v>0.47462740575086326</v>
          </cell>
        </row>
        <row r="312">
          <cell r="C312">
            <v>2047</v>
          </cell>
          <cell r="F312">
            <v>449.35</v>
          </cell>
          <cell r="H312">
            <v>22.49</v>
          </cell>
          <cell r="J312">
            <v>1.8944656623299174</v>
          </cell>
          <cell r="K312">
            <v>0.5667656623297932</v>
          </cell>
        </row>
        <row r="313">
          <cell r="C313">
            <v>2070</v>
          </cell>
          <cell r="F313">
            <v>470.11</v>
          </cell>
          <cell r="H313">
            <v>22.540000000000003</v>
          </cell>
          <cell r="J313">
            <v>3.1562629468364261</v>
          </cell>
          <cell r="K313">
            <v>-1.3735370531638935</v>
          </cell>
        </row>
        <row r="314">
          <cell r="C314">
            <v>2053</v>
          </cell>
          <cell r="F314">
            <v>455.16</v>
          </cell>
          <cell r="H314">
            <v>22.58</v>
          </cell>
          <cell r="J314">
            <v>2.2777367501594639</v>
          </cell>
          <cell r="K314">
            <v>-6.5263249840624926E-2</v>
          </cell>
        </row>
        <row r="315">
          <cell r="C315">
            <v>2069</v>
          </cell>
          <cell r="F315">
            <v>469.53</v>
          </cell>
          <cell r="H315">
            <v>22.66</v>
          </cell>
          <cell r="J315">
            <v>3.1874469587197765</v>
          </cell>
          <cell r="K315">
            <v>-1.342353041280099</v>
          </cell>
        </row>
        <row r="316">
          <cell r="C316">
            <v>2068</v>
          </cell>
          <cell r="F316">
            <v>468.95</v>
          </cell>
          <cell r="H316">
            <v>22.790000000000003</v>
          </cell>
          <cell r="J316">
            <v>3.225998863490541</v>
          </cell>
          <cell r="K316">
            <v>-1.3038011365093345</v>
          </cell>
        </row>
        <row r="317">
          <cell r="C317">
            <v>2067</v>
          </cell>
          <cell r="F317">
            <v>468.37</v>
          </cell>
          <cell r="H317">
            <v>22.93</v>
          </cell>
          <cell r="J317">
            <v>3.2719966085373504</v>
          </cell>
          <cell r="K317">
            <v>-1.1797033914625961</v>
          </cell>
        </row>
        <row r="318">
          <cell r="C318">
            <v>2052</v>
          </cell>
          <cell r="F318">
            <v>454.86</v>
          </cell>
          <cell r="H318">
            <v>23.02</v>
          </cell>
          <cell r="J318">
            <v>2.5360591621592858</v>
          </cell>
          <cell r="K318">
            <v>-4.1240837841033606E-2</v>
          </cell>
        </row>
        <row r="319">
          <cell r="C319">
            <v>2066</v>
          </cell>
          <cell r="F319">
            <v>467.8</v>
          </cell>
          <cell r="H319">
            <v>23.08</v>
          </cell>
          <cell r="J319">
            <v>3.3255241372018332</v>
          </cell>
          <cell r="K319">
            <v>-1.2042758627980423</v>
          </cell>
        </row>
        <row r="320">
          <cell r="C320">
            <v>2046</v>
          </cell>
          <cell r="F320">
            <v>450.02</v>
          </cell>
          <cell r="H320">
            <v>23.09</v>
          </cell>
          <cell r="J320">
            <v>2.2659975172096138</v>
          </cell>
          <cell r="K320">
            <v>-7.7002482790030857E-2</v>
          </cell>
        </row>
        <row r="321">
          <cell r="C321">
            <v>2046</v>
          </cell>
          <cell r="F321">
            <v>449.21</v>
          </cell>
          <cell r="H321">
            <v>23.1</v>
          </cell>
          <cell r="J321">
            <v>2.273139562535055</v>
          </cell>
          <cell r="K321">
            <v>0.47683956253535698</v>
          </cell>
        </row>
        <row r="322">
          <cell r="C322">
            <v>2046</v>
          </cell>
          <cell r="F322">
            <v>449.18</v>
          </cell>
          <cell r="H322">
            <v>23.12</v>
          </cell>
          <cell r="J322">
            <v>2.2874296491389052</v>
          </cell>
          <cell r="K322">
            <v>0.56922964913869212</v>
          </cell>
        </row>
        <row r="323">
          <cell r="C323">
            <v>2065</v>
          </cell>
          <cell r="F323">
            <v>467.22</v>
          </cell>
          <cell r="H323">
            <v>23.24</v>
          </cell>
          <cell r="J323">
            <v>3.3866713887785727</v>
          </cell>
          <cell r="K323">
            <v>-1.2212286112216759</v>
          </cell>
        </row>
        <row r="324">
          <cell r="C324">
            <v>2064</v>
          </cell>
          <cell r="F324">
            <v>466.63</v>
          </cell>
          <cell r="H324">
            <v>23.4</v>
          </cell>
          <cell r="J324">
            <v>3.4483302950089763</v>
          </cell>
          <cell r="K324">
            <v>-1.0814697049908992</v>
          </cell>
        </row>
        <row r="325">
          <cell r="C325">
            <v>2051</v>
          </cell>
          <cell r="F325">
            <v>454.53</v>
          </cell>
          <cell r="H325">
            <v>23.49</v>
          </cell>
          <cell r="J325">
            <v>2.8199049446667197</v>
          </cell>
          <cell r="K325">
            <v>8.3049446670573346E-3</v>
          </cell>
        </row>
        <row r="326">
          <cell r="C326">
            <v>2063</v>
          </cell>
          <cell r="F326">
            <v>466.05</v>
          </cell>
          <cell r="H326">
            <v>23.57</v>
          </cell>
          <cell r="J326">
            <v>3.5177368378150575</v>
          </cell>
          <cell r="K326">
            <v>-1.090163162185191</v>
          </cell>
        </row>
        <row r="327">
          <cell r="C327">
            <v>2045</v>
          </cell>
          <cell r="F327">
            <v>449.72</v>
          </cell>
          <cell r="H327">
            <v>23.74</v>
          </cell>
          <cell r="J327">
            <v>2.6810543240908307</v>
          </cell>
          <cell r="K327">
            <v>-5.2445675909346789E-2</v>
          </cell>
        </row>
        <row r="328">
          <cell r="C328">
            <v>2045</v>
          </cell>
          <cell r="F328">
            <v>448.98</v>
          </cell>
          <cell r="H328">
            <v>23.75</v>
          </cell>
          <cell r="J328">
            <v>2.6883262817306783</v>
          </cell>
          <cell r="K328">
            <v>0.42342628173051855</v>
          </cell>
        </row>
        <row r="329">
          <cell r="C329">
            <v>2062</v>
          </cell>
          <cell r="F329">
            <v>465.46</v>
          </cell>
          <cell r="H329">
            <v>23.75</v>
          </cell>
          <cell r="J329">
            <v>3.5949929483973455</v>
          </cell>
          <cell r="K329">
            <v>-1.012907051602459</v>
          </cell>
        </row>
        <row r="330">
          <cell r="C330">
            <v>2045</v>
          </cell>
          <cell r="F330">
            <v>448.96</v>
          </cell>
          <cell r="H330">
            <v>23.77</v>
          </cell>
          <cell r="J330">
            <v>2.7028761929633434</v>
          </cell>
          <cell r="K330">
            <v>0.59417619296348567</v>
          </cell>
        </row>
        <row r="331">
          <cell r="C331">
            <v>2038</v>
          </cell>
          <cell r="F331">
            <v>441.81</v>
          </cell>
          <cell r="H331">
            <v>23.85</v>
          </cell>
          <cell r="J331">
            <v>2.3878224506003041</v>
          </cell>
          <cell r="K331">
            <v>-0.34567754939987339</v>
          </cell>
        </row>
        <row r="332">
          <cell r="C332">
            <v>2061</v>
          </cell>
          <cell r="F332">
            <v>464.87</v>
          </cell>
          <cell r="H332">
            <v>23.93</v>
          </cell>
          <cell r="J332">
            <v>3.6728966219006769</v>
          </cell>
          <cell r="K332">
            <v>-0.93500337809957168</v>
          </cell>
        </row>
        <row r="333">
          <cell r="C333">
            <v>2050</v>
          </cell>
          <cell r="F333">
            <v>454.17</v>
          </cell>
          <cell r="H333">
            <v>23.98</v>
          </cell>
          <cell r="J333">
            <v>3.1227996017872814</v>
          </cell>
          <cell r="K333">
            <v>-1.2003982129846769E-3</v>
          </cell>
        </row>
        <row r="334">
          <cell r="C334">
            <v>2037</v>
          </cell>
          <cell r="F334">
            <v>440.85</v>
          </cell>
          <cell r="H334">
            <v>24.03</v>
          </cell>
          <cell r="J334">
            <v>2.4660858812819928</v>
          </cell>
          <cell r="K334">
            <v>-0.42361411871804266</v>
          </cell>
        </row>
        <row r="335">
          <cell r="C335">
            <v>2060</v>
          </cell>
          <cell r="F335">
            <v>464.28</v>
          </cell>
          <cell r="H335">
            <v>24.12</v>
          </cell>
          <cell r="J335">
            <v>3.7587937660515625</v>
          </cell>
          <cell r="K335">
            <v>-0.92720623394817103</v>
          </cell>
        </row>
        <row r="336">
          <cell r="C336">
            <v>2059</v>
          </cell>
          <cell r="F336">
            <v>463.68</v>
          </cell>
          <cell r="H336">
            <v>24.32</v>
          </cell>
          <cell r="J336">
            <v>3.852798303956479</v>
          </cell>
          <cell r="K336">
            <v>-0.83320169604369854</v>
          </cell>
        </row>
        <row r="337">
          <cell r="C337">
            <v>2044</v>
          </cell>
          <cell r="F337">
            <v>449.37</v>
          </cell>
          <cell r="H337">
            <v>24.39</v>
          </cell>
          <cell r="J337">
            <v>3.1045554314085053</v>
          </cell>
          <cell r="K337">
            <v>-1.9444568591317157E-2</v>
          </cell>
        </row>
        <row r="338">
          <cell r="C338">
            <v>2044</v>
          </cell>
          <cell r="F338">
            <v>448.69</v>
          </cell>
          <cell r="H338">
            <v>24.41</v>
          </cell>
          <cell r="J338">
            <v>3.1193611699680024</v>
          </cell>
          <cell r="K338">
            <v>0.46396116996819803</v>
          </cell>
        </row>
        <row r="339">
          <cell r="C339">
            <v>2044</v>
          </cell>
          <cell r="F339">
            <v>448.69</v>
          </cell>
          <cell r="H339">
            <v>24.42</v>
          </cell>
          <cell r="J339">
            <v>3.1267670372242375</v>
          </cell>
          <cell r="K339">
            <v>0.54946703722436219</v>
          </cell>
        </row>
        <row r="340">
          <cell r="C340">
            <v>2049</v>
          </cell>
          <cell r="F340">
            <v>453.77</v>
          </cell>
          <cell r="H340">
            <v>24.49</v>
          </cell>
          <cell r="J340">
            <v>3.4453307369122874</v>
          </cell>
          <cell r="K340">
            <v>8.9307369123052815E-3</v>
          </cell>
        </row>
        <row r="341">
          <cell r="C341">
            <v>2058</v>
          </cell>
          <cell r="F341">
            <v>463.08</v>
          </cell>
          <cell r="H341">
            <v>24.509999999999998</v>
          </cell>
          <cell r="J341">
            <v>3.9401764484916026</v>
          </cell>
          <cell r="K341">
            <v>-0.74582355150813084</v>
          </cell>
        </row>
        <row r="342">
          <cell r="C342">
            <v>2057</v>
          </cell>
          <cell r="F342">
            <v>462.48</v>
          </cell>
          <cell r="H342">
            <v>24.709999999999997</v>
          </cell>
          <cell r="J342">
            <v>4.0357399341694009</v>
          </cell>
          <cell r="K342">
            <v>-0.72836006583070567</v>
          </cell>
        </row>
        <row r="343">
          <cell r="C343">
            <v>2056</v>
          </cell>
          <cell r="F343">
            <v>461.87</v>
          </cell>
          <cell r="H343">
            <v>24.93</v>
          </cell>
          <cell r="J343">
            <v>4.1471164785061019</v>
          </cell>
          <cell r="K343">
            <v>-0.61698352149400471</v>
          </cell>
        </row>
        <row r="344">
          <cell r="C344">
            <v>2048</v>
          </cell>
          <cell r="F344">
            <v>453.33</v>
          </cell>
          <cell r="H344">
            <v>25.01</v>
          </cell>
          <cell r="J344">
            <v>3.7805841509292635</v>
          </cell>
          <cell r="K344">
            <v>3.1784150929565769E-2</v>
          </cell>
        </row>
        <row r="345">
          <cell r="C345">
            <v>2043</v>
          </cell>
          <cell r="F345">
            <v>448.97</v>
          </cell>
          <cell r="H345">
            <v>25.09</v>
          </cell>
          <cell r="J345">
            <v>3.5741797370158372</v>
          </cell>
          <cell r="K345">
            <v>-1.8420262984446545E-2</v>
          </cell>
        </row>
        <row r="346">
          <cell r="C346">
            <v>2043</v>
          </cell>
          <cell r="F346">
            <v>448.35</v>
          </cell>
          <cell r="H346">
            <v>25.1</v>
          </cell>
          <cell r="J346">
            <v>3.5817215125394539</v>
          </cell>
          <cell r="K346">
            <v>0.3796215125392588</v>
          </cell>
        </row>
        <row r="347">
          <cell r="C347">
            <v>2043</v>
          </cell>
          <cell r="F347">
            <v>448.36</v>
          </cell>
          <cell r="H347">
            <v>25.11</v>
          </cell>
          <cell r="J347">
            <v>3.5892652867140575</v>
          </cell>
          <cell r="K347">
            <v>0.46526528671379141</v>
          </cell>
        </row>
        <row r="348">
          <cell r="C348">
            <v>2055</v>
          </cell>
          <cell r="F348">
            <v>461.26</v>
          </cell>
          <cell r="H348">
            <v>25.16</v>
          </cell>
          <cell r="J348">
            <v>4.2670141373519472</v>
          </cell>
          <cell r="K348">
            <v>-0.65328586264801736</v>
          </cell>
        </row>
        <row r="349">
          <cell r="C349">
            <v>2054</v>
          </cell>
          <cell r="F349">
            <v>460.63</v>
          </cell>
          <cell r="H349">
            <v>25.419999999999998</v>
          </cell>
          <cell r="J349">
            <v>4.4107802836849554</v>
          </cell>
          <cell r="K349">
            <v>-0.50951971631500914</v>
          </cell>
        </row>
        <row r="350">
          <cell r="C350">
            <v>2047</v>
          </cell>
          <cell r="F350">
            <v>452.85</v>
          </cell>
          <cell r="H350">
            <v>25.54</v>
          </cell>
          <cell r="J350">
            <v>4.1288716333927766</v>
          </cell>
          <cell r="K350">
            <v>6.7671633392475172E-2</v>
          </cell>
        </row>
        <row r="351">
          <cell r="C351">
            <v>2037</v>
          </cell>
          <cell r="F351">
            <v>441.46</v>
          </cell>
          <cell r="H351">
            <v>25.68</v>
          </cell>
          <cell r="J351">
            <v>3.7025641847544666</v>
          </cell>
          <cell r="K351">
            <v>-0.5148358152452488</v>
          </cell>
        </row>
        <row r="352">
          <cell r="C352">
            <v>2053</v>
          </cell>
          <cell r="F352">
            <v>460</v>
          </cell>
          <cell r="H352">
            <v>25.689999999999998</v>
          </cell>
          <cell r="J352">
            <v>4.5635572140198724</v>
          </cell>
          <cell r="K352">
            <v>-0.51294278597995024</v>
          </cell>
        </row>
        <row r="353">
          <cell r="C353">
            <v>2042</v>
          </cell>
          <cell r="F353">
            <v>448.51</v>
          </cell>
          <cell r="H353">
            <v>25.85</v>
          </cell>
          <cell r="J353">
            <v>4.0997174988011826</v>
          </cell>
          <cell r="K353">
            <v>-3.9582501198603737E-2</v>
          </cell>
        </row>
        <row r="354">
          <cell r="C354">
            <v>2042</v>
          </cell>
          <cell r="F354">
            <v>447.94</v>
          </cell>
          <cell r="H354">
            <v>25.86</v>
          </cell>
          <cell r="J354">
            <v>4.1074111718001012</v>
          </cell>
          <cell r="K354">
            <v>0.35861117179995938</v>
          </cell>
        </row>
        <row r="355">
          <cell r="C355">
            <v>2042</v>
          </cell>
          <cell r="F355">
            <v>447.96</v>
          </cell>
          <cell r="H355">
            <v>25.88</v>
          </cell>
          <cell r="J355">
            <v>4.1228045137509168</v>
          </cell>
          <cell r="K355">
            <v>0.45210451375114769</v>
          </cell>
        </row>
        <row r="356">
          <cell r="C356">
            <v>2052</v>
          </cell>
          <cell r="F356">
            <v>459.35</v>
          </cell>
          <cell r="H356">
            <v>25.99</v>
          </cell>
          <cell r="J356">
            <v>4.7409441313595728</v>
          </cell>
          <cell r="K356">
            <v>-0.49175586864055099</v>
          </cell>
        </row>
        <row r="357">
          <cell r="C357">
            <v>2046</v>
          </cell>
          <cell r="F357">
            <v>452.33</v>
          </cell>
          <cell r="H357">
            <v>26.07</v>
          </cell>
          <cell r="J357">
            <v>4.4827733264896663</v>
          </cell>
          <cell r="K357">
            <v>0.10917332648964884</v>
          </cell>
        </row>
        <row r="358">
          <cell r="C358">
            <v>2036</v>
          </cell>
          <cell r="F358">
            <v>440.48</v>
          </cell>
          <cell r="H358">
            <v>26.279999999999998</v>
          </cell>
          <cell r="J358">
            <v>4.1123502195995352</v>
          </cell>
          <cell r="K358">
            <v>-0.65174978040057141</v>
          </cell>
        </row>
        <row r="359">
          <cell r="C359">
            <v>2051</v>
          </cell>
          <cell r="F359">
            <v>458.68</v>
          </cell>
          <cell r="H359">
            <v>26.32</v>
          </cell>
          <cell r="J359">
            <v>4.9434806714715993</v>
          </cell>
          <cell r="K359">
            <v>-0.44541932852838251</v>
          </cell>
        </row>
        <row r="360">
          <cell r="C360">
            <v>2045</v>
          </cell>
          <cell r="F360">
            <v>451.77</v>
          </cell>
          <cell r="H360">
            <v>26.59</v>
          </cell>
          <cell r="J360">
            <v>4.8344476570476775</v>
          </cell>
          <cell r="K360">
            <v>7.0347657048015044E-2</v>
          </cell>
        </row>
        <row r="361">
          <cell r="C361">
            <v>2050</v>
          </cell>
          <cell r="F361">
            <v>457.99</v>
          </cell>
          <cell r="H361">
            <v>26.68</v>
          </cell>
          <cell r="J361">
            <v>5.1717604337002276</v>
          </cell>
          <cell r="K361">
            <v>-0.37333956630005627</v>
          </cell>
        </row>
        <row r="362">
          <cell r="C362">
            <v>2041</v>
          </cell>
          <cell r="F362">
            <v>447.98</v>
          </cell>
          <cell r="H362">
            <v>26.71</v>
          </cell>
          <cell r="J362">
            <v>4.715345112746693</v>
          </cell>
          <cell r="K362">
            <v>-0.1268548872533426</v>
          </cell>
        </row>
        <row r="363">
          <cell r="C363">
            <v>2041</v>
          </cell>
          <cell r="F363">
            <v>447.46</v>
          </cell>
          <cell r="H363">
            <v>26.72</v>
          </cell>
          <cell r="J363">
            <v>4.7232106697308289</v>
          </cell>
          <cell r="K363">
            <v>0.34961066973081145</v>
          </cell>
        </row>
        <row r="364">
          <cell r="C364">
            <v>2041</v>
          </cell>
          <cell r="F364">
            <v>447.49</v>
          </cell>
          <cell r="H364">
            <v>26.73</v>
          </cell>
          <cell r="J364">
            <v>4.7310782253659553</v>
          </cell>
          <cell r="K364">
            <v>0.35747822536593787</v>
          </cell>
        </row>
        <row r="365">
          <cell r="C365">
            <v>2049</v>
          </cell>
          <cell r="F365">
            <v>457.28</v>
          </cell>
          <cell r="H365">
            <v>27.040000000000003</v>
          </cell>
          <cell r="J365">
            <v>5.4026304476130393</v>
          </cell>
          <cell r="K365">
            <v>-0.29866955238665849</v>
          </cell>
        </row>
        <row r="366">
          <cell r="C366">
            <v>2044</v>
          </cell>
          <cell r="F366">
            <v>451.16</v>
          </cell>
          <cell r="H366">
            <v>27.11</v>
          </cell>
          <cell r="J366">
            <v>5.1915263398850229</v>
          </cell>
          <cell r="K366">
            <v>0.19312633988468608</v>
          </cell>
        </row>
        <row r="367">
          <cell r="C367">
            <v>2048</v>
          </cell>
          <cell r="F367">
            <v>456.55</v>
          </cell>
          <cell r="H367">
            <v>27.43</v>
          </cell>
          <cell r="J367">
            <v>5.6601071008705119</v>
          </cell>
          <cell r="K367">
            <v>-0.27549289912941699</v>
          </cell>
        </row>
        <row r="368">
          <cell r="C368">
            <v>2093</v>
          </cell>
          <cell r="F368">
            <v>511.32</v>
          </cell>
          <cell r="H368">
            <v>27.51</v>
          </cell>
          <cell r="J368">
            <v>8.1242387419420936</v>
          </cell>
          <cell r="K368">
            <v>-0.31056125805778123</v>
          </cell>
        </row>
        <row r="369">
          <cell r="C369">
            <v>2092</v>
          </cell>
          <cell r="F369">
            <v>510.24</v>
          </cell>
          <cell r="H369">
            <v>27.52</v>
          </cell>
          <cell r="J369">
            <v>8.0789308576721641</v>
          </cell>
          <cell r="K369">
            <v>-0.35586914232771072</v>
          </cell>
        </row>
        <row r="370">
          <cell r="C370">
            <v>2094</v>
          </cell>
          <cell r="F370">
            <v>512.41</v>
          </cell>
          <cell r="H370">
            <v>27.52</v>
          </cell>
          <cell r="J370">
            <v>8.1855975243388297</v>
          </cell>
          <cell r="K370">
            <v>-0.32730247566097503</v>
          </cell>
        </row>
        <row r="371">
          <cell r="C371">
            <v>2091</v>
          </cell>
          <cell r="F371">
            <v>509.16</v>
          </cell>
          <cell r="H371">
            <v>27.53</v>
          </cell>
          <cell r="J371">
            <v>8.0336249720532287</v>
          </cell>
          <cell r="K371">
            <v>-0.40117502794709026</v>
          </cell>
        </row>
        <row r="372">
          <cell r="C372">
            <v>2095</v>
          </cell>
          <cell r="F372">
            <v>513.51</v>
          </cell>
          <cell r="H372">
            <v>27.53</v>
          </cell>
          <cell r="J372">
            <v>8.2469583053865634</v>
          </cell>
          <cell r="K372">
            <v>-0.34404169461361356</v>
          </cell>
        </row>
        <row r="373">
          <cell r="C373">
            <v>2090</v>
          </cell>
          <cell r="F373">
            <v>508.08</v>
          </cell>
          <cell r="H373">
            <v>27.540000000000003</v>
          </cell>
          <cell r="J373">
            <v>7.9883210850852855</v>
          </cell>
          <cell r="K373">
            <v>-0.44647891491458935</v>
          </cell>
        </row>
        <row r="374">
          <cell r="C374">
            <v>2096</v>
          </cell>
          <cell r="F374">
            <v>514.6</v>
          </cell>
          <cell r="H374">
            <v>27.540000000000003</v>
          </cell>
          <cell r="J374">
            <v>8.3083210850852858</v>
          </cell>
          <cell r="K374">
            <v>-0.20457891491496305</v>
          </cell>
        </row>
        <row r="375">
          <cell r="C375">
            <v>2089</v>
          </cell>
          <cell r="F375">
            <v>507</v>
          </cell>
          <cell r="H375">
            <v>27.560000000000002</v>
          </cell>
          <cell r="J375">
            <v>7.9510526404356998</v>
          </cell>
          <cell r="K375">
            <v>-0.40564735956424691</v>
          </cell>
        </row>
        <row r="376">
          <cell r="C376">
            <v>2097</v>
          </cell>
          <cell r="F376">
            <v>515.71</v>
          </cell>
          <cell r="H376">
            <v>27.560000000000002</v>
          </cell>
          <cell r="J376">
            <v>8.3777193071023657</v>
          </cell>
          <cell r="K376">
            <v>-0.29138069289774116</v>
          </cell>
        </row>
        <row r="377">
          <cell r="C377">
            <v>2098</v>
          </cell>
          <cell r="F377">
            <v>516.80999999999995</v>
          </cell>
          <cell r="H377">
            <v>27.57</v>
          </cell>
          <cell r="J377">
            <v>8.4390880827540595</v>
          </cell>
          <cell r="K377">
            <v>-0.15191191724522923</v>
          </cell>
        </row>
        <row r="378">
          <cell r="C378">
            <v>2088</v>
          </cell>
          <cell r="F378">
            <v>505.93</v>
          </cell>
          <cell r="H378">
            <v>27.580000000000002</v>
          </cell>
          <cell r="J378">
            <v>7.9137921903900779</v>
          </cell>
          <cell r="K378">
            <v>-0.44290780960986886</v>
          </cell>
        </row>
        <row r="379">
          <cell r="C379">
            <v>2036</v>
          </cell>
          <cell r="F379">
            <v>440.92</v>
          </cell>
          <cell r="H379">
            <v>27.59</v>
          </cell>
          <cell r="J379">
            <v>5.1484982966770856</v>
          </cell>
          <cell r="K379">
            <v>-0.55280170332305634</v>
          </cell>
        </row>
        <row r="380">
          <cell r="C380">
            <v>2099</v>
          </cell>
          <cell r="F380">
            <v>517.91999999999996</v>
          </cell>
          <cell r="H380">
            <v>27.59</v>
          </cell>
          <cell r="J380">
            <v>8.5084982966770859</v>
          </cell>
          <cell r="K380">
            <v>-0.16060170332302093</v>
          </cell>
        </row>
        <row r="381">
          <cell r="C381">
            <v>2087</v>
          </cell>
          <cell r="F381">
            <v>504.86</v>
          </cell>
          <cell r="H381">
            <v>27.6</v>
          </cell>
          <cell r="J381">
            <v>7.8765397349484214</v>
          </cell>
          <cell r="K381">
            <v>-0.40206026505159542</v>
          </cell>
        </row>
        <row r="382">
          <cell r="C382">
            <v>2100</v>
          </cell>
          <cell r="F382">
            <v>519.03</v>
          </cell>
          <cell r="H382">
            <v>27.610000000000003</v>
          </cell>
          <cell r="J382">
            <v>8.5779165052040796</v>
          </cell>
          <cell r="K382">
            <v>-9.1183494796027276E-2</v>
          </cell>
        </row>
        <row r="383">
          <cell r="C383">
            <v>2086</v>
          </cell>
          <cell r="F383">
            <v>503.8</v>
          </cell>
          <cell r="H383">
            <v>27.62</v>
          </cell>
          <cell r="J383">
            <v>7.8392952741107269</v>
          </cell>
          <cell r="K383">
            <v>-0.43930472588928993</v>
          </cell>
        </row>
        <row r="384">
          <cell r="C384">
            <v>2085</v>
          </cell>
          <cell r="F384">
            <v>502.74</v>
          </cell>
          <cell r="H384">
            <v>27.650000000000002</v>
          </cell>
          <cell r="J384">
            <v>7.8101102394032855</v>
          </cell>
          <cell r="K384">
            <v>-0.46848976059673131</v>
          </cell>
        </row>
        <row r="385">
          <cell r="C385">
            <v>2040</v>
          </cell>
          <cell r="F385">
            <v>447.36</v>
          </cell>
          <cell r="H385">
            <v>27.67</v>
          </cell>
          <cell r="J385">
            <v>5.4262190984088319</v>
          </cell>
          <cell r="K385">
            <v>-0.27508090159131005</v>
          </cell>
        </row>
        <row r="386">
          <cell r="C386">
            <v>2040</v>
          </cell>
          <cell r="F386">
            <v>446.9</v>
          </cell>
          <cell r="H386">
            <v>27.68</v>
          </cell>
          <cell r="J386">
            <v>5.4342765258880918</v>
          </cell>
          <cell r="K386">
            <v>0.20157652588841213</v>
          </cell>
        </row>
        <row r="387">
          <cell r="C387">
            <v>2043</v>
          </cell>
          <cell r="F387">
            <v>450.52</v>
          </cell>
          <cell r="H387">
            <v>27.68</v>
          </cell>
          <cell r="J387">
            <v>5.594276525888092</v>
          </cell>
          <cell r="K387">
            <v>0.20537652588811017</v>
          </cell>
        </row>
        <row r="388">
          <cell r="C388">
            <v>2084</v>
          </cell>
          <cell r="F388">
            <v>501.68</v>
          </cell>
          <cell r="H388">
            <v>27.68</v>
          </cell>
          <cell r="J388">
            <v>7.7809431925547585</v>
          </cell>
          <cell r="K388">
            <v>-0.41955680744533019</v>
          </cell>
        </row>
        <row r="389">
          <cell r="C389">
            <v>2040</v>
          </cell>
          <cell r="F389">
            <v>446.93</v>
          </cell>
          <cell r="H389">
            <v>27.7</v>
          </cell>
          <cell r="J389">
            <v>5.450397376799585</v>
          </cell>
          <cell r="K389">
            <v>0.29579737679939022</v>
          </cell>
        </row>
        <row r="390">
          <cell r="C390">
            <v>2083</v>
          </cell>
          <cell r="F390">
            <v>500.63</v>
          </cell>
          <cell r="H390">
            <v>27.71</v>
          </cell>
          <cell r="J390">
            <v>7.7517941335651521</v>
          </cell>
          <cell r="K390">
            <v>-0.4487058664349366</v>
          </cell>
        </row>
        <row r="391">
          <cell r="C391">
            <v>2082</v>
          </cell>
          <cell r="F391">
            <v>499.58</v>
          </cell>
          <cell r="H391">
            <v>27.740000000000002</v>
          </cell>
          <cell r="J391">
            <v>7.7226630624344628</v>
          </cell>
          <cell r="K391">
            <v>-0.47783693756562595</v>
          </cell>
        </row>
        <row r="392">
          <cell r="C392">
            <v>2081</v>
          </cell>
          <cell r="F392">
            <v>498.53</v>
          </cell>
          <cell r="H392">
            <v>27.78</v>
          </cell>
          <cell r="J392">
            <v>7.7016273931518597</v>
          </cell>
          <cell r="K392">
            <v>-0.420772606847855</v>
          </cell>
        </row>
        <row r="393">
          <cell r="C393">
            <v>2047</v>
          </cell>
          <cell r="F393">
            <v>455.79</v>
          </cell>
          <cell r="H393">
            <v>27.810000000000002</v>
          </cell>
          <cell r="J393">
            <v>5.9125382936919806</v>
          </cell>
          <cell r="K393">
            <v>-0.17926170630824956</v>
          </cell>
        </row>
        <row r="394">
          <cell r="C394">
            <v>2080</v>
          </cell>
          <cell r="F394">
            <v>497.49</v>
          </cell>
          <cell r="H394">
            <v>27.830000000000002</v>
          </cell>
          <cell r="J394">
            <v>7.6887111095292351</v>
          </cell>
          <cell r="K394">
            <v>-0.43368889047092374</v>
          </cell>
        </row>
        <row r="395">
          <cell r="C395">
            <v>2079</v>
          </cell>
          <cell r="F395">
            <v>496.45</v>
          </cell>
          <cell r="H395">
            <v>27.87</v>
          </cell>
          <cell r="J395">
            <v>7.6677473916823038</v>
          </cell>
          <cell r="K395">
            <v>-0.45465260831741094</v>
          </cell>
        </row>
        <row r="396">
          <cell r="C396">
            <v>2078</v>
          </cell>
          <cell r="F396">
            <v>495.41</v>
          </cell>
          <cell r="H396">
            <v>27.92</v>
          </cell>
          <cell r="J396">
            <v>7.6549210473542697</v>
          </cell>
          <cell r="K396">
            <v>-0.38937895264596101</v>
          </cell>
        </row>
        <row r="397">
          <cell r="C397">
            <v>2077</v>
          </cell>
          <cell r="F397">
            <v>494.38</v>
          </cell>
          <cell r="H397">
            <v>27.98</v>
          </cell>
          <cell r="J397">
            <v>7.6502620563099928</v>
          </cell>
          <cell r="K397">
            <v>-0.39403794368979383</v>
          </cell>
        </row>
        <row r="398">
          <cell r="C398">
            <v>2076</v>
          </cell>
          <cell r="F398">
            <v>493.35</v>
          </cell>
          <cell r="H398">
            <v>28.03</v>
          </cell>
          <cell r="J398">
            <v>7.6375456377864577</v>
          </cell>
          <cell r="K398">
            <v>-0.40675436221377304</v>
          </cell>
        </row>
        <row r="399">
          <cell r="C399">
            <v>2075</v>
          </cell>
          <cell r="F399">
            <v>492.32</v>
          </cell>
          <cell r="H399">
            <v>28.1</v>
          </cell>
          <cell r="J399">
            <v>7.6411599285284559</v>
          </cell>
          <cell r="K399">
            <v>-0.40314007147133069</v>
          </cell>
        </row>
        <row r="400">
          <cell r="C400">
            <v>2046</v>
          </cell>
          <cell r="F400">
            <v>455.01</v>
          </cell>
          <cell r="H400">
            <v>28.18</v>
          </cell>
          <cell r="J400">
            <v>6.1596961798644765</v>
          </cell>
          <cell r="K400">
            <v>-8.8303820135611666E-2</v>
          </cell>
        </row>
        <row r="401">
          <cell r="C401">
            <v>2074</v>
          </cell>
          <cell r="F401">
            <v>491.29</v>
          </cell>
          <cell r="H401">
            <v>28.18</v>
          </cell>
          <cell r="J401">
            <v>7.6530295131978097</v>
          </cell>
          <cell r="K401">
            <v>-0.31317048680249204</v>
          </cell>
        </row>
        <row r="402">
          <cell r="C402">
            <v>2073</v>
          </cell>
          <cell r="F402">
            <v>490.27</v>
          </cell>
          <cell r="H402">
            <v>28.25</v>
          </cell>
          <cell r="J402">
            <v>7.6568536622938517</v>
          </cell>
          <cell r="K402">
            <v>-0.38744633770593495</v>
          </cell>
        </row>
        <row r="403">
          <cell r="C403">
            <v>2042</v>
          </cell>
          <cell r="F403">
            <v>449.83</v>
          </cell>
          <cell r="H403">
            <v>28.31</v>
          </cell>
          <cell r="J403">
            <v>6.0525904041457661</v>
          </cell>
          <cell r="K403">
            <v>0.19509040414576617</v>
          </cell>
        </row>
        <row r="404">
          <cell r="C404">
            <v>2072</v>
          </cell>
          <cell r="F404">
            <v>489.24</v>
          </cell>
          <cell r="H404">
            <v>28.33</v>
          </cell>
          <cell r="J404">
            <v>7.6689630850821091</v>
          </cell>
          <cell r="K404">
            <v>-0.29723691491774851</v>
          </cell>
        </row>
        <row r="405">
          <cell r="C405">
            <v>2071</v>
          </cell>
          <cell r="F405">
            <v>488.22</v>
          </cell>
          <cell r="H405">
            <v>28.419999999999998</v>
          </cell>
          <cell r="J405">
            <v>7.6894057491863723</v>
          </cell>
          <cell r="K405">
            <v>-0.27679425081392939</v>
          </cell>
        </row>
        <row r="406">
          <cell r="C406">
            <v>2070</v>
          </cell>
          <cell r="F406">
            <v>487.2</v>
          </cell>
          <cell r="H406">
            <v>28.509999999999998</v>
          </cell>
          <cell r="J406">
            <v>7.7100103040208943</v>
          </cell>
          <cell r="K406">
            <v>-0.25618969597896335</v>
          </cell>
        </row>
        <row r="407">
          <cell r="C407">
            <v>2045</v>
          </cell>
          <cell r="F407">
            <v>454.21</v>
          </cell>
          <cell r="H407">
            <v>28.560000000000002</v>
          </cell>
          <cell r="J407">
            <v>6.4178235280099418</v>
          </cell>
          <cell r="K407">
            <v>-6.4476471989933337E-2</v>
          </cell>
        </row>
        <row r="408">
          <cell r="C408">
            <v>2035</v>
          </cell>
          <cell r="F408">
            <v>439.87</v>
          </cell>
          <cell r="H408">
            <v>28.61</v>
          </cell>
          <cell r="J408">
            <v>5.9256867182737558</v>
          </cell>
          <cell r="K408">
            <v>-0.79091328172635045</v>
          </cell>
        </row>
        <row r="409">
          <cell r="C409">
            <v>2069</v>
          </cell>
          <cell r="F409">
            <v>486.18</v>
          </cell>
          <cell r="H409">
            <v>28.61</v>
          </cell>
          <cell r="J409">
            <v>7.7390200516070893</v>
          </cell>
          <cell r="K409">
            <v>-0.30527994839314143</v>
          </cell>
        </row>
        <row r="410">
          <cell r="C410">
            <v>2068</v>
          </cell>
          <cell r="F410">
            <v>485.15</v>
          </cell>
          <cell r="H410">
            <v>28.72</v>
          </cell>
          <cell r="J410">
            <v>7.7764949514746835</v>
          </cell>
          <cell r="K410">
            <v>-0.18970504852517411</v>
          </cell>
        </row>
        <row r="411">
          <cell r="C411">
            <v>2039</v>
          </cell>
          <cell r="F411">
            <v>446.63</v>
          </cell>
          <cell r="H411">
            <v>28.77</v>
          </cell>
          <cell r="J411">
            <v>6.271184700484441</v>
          </cell>
          <cell r="K411">
            <v>-0.36731529951573627</v>
          </cell>
        </row>
        <row r="412">
          <cell r="C412">
            <v>2039</v>
          </cell>
          <cell r="F412">
            <v>446.23</v>
          </cell>
          <cell r="H412">
            <v>28.79</v>
          </cell>
          <cell r="J412">
            <v>6.2877412573119456</v>
          </cell>
          <cell r="K412">
            <v>0.11784125731178641</v>
          </cell>
        </row>
        <row r="413">
          <cell r="C413">
            <v>2039</v>
          </cell>
          <cell r="F413">
            <v>446.27</v>
          </cell>
          <cell r="H413">
            <v>28.81</v>
          </cell>
          <cell r="J413">
            <v>6.3043058087434121</v>
          </cell>
          <cell r="K413">
            <v>0.13440580874369612</v>
          </cell>
        </row>
        <row r="414">
          <cell r="C414">
            <v>2067</v>
          </cell>
          <cell r="F414">
            <v>484.13</v>
          </cell>
          <cell r="H414">
            <v>28.83</v>
          </cell>
          <cell r="J414">
            <v>7.8142116881121773</v>
          </cell>
          <cell r="K414">
            <v>-0.23008831188760936</v>
          </cell>
        </row>
        <row r="415">
          <cell r="C415">
            <v>2066</v>
          </cell>
          <cell r="F415">
            <v>483.1</v>
          </cell>
          <cell r="H415">
            <v>28.96</v>
          </cell>
          <cell r="J415">
            <v>7.8687947724807588</v>
          </cell>
          <cell r="K415">
            <v>-0.17550522751947195</v>
          </cell>
        </row>
        <row r="416">
          <cell r="C416">
            <v>2044</v>
          </cell>
          <cell r="F416">
            <v>453.38</v>
          </cell>
          <cell r="H416">
            <v>28.99</v>
          </cell>
          <cell r="J416">
            <v>6.7204131954716466</v>
          </cell>
          <cell r="K416">
            <v>-7.428680452838865E-2</v>
          </cell>
        </row>
        <row r="417">
          <cell r="C417">
            <v>2041</v>
          </cell>
          <cell r="F417">
            <v>449.08</v>
          </cell>
          <cell r="H417">
            <v>29.01</v>
          </cell>
          <cell r="J417">
            <v>6.577057692942752</v>
          </cell>
          <cell r="K417">
            <v>0.17285769294280584</v>
          </cell>
        </row>
        <row r="418">
          <cell r="C418">
            <v>2065</v>
          </cell>
          <cell r="F418">
            <v>482.07</v>
          </cell>
          <cell r="H418">
            <v>29.09</v>
          </cell>
          <cell r="J418">
            <v>7.9237156288667965</v>
          </cell>
          <cell r="K418">
            <v>-0.12058437113299014</v>
          </cell>
        </row>
        <row r="419">
          <cell r="C419">
            <v>2064</v>
          </cell>
          <cell r="F419">
            <v>481.04</v>
          </cell>
          <cell r="H419">
            <v>29.23</v>
          </cell>
          <cell r="J419">
            <v>7.9873414756531425</v>
          </cell>
          <cell r="K419">
            <v>-5.6958524347088257E-2</v>
          </cell>
        </row>
        <row r="420">
          <cell r="C420">
            <v>2063</v>
          </cell>
          <cell r="F420">
            <v>480.01</v>
          </cell>
          <cell r="H420">
            <v>29.37</v>
          </cell>
          <cell r="J420">
            <v>8.0513590580336984</v>
          </cell>
          <cell r="K420">
            <v>-7.1040941966016291E-2</v>
          </cell>
        </row>
        <row r="421">
          <cell r="C421">
            <v>2043</v>
          </cell>
          <cell r="F421">
            <v>452.51</v>
          </cell>
          <cell r="H421">
            <v>29.49</v>
          </cell>
          <cell r="J421">
            <v>7.0855906801049402</v>
          </cell>
          <cell r="K421">
            <v>5.6590680105117919E-2</v>
          </cell>
        </row>
        <row r="422">
          <cell r="C422">
            <v>2062</v>
          </cell>
          <cell r="F422">
            <v>478.97</v>
          </cell>
          <cell r="H422">
            <v>29.529999999999998</v>
          </cell>
          <cell r="J422">
            <v>8.1326207331826197</v>
          </cell>
          <cell r="K422">
            <v>-6.7879266817469031E-2</v>
          </cell>
        </row>
        <row r="423">
          <cell r="C423">
            <v>2035</v>
          </cell>
          <cell r="F423">
            <v>440.19</v>
          </cell>
          <cell r="H423">
            <v>29.620000000000005</v>
          </cell>
          <cell r="J423">
            <v>6.7685552736903638</v>
          </cell>
          <cell r="K423">
            <v>-0.8071447263094047</v>
          </cell>
        </row>
        <row r="424">
          <cell r="C424">
            <v>2061</v>
          </cell>
          <cell r="F424">
            <v>477.92</v>
          </cell>
          <cell r="H424">
            <v>29.7</v>
          </cell>
          <cell r="J424">
            <v>8.2228552179646215</v>
          </cell>
          <cell r="K424">
            <v>2.235521796453277E-2</v>
          </cell>
        </row>
        <row r="425">
          <cell r="C425">
            <v>2040</v>
          </cell>
          <cell r="F425">
            <v>448.26</v>
          </cell>
          <cell r="H425">
            <v>29.8</v>
          </cell>
          <cell r="J425">
            <v>7.1875766935632948</v>
          </cell>
          <cell r="K425">
            <v>0.15857669356347248</v>
          </cell>
        </row>
        <row r="426">
          <cell r="C426">
            <v>2060</v>
          </cell>
          <cell r="F426">
            <v>476.87</v>
          </cell>
          <cell r="H426">
            <v>29.87</v>
          </cell>
          <cell r="J426">
            <v>8.3136673128829894</v>
          </cell>
          <cell r="K426">
            <v>0.11316731288290072</v>
          </cell>
        </row>
        <row r="427">
          <cell r="C427">
            <v>2038</v>
          </cell>
          <cell r="F427">
            <v>445.78</v>
          </cell>
          <cell r="H427">
            <v>30.05</v>
          </cell>
          <cell r="J427">
            <v>7.2935881257018167</v>
          </cell>
          <cell r="K427">
            <v>-0.43831187429780982</v>
          </cell>
        </row>
        <row r="428">
          <cell r="C428">
            <v>2059</v>
          </cell>
          <cell r="F428">
            <v>475.82</v>
          </cell>
          <cell r="H428">
            <v>30.05</v>
          </cell>
          <cell r="J428">
            <v>8.4135881257018177</v>
          </cell>
          <cell r="K428">
            <v>5.6888125701870962E-2</v>
          </cell>
        </row>
        <row r="429">
          <cell r="C429">
            <v>2038</v>
          </cell>
          <cell r="F429">
            <v>445.44</v>
          </cell>
          <cell r="H429">
            <v>30.07</v>
          </cell>
          <cell r="J429">
            <v>7.3106563371829836</v>
          </cell>
          <cell r="K429">
            <v>4.7356337182931085E-2</v>
          </cell>
        </row>
        <row r="430">
          <cell r="C430">
            <v>2042</v>
          </cell>
          <cell r="F430">
            <v>451.61</v>
          </cell>
          <cell r="H430">
            <v>30.080000000000002</v>
          </cell>
          <cell r="J430">
            <v>7.532526774233391</v>
          </cell>
          <cell r="K430">
            <v>3.4926774233107416E-2</v>
          </cell>
        </row>
        <row r="431">
          <cell r="C431">
            <v>2038</v>
          </cell>
          <cell r="F431">
            <v>445.48</v>
          </cell>
          <cell r="H431">
            <v>30.09</v>
          </cell>
          <cell r="J431">
            <v>7.327732543268116</v>
          </cell>
          <cell r="K431">
            <v>-1.3667456731865535E-2</v>
          </cell>
        </row>
        <row r="432">
          <cell r="C432">
            <v>2058</v>
          </cell>
          <cell r="F432">
            <v>474.75</v>
          </cell>
          <cell r="H432">
            <v>30.23</v>
          </cell>
          <cell r="J432">
            <v>8.5141565014416862</v>
          </cell>
          <cell r="K432">
            <v>0.1574565014417395</v>
          </cell>
        </row>
        <row r="433">
          <cell r="C433">
            <v>2057</v>
          </cell>
          <cell r="F433">
            <v>473.68</v>
          </cell>
          <cell r="H433">
            <v>30.43</v>
          </cell>
          <cell r="J433">
            <v>8.6325845544551161</v>
          </cell>
          <cell r="K433">
            <v>0.11968455445486725</v>
          </cell>
        </row>
        <row r="434">
          <cell r="C434">
            <v>2056</v>
          </cell>
          <cell r="F434">
            <v>472.59</v>
          </cell>
          <cell r="H434">
            <v>30.64</v>
          </cell>
          <cell r="J434">
            <v>8.7604610960374512</v>
          </cell>
          <cell r="K434">
            <v>0.24756109603764642</v>
          </cell>
        </row>
        <row r="435">
          <cell r="C435">
            <v>2039</v>
          </cell>
          <cell r="F435">
            <v>447.36</v>
          </cell>
          <cell r="H435">
            <v>30.7</v>
          </cell>
          <cell r="J435">
            <v>7.9057305700769538</v>
          </cell>
          <cell r="K435">
            <v>1.7630570077025176E-2</v>
          </cell>
        </row>
        <row r="436">
          <cell r="C436">
            <v>2041</v>
          </cell>
          <cell r="F436">
            <v>450.65</v>
          </cell>
          <cell r="H436">
            <v>30.76</v>
          </cell>
          <cell r="J436">
            <v>8.0644053288854636</v>
          </cell>
          <cell r="K436">
            <v>2.0105328885676954E-2</v>
          </cell>
        </row>
        <row r="437">
          <cell r="C437">
            <v>2055</v>
          </cell>
          <cell r="F437">
            <v>471.5</v>
          </cell>
          <cell r="H437">
            <v>30.85</v>
          </cell>
          <cell r="J437">
            <v>8.8892190427067703</v>
          </cell>
          <cell r="K437">
            <v>0.29821904270659338</v>
          </cell>
        </row>
        <row r="438">
          <cell r="C438">
            <v>2034</v>
          </cell>
          <cell r="F438">
            <v>439.01</v>
          </cell>
          <cell r="H438">
            <v>31.040000000000003</v>
          </cell>
          <cell r="J438">
            <v>7.9347277834190333</v>
          </cell>
          <cell r="K438">
            <v>-0.89057221658093155</v>
          </cell>
        </row>
        <row r="439">
          <cell r="C439">
            <v>2054</v>
          </cell>
          <cell r="F439">
            <v>470.4</v>
          </cell>
          <cell r="H439">
            <v>31.07</v>
          </cell>
          <cell r="J439">
            <v>9.0275933646282258</v>
          </cell>
          <cell r="K439">
            <v>0.28039336462819087</v>
          </cell>
        </row>
        <row r="440">
          <cell r="C440">
            <v>2053</v>
          </cell>
          <cell r="F440">
            <v>469.28</v>
          </cell>
          <cell r="H440">
            <v>31.3</v>
          </cell>
          <cell r="J440">
            <v>9.1757159727672288</v>
          </cell>
          <cell r="K440">
            <v>0.35041597276726399</v>
          </cell>
        </row>
        <row r="441">
          <cell r="C441">
            <v>2037</v>
          </cell>
          <cell r="F441">
            <v>444.79</v>
          </cell>
          <cell r="H441">
            <v>31.44</v>
          </cell>
          <cell r="J441">
            <v>8.4455256457193446</v>
          </cell>
          <cell r="K441">
            <v>-0.53597435428092055</v>
          </cell>
        </row>
        <row r="442">
          <cell r="C442">
            <v>2037</v>
          </cell>
          <cell r="F442">
            <v>444.51</v>
          </cell>
          <cell r="H442">
            <v>31.45</v>
          </cell>
          <cell r="J442">
            <v>8.4543365646221655</v>
          </cell>
          <cell r="K442">
            <v>-5.8563435377639195E-2</v>
          </cell>
        </row>
        <row r="443">
          <cell r="C443">
            <v>2037</v>
          </cell>
          <cell r="F443">
            <v>444.54</v>
          </cell>
          <cell r="H443">
            <v>31.47</v>
          </cell>
          <cell r="J443">
            <v>8.4719643983807789</v>
          </cell>
          <cell r="K443">
            <v>-4.0935601619469963E-2</v>
          </cell>
        </row>
        <row r="444">
          <cell r="C444">
            <v>2040</v>
          </cell>
          <cell r="F444">
            <v>449.62</v>
          </cell>
          <cell r="H444">
            <v>31.52</v>
          </cell>
          <cell r="J444">
            <v>8.6760689591696565</v>
          </cell>
          <cell r="K444">
            <v>8.5068959169479541E-2</v>
          </cell>
        </row>
        <row r="445">
          <cell r="C445">
            <v>2052</v>
          </cell>
          <cell r="F445">
            <v>468.15</v>
          </cell>
          <cell r="H445">
            <v>31.54</v>
          </cell>
          <cell r="J445">
            <v>9.333724774042139</v>
          </cell>
          <cell r="K445">
            <v>0.43032477404224601</v>
          </cell>
        </row>
        <row r="446">
          <cell r="C446">
            <v>2038</v>
          </cell>
          <cell r="F446">
            <v>446.35</v>
          </cell>
          <cell r="H446">
            <v>31.74</v>
          </cell>
          <cell r="J446">
            <v>8.7640559593183269</v>
          </cell>
          <cell r="K446">
            <v>9.4955959318220096E-2</v>
          </cell>
        </row>
        <row r="447">
          <cell r="C447">
            <v>2034</v>
          </cell>
          <cell r="F447">
            <v>439.22</v>
          </cell>
          <cell r="H447">
            <v>31.779999999999998</v>
          </cell>
          <cell r="J447">
            <v>8.5862181316211288</v>
          </cell>
          <cell r="K447">
            <v>-0.70768186837929647</v>
          </cell>
        </row>
        <row r="448">
          <cell r="C448">
            <v>2051</v>
          </cell>
          <cell r="F448">
            <v>467.01</v>
          </cell>
          <cell r="H448">
            <v>31.79</v>
          </cell>
          <cell r="J448">
            <v>9.5017636713243103</v>
          </cell>
          <cell r="K448">
            <v>0.36406367132418715</v>
          </cell>
        </row>
        <row r="449">
          <cell r="C449">
            <v>2050</v>
          </cell>
          <cell r="F449">
            <v>465.84</v>
          </cell>
          <cell r="H449">
            <v>32.050000000000004</v>
          </cell>
          <cell r="J449">
            <v>9.6799825634380525</v>
          </cell>
          <cell r="K449">
            <v>0.46418256343844355</v>
          </cell>
        </row>
        <row r="450">
          <cell r="C450">
            <v>2049</v>
          </cell>
          <cell r="F450">
            <v>464.66</v>
          </cell>
          <cell r="H450">
            <v>32.32</v>
          </cell>
          <cell r="J450">
            <v>9.8685373451606466</v>
          </cell>
          <cell r="K450">
            <v>0.49653734516029147</v>
          </cell>
        </row>
        <row r="451">
          <cell r="C451">
            <v>2039</v>
          </cell>
          <cell r="F451">
            <v>448.52</v>
          </cell>
          <cell r="H451">
            <v>32.380000000000003</v>
          </cell>
          <cell r="J451">
            <v>9.3891547927322865</v>
          </cell>
          <cell r="K451">
            <v>1.7154792732375412E-2</v>
          </cell>
        </row>
        <row r="452">
          <cell r="C452">
            <v>2048</v>
          </cell>
          <cell r="F452">
            <v>463.46</v>
          </cell>
          <cell r="H452">
            <v>32.58</v>
          </cell>
          <cell r="J452">
            <v>10.049510378339813</v>
          </cell>
          <cell r="K452">
            <v>0.52131037834004346</v>
          </cell>
        </row>
        <row r="453">
          <cell r="C453">
            <v>2047</v>
          </cell>
          <cell r="F453">
            <v>462.24</v>
          </cell>
          <cell r="H453">
            <v>32.839999999999996</v>
          </cell>
          <cell r="J453">
            <v>10.23183449958881</v>
          </cell>
          <cell r="K453">
            <v>0.62553449958866914</v>
          </cell>
        </row>
        <row r="454">
          <cell r="C454">
            <v>2036</v>
          </cell>
          <cell r="F454">
            <v>443.64</v>
          </cell>
          <cell r="H454">
            <v>32.869999999999997</v>
          </cell>
          <cell r="J454">
            <v>9.6724460189997483</v>
          </cell>
          <cell r="K454">
            <v>-0.40245398099996699</v>
          </cell>
        </row>
        <row r="455">
          <cell r="C455">
            <v>2036</v>
          </cell>
          <cell r="F455">
            <v>443.42</v>
          </cell>
          <cell r="H455">
            <v>32.880000000000003</v>
          </cell>
          <cell r="J455">
            <v>9.6815427449942693</v>
          </cell>
          <cell r="K455">
            <v>-0.15905725500565993</v>
          </cell>
        </row>
        <row r="456">
          <cell r="C456">
            <v>2037</v>
          </cell>
          <cell r="F456">
            <v>445.24</v>
          </cell>
          <cell r="H456">
            <v>32.89</v>
          </cell>
          <cell r="J456">
            <v>9.7439748029731081</v>
          </cell>
          <cell r="K456">
            <v>-1.8525197026891149E-2</v>
          </cell>
        </row>
        <row r="457">
          <cell r="C457">
            <v>2036</v>
          </cell>
          <cell r="F457">
            <v>443.45</v>
          </cell>
          <cell r="H457">
            <v>32.9</v>
          </cell>
          <cell r="J457">
            <v>9.6997421929362719</v>
          </cell>
          <cell r="K457">
            <v>-6.2757807063727356E-2</v>
          </cell>
        </row>
        <row r="458">
          <cell r="C458">
            <v>2046</v>
          </cell>
          <cell r="F458">
            <v>461.01</v>
          </cell>
          <cell r="H458">
            <v>33.1</v>
          </cell>
          <cell r="J458">
            <v>10.415509708907647</v>
          </cell>
          <cell r="K458">
            <v>0.5749097089077182</v>
          </cell>
        </row>
        <row r="459">
          <cell r="C459">
            <v>2033</v>
          </cell>
          <cell r="F459">
            <v>437.88</v>
          </cell>
          <cell r="H459">
            <v>33.31</v>
          </cell>
          <cell r="J459">
            <v>9.9145926865958298</v>
          </cell>
          <cell r="K459">
            <v>-0.70700731340427581</v>
          </cell>
        </row>
        <row r="460">
          <cell r="C460">
            <v>2038</v>
          </cell>
          <cell r="F460">
            <v>447.32</v>
          </cell>
          <cell r="H460">
            <v>33.339999999999996</v>
          </cell>
          <cell r="J460">
            <v>10.208819349129811</v>
          </cell>
          <cell r="K460">
            <v>5.5819349129723861E-2</v>
          </cell>
        </row>
        <row r="461">
          <cell r="C461">
            <v>2045</v>
          </cell>
          <cell r="F461">
            <v>459.75</v>
          </cell>
          <cell r="H461">
            <v>33.39</v>
          </cell>
          <cell r="J461">
            <v>10.628125981928493</v>
          </cell>
          <cell r="K461">
            <v>0.63132598192870581</v>
          </cell>
        </row>
        <row r="462">
          <cell r="C462">
            <v>2044</v>
          </cell>
          <cell r="F462">
            <v>458.47</v>
          </cell>
          <cell r="H462">
            <v>33.71</v>
          </cell>
          <cell r="J462">
            <v>10.870204966559967</v>
          </cell>
          <cell r="K462">
            <v>0.71720496655987986</v>
          </cell>
        </row>
        <row r="463">
          <cell r="C463">
            <v>2033</v>
          </cell>
          <cell r="F463">
            <v>438.03</v>
          </cell>
          <cell r="H463">
            <v>33.839999999999996</v>
          </cell>
          <cell r="J463">
            <v>10.404134159481336</v>
          </cell>
          <cell r="K463">
            <v>-0.60796584051841585</v>
          </cell>
        </row>
        <row r="464">
          <cell r="C464">
            <v>2036</v>
          </cell>
          <cell r="F464">
            <v>443.99</v>
          </cell>
          <cell r="H464">
            <v>34.07</v>
          </cell>
          <cell r="J464">
            <v>10.778323506416543</v>
          </cell>
          <cell r="K464">
            <v>7.8623506416507283E-2</v>
          </cell>
        </row>
        <row r="465">
          <cell r="C465">
            <v>2043</v>
          </cell>
          <cell r="F465">
            <v>457.17</v>
          </cell>
          <cell r="H465">
            <v>34.089999999999996</v>
          </cell>
          <cell r="J465">
            <v>11.170331966627709</v>
          </cell>
          <cell r="K465">
            <v>0.62683196662753105</v>
          </cell>
        </row>
        <row r="466">
          <cell r="C466">
            <v>2037</v>
          </cell>
          <cell r="F466">
            <v>446.02</v>
          </cell>
          <cell r="H466">
            <v>34.349999999999994</v>
          </cell>
          <cell r="J466">
            <v>11.093836125000221</v>
          </cell>
          <cell r="K466">
            <v>8.1736125000469784E-2</v>
          </cell>
        </row>
        <row r="467">
          <cell r="C467">
            <v>2035</v>
          </cell>
          <cell r="F467">
            <v>442.35</v>
          </cell>
          <cell r="H467">
            <v>34.36</v>
          </cell>
          <cell r="J467">
            <v>10.996561984674724</v>
          </cell>
          <cell r="K467">
            <v>-0.48413801532548817</v>
          </cell>
        </row>
        <row r="468">
          <cell r="C468">
            <v>2035</v>
          </cell>
          <cell r="F468">
            <v>442.16</v>
          </cell>
          <cell r="H468">
            <v>34.369999999999997</v>
          </cell>
          <cell r="J468">
            <v>11.005956509666877</v>
          </cell>
          <cell r="K468">
            <v>-8.424349033324674E-2</v>
          </cell>
        </row>
        <row r="469">
          <cell r="C469">
            <v>2035</v>
          </cell>
          <cell r="F469">
            <v>442.2</v>
          </cell>
          <cell r="H469">
            <v>34.380000000000003</v>
          </cell>
          <cell r="J469">
            <v>11.015353033310031</v>
          </cell>
          <cell r="K469">
            <v>-0.1529469666900205</v>
          </cell>
        </row>
        <row r="470">
          <cell r="C470">
            <v>2042</v>
          </cell>
          <cell r="F470">
            <v>455.82</v>
          </cell>
          <cell r="H470">
            <v>34.519999999999996</v>
          </cell>
          <cell r="J470">
            <v>11.520447556001466</v>
          </cell>
          <cell r="K470">
            <v>0.74264755600150245</v>
          </cell>
        </row>
        <row r="471">
          <cell r="C471">
            <v>2041</v>
          </cell>
          <cell r="F471">
            <v>454.44</v>
          </cell>
          <cell r="H471">
            <v>35.019999999999996</v>
          </cell>
          <cell r="J471">
            <v>11.940887740532492</v>
          </cell>
          <cell r="K471">
            <v>0.6944877405325105</v>
          </cell>
        </row>
        <row r="472">
          <cell r="C472">
            <v>2035</v>
          </cell>
          <cell r="F472">
            <v>442.62</v>
          </cell>
          <cell r="H472">
            <v>35.36</v>
          </cell>
          <cell r="J472">
            <v>11.945907806295235</v>
          </cell>
          <cell r="K472">
            <v>-8.1492193704924887E-2</v>
          </cell>
        </row>
        <row r="473">
          <cell r="C473">
            <v>2036</v>
          </cell>
          <cell r="F473">
            <v>444.61</v>
          </cell>
          <cell r="H473">
            <v>35.369999999999997</v>
          </cell>
          <cell r="J473">
            <v>12.008835529719812</v>
          </cell>
          <cell r="K473">
            <v>0.13763552971951043</v>
          </cell>
        </row>
        <row r="474">
          <cell r="C474">
            <v>2032</v>
          </cell>
          <cell r="F474">
            <v>436.52</v>
          </cell>
          <cell r="H474">
            <v>35.410000000000004</v>
          </cell>
          <cell r="J474">
            <v>11.83389974326137</v>
          </cell>
          <cell r="K474">
            <v>-0.58400025673843459</v>
          </cell>
        </row>
        <row r="475">
          <cell r="C475">
            <v>2040</v>
          </cell>
          <cell r="F475">
            <v>453</v>
          </cell>
          <cell r="H475">
            <v>35.61</v>
          </cell>
          <cell r="J475">
            <v>12.453033820540275</v>
          </cell>
          <cell r="K475">
            <v>0.65993382054034733</v>
          </cell>
        </row>
        <row r="476">
          <cell r="C476">
            <v>2032</v>
          </cell>
          <cell r="F476">
            <v>436.62</v>
          </cell>
          <cell r="H476">
            <v>35.78</v>
          </cell>
          <cell r="J476">
            <v>12.190593028630644</v>
          </cell>
          <cell r="K476">
            <v>-0.53970697136931989</v>
          </cell>
        </row>
        <row r="477">
          <cell r="C477">
            <v>2034</v>
          </cell>
          <cell r="F477">
            <v>440.74</v>
          </cell>
          <cell r="H477">
            <v>35.93</v>
          </cell>
          <cell r="J477">
            <v>12.442644555144275</v>
          </cell>
          <cell r="K477">
            <v>-0.13145544485583116</v>
          </cell>
        </row>
        <row r="478">
          <cell r="C478">
            <v>2034</v>
          </cell>
          <cell r="F478">
            <v>440.88</v>
          </cell>
          <cell r="H478">
            <v>35.93</v>
          </cell>
          <cell r="J478">
            <v>12.442644555144275</v>
          </cell>
          <cell r="K478">
            <v>-0.36575544485561728</v>
          </cell>
        </row>
        <row r="479">
          <cell r="C479">
            <v>2034</v>
          </cell>
          <cell r="F479">
            <v>440.77</v>
          </cell>
          <cell r="H479">
            <v>35.94</v>
          </cell>
          <cell r="J479">
            <v>12.452352868341995</v>
          </cell>
          <cell r="K479">
            <v>-0.12174713165766704</v>
          </cell>
        </row>
        <row r="480">
          <cell r="C480">
            <v>2039</v>
          </cell>
          <cell r="F480">
            <v>451.49</v>
          </cell>
          <cell r="H480">
            <v>36.270000000000003</v>
          </cell>
          <cell r="J480">
            <v>13.040515113739451</v>
          </cell>
          <cell r="K480">
            <v>0.70071511373957662</v>
          </cell>
        </row>
        <row r="481">
          <cell r="C481">
            <v>2035</v>
          </cell>
          <cell r="F481">
            <v>443.09</v>
          </cell>
          <cell r="H481">
            <v>36.47</v>
          </cell>
          <cell r="J481">
            <v>13.023086870722661</v>
          </cell>
          <cell r="K481">
            <v>5.8486870722910922E-2</v>
          </cell>
        </row>
        <row r="482">
          <cell r="C482">
            <v>2034</v>
          </cell>
          <cell r="F482">
            <v>441.08</v>
          </cell>
          <cell r="H482">
            <v>36.75</v>
          </cell>
          <cell r="J482">
            <v>13.245363757298369</v>
          </cell>
          <cell r="K482">
            <v>4.646375729838681E-2</v>
          </cell>
        </row>
        <row r="483">
          <cell r="C483">
            <v>2038</v>
          </cell>
          <cell r="F483">
            <v>449.91</v>
          </cell>
          <cell r="H483">
            <v>37.03</v>
          </cell>
          <cell r="J483">
            <v>13.735874252917586</v>
          </cell>
          <cell r="K483">
            <v>0.69317425291746204</v>
          </cell>
        </row>
        <row r="484">
          <cell r="C484">
            <v>2031</v>
          </cell>
          <cell r="F484">
            <v>434.93</v>
          </cell>
          <cell r="H484">
            <v>37.31</v>
          </cell>
          <cell r="J484">
            <v>13.641285024246988</v>
          </cell>
          <cell r="K484">
            <v>-0.41671497575310035</v>
          </cell>
        </row>
        <row r="485">
          <cell r="C485">
            <v>2033</v>
          </cell>
          <cell r="F485">
            <v>439.24</v>
          </cell>
          <cell r="H485">
            <v>37.35</v>
          </cell>
          <cell r="J485">
            <v>13.78790019095746</v>
          </cell>
          <cell r="K485">
            <v>-0.19199980904269864</v>
          </cell>
        </row>
        <row r="486">
          <cell r="C486">
            <v>2033</v>
          </cell>
          <cell r="F486">
            <v>439.13</v>
          </cell>
          <cell r="H486">
            <v>37.36</v>
          </cell>
          <cell r="J486">
            <v>13.797892312595886</v>
          </cell>
          <cell r="K486">
            <v>5.2292312595957569E-2</v>
          </cell>
        </row>
        <row r="487">
          <cell r="C487">
            <v>2033</v>
          </cell>
          <cell r="F487">
            <v>439.16</v>
          </cell>
          <cell r="H487">
            <v>37.369999999999997</v>
          </cell>
          <cell r="J487">
            <v>13.807886432885303</v>
          </cell>
          <cell r="K487">
            <v>-1.581356711499815E-2</v>
          </cell>
        </row>
        <row r="488">
          <cell r="C488">
            <v>2100</v>
          </cell>
          <cell r="F488">
            <v>569.49</v>
          </cell>
          <cell r="H488">
            <v>37.450000000000003</v>
          </cell>
          <cell r="J488">
            <v>17.461244679969674</v>
          </cell>
          <cell r="K488">
            <v>2.7784446799697111</v>
          </cell>
        </row>
        <row r="489">
          <cell r="C489">
            <v>2098</v>
          </cell>
          <cell r="F489">
            <v>565.74</v>
          </cell>
          <cell r="H489">
            <v>37.46</v>
          </cell>
          <cell r="J489">
            <v>17.364590121451343</v>
          </cell>
          <cell r="K489">
            <v>2.68179012145138</v>
          </cell>
        </row>
        <row r="490">
          <cell r="C490">
            <v>2099</v>
          </cell>
          <cell r="F490">
            <v>567.61</v>
          </cell>
          <cell r="H490">
            <v>37.46</v>
          </cell>
          <cell r="J490">
            <v>17.417923454784674</v>
          </cell>
          <cell r="K490">
            <v>2.8132234547846391</v>
          </cell>
        </row>
        <row r="491">
          <cell r="C491">
            <v>2097</v>
          </cell>
          <cell r="F491">
            <v>563.86</v>
          </cell>
          <cell r="H491">
            <v>37.47</v>
          </cell>
          <cell r="J491">
            <v>17.321270894917333</v>
          </cell>
          <cell r="K491">
            <v>2.7165708949172984</v>
          </cell>
        </row>
        <row r="492">
          <cell r="C492">
            <v>2096</v>
          </cell>
          <cell r="F492">
            <v>561.99</v>
          </cell>
          <cell r="H492">
            <v>37.479999999999997</v>
          </cell>
          <cell r="J492">
            <v>17.277953667034318</v>
          </cell>
          <cell r="K492">
            <v>2.6732536670342828</v>
          </cell>
        </row>
        <row r="493">
          <cell r="C493">
            <v>2095</v>
          </cell>
          <cell r="F493">
            <v>560.12</v>
          </cell>
          <cell r="H493">
            <v>37.49</v>
          </cell>
          <cell r="J493">
            <v>17.234638437802303</v>
          </cell>
          <cell r="K493">
            <v>2.5518384378023402</v>
          </cell>
        </row>
        <row r="494">
          <cell r="C494">
            <v>2094</v>
          </cell>
          <cell r="F494">
            <v>558.24</v>
          </cell>
          <cell r="H494">
            <v>37.51</v>
          </cell>
          <cell r="J494">
            <v>17.201347308624559</v>
          </cell>
          <cell r="K494">
            <v>2.5966473086245241</v>
          </cell>
        </row>
        <row r="495">
          <cell r="C495">
            <v>2093</v>
          </cell>
          <cell r="F495">
            <v>556.37</v>
          </cell>
          <cell r="H495">
            <v>37.54</v>
          </cell>
          <cell r="J495">
            <v>17.178092271407046</v>
          </cell>
          <cell r="K495">
            <v>2.5733922714070108</v>
          </cell>
        </row>
        <row r="496">
          <cell r="C496">
            <v>2092</v>
          </cell>
          <cell r="F496">
            <v>554.5</v>
          </cell>
          <cell r="H496">
            <v>37.56</v>
          </cell>
          <cell r="J496">
            <v>17.144821128739217</v>
          </cell>
          <cell r="K496">
            <v>2.4620211287392539</v>
          </cell>
        </row>
        <row r="497">
          <cell r="C497">
            <v>2031</v>
          </cell>
          <cell r="F497">
            <v>434.99</v>
          </cell>
          <cell r="H497">
            <v>37.58</v>
          </cell>
          <cell r="J497">
            <v>13.911557980675346</v>
          </cell>
          <cell r="K497">
            <v>-0.38074201932452922</v>
          </cell>
        </row>
        <row r="498">
          <cell r="C498">
            <v>2091</v>
          </cell>
          <cell r="F498">
            <v>552.62</v>
          </cell>
          <cell r="H498">
            <v>37.590000000000003</v>
          </cell>
          <cell r="J498">
            <v>17.121596071286568</v>
          </cell>
          <cell r="K498">
            <v>2.5168960712865331</v>
          </cell>
        </row>
        <row r="499">
          <cell r="C499">
            <v>2090</v>
          </cell>
          <cell r="F499">
            <v>550.75</v>
          </cell>
          <cell r="H499">
            <v>37.61</v>
          </cell>
          <cell r="J499">
            <v>17.088344915128644</v>
          </cell>
          <cell r="K499">
            <v>2.4836449151286093</v>
          </cell>
        </row>
        <row r="500">
          <cell r="C500">
            <v>2089</v>
          </cell>
          <cell r="F500">
            <v>548.88</v>
          </cell>
          <cell r="H500">
            <v>37.64</v>
          </cell>
          <cell r="J500">
            <v>17.06514983744086</v>
          </cell>
          <cell r="K500">
            <v>2.3823498374408967</v>
          </cell>
        </row>
        <row r="501">
          <cell r="C501">
            <v>2034</v>
          </cell>
          <cell r="F501">
            <v>441.43</v>
          </cell>
          <cell r="H501">
            <v>37.65</v>
          </cell>
          <cell r="J501">
            <v>14.141866586624685</v>
          </cell>
          <cell r="K501">
            <v>0.16196658662452634</v>
          </cell>
        </row>
        <row r="502">
          <cell r="C502">
            <v>2088</v>
          </cell>
          <cell r="F502">
            <v>547</v>
          </cell>
          <cell r="H502">
            <v>37.67</v>
          </cell>
          <cell r="J502">
            <v>17.04197274761199</v>
          </cell>
          <cell r="K502">
            <v>2.4372727476119547</v>
          </cell>
        </row>
        <row r="503">
          <cell r="C503">
            <v>2087</v>
          </cell>
          <cell r="F503">
            <v>545.13</v>
          </cell>
          <cell r="H503">
            <v>37.69</v>
          </cell>
          <cell r="J503">
            <v>17.008753569869924</v>
          </cell>
          <cell r="K503">
            <v>2.4040535698698893</v>
          </cell>
        </row>
        <row r="504">
          <cell r="C504">
            <v>2086</v>
          </cell>
          <cell r="F504">
            <v>543.26</v>
          </cell>
          <cell r="H504">
            <v>37.72</v>
          </cell>
          <cell r="J504">
            <v>16.985606459805915</v>
          </cell>
          <cell r="K504">
            <v>2.38090645980588</v>
          </cell>
        </row>
        <row r="505">
          <cell r="C505">
            <v>2085</v>
          </cell>
          <cell r="F505">
            <v>541.39</v>
          </cell>
          <cell r="H505">
            <v>37.74</v>
          </cell>
          <cell r="J505">
            <v>16.952407268573758</v>
          </cell>
          <cell r="K505">
            <v>2.4258072685736529</v>
          </cell>
        </row>
        <row r="506">
          <cell r="C506">
            <v>2084</v>
          </cell>
          <cell r="F506">
            <v>539.53</v>
          </cell>
          <cell r="H506">
            <v>37.770000000000003</v>
          </cell>
          <cell r="J506">
            <v>16.929290138274617</v>
          </cell>
          <cell r="K506">
            <v>2.3245901382745817</v>
          </cell>
        </row>
        <row r="507">
          <cell r="C507">
            <v>2083</v>
          </cell>
          <cell r="F507">
            <v>537.66</v>
          </cell>
          <cell r="H507">
            <v>37.79</v>
          </cell>
          <cell r="J507">
            <v>16.896110933552361</v>
          </cell>
          <cell r="K507">
            <v>2.2914109335523261</v>
          </cell>
        </row>
        <row r="508">
          <cell r="C508">
            <v>2082</v>
          </cell>
          <cell r="F508">
            <v>535.79</v>
          </cell>
          <cell r="H508">
            <v>37.82</v>
          </cell>
          <cell r="J508">
            <v>16.873023783018084</v>
          </cell>
          <cell r="K508">
            <v>2.346423783017979</v>
          </cell>
        </row>
        <row r="509">
          <cell r="C509">
            <v>2037</v>
          </cell>
          <cell r="F509">
            <v>448.24</v>
          </cell>
          <cell r="H509">
            <v>37.840000000000003</v>
          </cell>
          <cell r="J509">
            <v>14.493197898139078</v>
          </cell>
          <cell r="K509">
            <v>0.66949789813922145</v>
          </cell>
        </row>
        <row r="510">
          <cell r="C510">
            <v>2081</v>
          </cell>
          <cell r="F510">
            <v>533.92999999999995</v>
          </cell>
          <cell r="H510">
            <v>37.840000000000003</v>
          </cell>
          <cell r="J510">
            <v>16.839864564805747</v>
          </cell>
          <cell r="K510">
            <v>2.3132645648065289</v>
          </cell>
        </row>
        <row r="511">
          <cell r="C511">
            <v>2080</v>
          </cell>
          <cell r="F511">
            <v>532.07000000000005</v>
          </cell>
          <cell r="H511">
            <v>37.86</v>
          </cell>
          <cell r="J511">
            <v>16.806713341197362</v>
          </cell>
          <cell r="K511">
            <v>2.2801133411972572</v>
          </cell>
        </row>
        <row r="512">
          <cell r="C512">
            <v>2079</v>
          </cell>
          <cell r="F512">
            <v>530.21</v>
          </cell>
          <cell r="H512">
            <v>37.89</v>
          </cell>
          <cell r="J512">
            <v>16.783668162333896</v>
          </cell>
          <cell r="K512">
            <v>2.2570681623337912</v>
          </cell>
        </row>
        <row r="513">
          <cell r="C513">
            <v>2078</v>
          </cell>
          <cell r="F513">
            <v>528.35</v>
          </cell>
          <cell r="H513">
            <v>37.909999999999997</v>
          </cell>
          <cell r="J513">
            <v>16.750536925235423</v>
          </cell>
          <cell r="K513">
            <v>2.2239369252353178</v>
          </cell>
        </row>
        <row r="514">
          <cell r="C514">
            <v>2077</v>
          </cell>
          <cell r="F514">
            <v>526.49</v>
          </cell>
          <cell r="H514">
            <v>37.93</v>
          </cell>
          <cell r="J514">
            <v>16.717413682740915</v>
          </cell>
          <cell r="K514">
            <v>2.2689136827407381</v>
          </cell>
        </row>
        <row r="515">
          <cell r="C515">
            <v>2076</v>
          </cell>
          <cell r="F515">
            <v>524.64</v>
          </cell>
          <cell r="H515">
            <v>37.950000000000003</v>
          </cell>
          <cell r="J515">
            <v>16.684298434850373</v>
          </cell>
          <cell r="K515">
            <v>2.3138984348501239</v>
          </cell>
        </row>
        <row r="516">
          <cell r="C516">
            <v>2075</v>
          </cell>
          <cell r="F516">
            <v>522.79999999999995</v>
          </cell>
          <cell r="H516">
            <v>37.97</v>
          </cell>
          <cell r="J516">
            <v>16.651191181563792</v>
          </cell>
          <cell r="K516">
            <v>2.2026911815645036</v>
          </cell>
        </row>
        <row r="517">
          <cell r="C517">
            <v>2074</v>
          </cell>
          <cell r="F517">
            <v>520.95000000000005</v>
          </cell>
          <cell r="H517">
            <v>37.99</v>
          </cell>
          <cell r="J517">
            <v>16.618091922881177</v>
          </cell>
          <cell r="K517">
            <v>2.2476919228809287</v>
          </cell>
        </row>
        <row r="518">
          <cell r="C518">
            <v>2073</v>
          </cell>
          <cell r="F518">
            <v>519.11</v>
          </cell>
          <cell r="H518">
            <v>38.01</v>
          </cell>
          <cell r="J518">
            <v>16.585000658802521</v>
          </cell>
          <cell r="K518">
            <v>2.2146006588022722</v>
          </cell>
        </row>
        <row r="519">
          <cell r="C519">
            <v>2033</v>
          </cell>
          <cell r="F519">
            <v>439.39</v>
          </cell>
          <cell r="H519">
            <v>38.020000000000003</v>
          </cell>
          <cell r="J519">
            <v>14.46179135807302</v>
          </cell>
          <cell r="K519">
            <v>0.16949135807314519</v>
          </cell>
        </row>
        <row r="520">
          <cell r="C520">
            <v>2072</v>
          </cell>
          <cell r="F520">
            <v>517.27</v>
          </cell>
          <cell r="H520">
            <v>38.03</v>
          </cell>
          <cell r="J520">
            <v>16.551917389327837</v>
          </cell>
          <cell r="K520">
            <v>2.2596173893284064</v>
          </cell>
        </row>
        <row r="521">
          <cell r="C521">
            <v>2071</v>
          </cell>
          <cell r="F521">
            <v>515.44000000000005</v>
          </cell>
          <cell r="H521">
            <v>38.049999999999997</v>
          </cell>
          <cell r="J521">
            <v>16.518842114457104</v>
          </cell>
          <cell r="K521">
            <v>2.1484421144568557</v>
          </cell>
        </row>
        <row r="522">
          <cell r="C522">
            <v>2070</v>
          </cell>
          <cell r="F522">
            <v>513.6</v>
          </cell>
          <cell r="H522">
            <v>38.07</v>
          </cell>
          <cell r="J522">
            <v>16.485774834190348</v>
          </cell>
          <cell r="K522">
            <v>2.1934748341900292</v>
          </cell>
        </row>
        <row r="523">
          <cell r="C523">
            <v>2069</v>
          </cell>
          <cell r="F523">
            <v>511.77</v>
          </cell>
          <cell r="H523">
            <v>38.1</v>
          </cell>
          <cell r="J523">
            <v>16.462855570339304</v>
          </cell>
          <cell r="K523">
            <v>2.2486555703393574</v>
          </cell>
        </row>
        <row r="524">
          <cell r="C524">
            <v>2068</v>
          </cell>
          <cell r="F524">
            <v>509.95</v>
          </cell>
          <cell r="H524">
            <v>38.130000000000003</v>
          </cell>
          <cell r="J524">
            <v>16.439954294347178</v>
          </cell>
          <cell r="K524">
            <v>2.1476542943473031</v>
          </cell>
        </row>
        <row r="525">
          <cell r="C525">
            <v>2067</v>
          </cell>
          <cell r="F525">
            <v>508.12</v>
          </cell>
          <cell r="H525">
            <v>38.159999999999997</v>
          </cell>
          <cell r="J525">
            <v>16.417071006213959</v>
          </cell>
          <cell r="K525">
            <v>2.2028710062140124</v>
          </cell>
        </row>
        <row r="526">
          <cell r="C526">
            <v>2066</v>
          </cell>
          <cell r="F526">
            <v>506.3</v>
          </cell>
          <cell r="H526">
            <v>38.200000000000003</v>
          </cell>
          <cell r="J526">
            <v>16.404365714261342</v>
          </cell>
          <cell r="K526">
            <v>2.1901657142613953</v>
          </cell>
        </row>
        <row r="527">
          <cell r="C527">
            <v>2065</v>
          </cell>
          <cell r="F527">
            <v>504.48</v>
          </cell>
          <cell r="H527">
            <v>38.24</v>
          </cell>
          <cell r="J527">
            <v>16.391692400724562</v>
          </cell>
          <cell r="K527">
            <v>2.1774924007246153</v>
          </cell>
        </row>
        <row r="528">
          <cell r="C528">
            <v>2064</v>
          </cell>
          <cell r="F528">
            <v>502.66</v>
          </cell>
          <cell r="H528">
            <v>38.29</v>
          </cell>
          <cell r="J528">
            <v>16.389229061784217</v>
          </cell>
          <cell r="K528">
            <v>2.1750290617838264</v>
          </cell>
        </row>
        <row r="529">
          <cell r="C529">
            <v>2063</v>
          </cell>
          <cell r="F529">
            <v>500.84</v>
          </cell>
          <cell r="H529">
            <v>38.35</v>
          </cell>
          <cell r="J529">
            <v>16.397005677205183</v>
          </cell>
          <cell r="K529">
            <v>2.182805677205236</v>
          </cell>
        </row>
        <row r="530">
          <cell r="C530">
            <v>2062</v>
          </cell>
          <cell r="F530">
            <v>499.02</v>
          </cell>
          <cell r="H530">
            <v>38.409999999999997</v>
          </cell>
          <cell r="J530">
            <v>16.404854244061802</v>
          </cell>
          <cell r="K530">
            <v>2.1906542440618555</v>
          </cell>
        </row>
        <row r="531">
          <cell r="C531">
            <v>2061</v>
          </cell>
          <cell r="F531">
            <v>497.2</v>
          </cell>
          <cell r="H531">
            <v>38.47</v>
          </cell>
          <cell r="J531">
            <v>16.412774762354104</v>
          </cell>
          <cell r="K531">
            <v>2.1985747623541574</v>
          </cell>
        </row>
        <row r="532">
          <cell r="C532">
            <v>2060</v>
          </cell>
          <cell r="F532">
            <v>495.38</v>
          </cell>
          <cell r="H532">
            <v>38.54</v>
          </cell>
          <cell r="J532">
            <v>16.430995194537431</v>
          </cell>
          <cell r="K532">
            <v>2.2167951945374842</v>
          </cell>
        </row>
        <row r="533">
          <cell r="C533">
            <v>2059</v>
          </cell>
          <cell r="F533">
            <v>493.56</v>
          </cell>
          <cell r="H533">
            <v>38.619999999999997</v>
          </cell>
          <cell r="J533">
            <v>16.459557512282583</v>
          </cell>
          <cell r="K533">
            <v>2.167257512282708</v>
          </cell>
        </row>
        <row r="534">
          <cell r="C534">
            <v>2032</v>
          </cell>
          <cell r="F534">
            <v>437.37</v>
          </cell>
          <cell r="H534">
            <v>38.630000000000003</v>
          </cell>
          <cell r="J534">
            <v>15.029803462596856</v>
          </cell>
          <cell r="K534">
            <v>0.19080346259703518</v>
          </cell>
        </row>
        <row r="535">
          <cell r="C535">
            <v>2032</v>
          </cell>
          <cell r="F535">
            <v>437.45</v>
          </cell>
          <cell r="H535">
            <v>38.630000000000003</v>
          </cell>
          <cell r="J535">
            <v>15.029803462596856</v>
          </cell>
          <cell r="K535">
            <v>-4.3496537403196811E-2</v>
          </cell>
        </row>
        <row r="536">
          <cell r="C536">
            <v>2032</v>
          </cell>
          <cell r="F536">
            <v>437.39</v>
          </cell>
          <cell r="H536">
            <v>38.64</v>
          </cell>
          <cell r="J536">
            <v>15.040051411562118</v>
          </cell>
          <cell r="K536">
            <v>0.12295141156236689</v>
          </cell>
        </row>
        <row r="537">
          <cell r="C537">
            <v>2036</v>
          </cell>
          <cell r="F537">
            <v>446.47</v>
          </cell>
          <cell r="H537">
            <v>38.64</v>
          </cell>
          <cell r="J537">
            <v>15.253384744895451</v>
          </cell>
          <cell r="K537">
            <v>0.80488474489527384</v>
          </cell>
        </row>
        <row r="538">
          <cell r="C538">
            <v>2058</v>
          </cell>
          <cell r="F538">
            <v>491.73</v>
          </cell>
          <cell r="H538">
            <v>38.71</v>
          </cell>
          <cell r="J538">
            <v>16.498509683213356</v>
          </cell>
          <cell r="K538">
            <v>2.2062096832130376</v>
          </cell>
        </row>
        <row r="539">
          <cell r="C539">
            <v>2033</v>
          </cell>
          <cell r="F539">
            <v>439.64</v>
          </cell>
          <cell r="H539">
            <v>38.74</v>
          </cell>
          <cell r="J539">
            <v>15.195974160352561</v>
          </cell>
          <cell r="K539">
            <v>0.27887416035281021</v>
          </cell>
        </row>
        <row r="540">
          <cell r="C540">
            <v>2057</v>
          </cell>
          <cell r="F540">
            <v>489.9</v>
          </cell>
          <cell r="H540">
            <v>38.799999999999997</v>
          </cell>
          <cell r="J540">
            <v>16.537623744874388</v>
          </cell>
          <cell r="K540">
            <v>2.2453237448745131</v>
          </cell>
        </row>
        <row r="541">
          <cell r="C541">
            <v>2056</v>
          </cell>
          <cell r="F541">
            <v>488.07</v>
          </cell>
          <cell r="H541">
            <v>38.9</v>
          </cell>
          <cell r="J541">
            <v>16.587199611156699</v>
          </cell>
          <cell r="K541">
            <v>2.2167996111568939</v>
          </cell>
        </row>
        <row r="542">
          <cell r="C542">
            <v>2030</v>
          </cell>
          <cell r="F542">
            <v>433.13</v>
          </cell>
          <cell r="H542">
            <v>38.99</v>
          </cell>
          <cell r="J542">
            <v>15.293322108803839</v>
          </cell>
          <cell r="K542">
            <v>-0.24857789119623241</v>
          </cell>
        </row>
        <row r="543">
          <cell r="C543">
            <v>2055</v>
          </cell>
          <cell r="F543">
            <v>486.23</v>
          </cell>
          <cell r="H543">
            <v>39</v>
          </cell>
          <cell r="J543">
            <v>16.636975342538108</v>
          </cell>
          <cell r="K543">
            <v>2.266575342537859</v>
          </cell>
        </row>
        <row r="544">
          <cell r="C544">
            <v>2054</v>
          </cell>
          <cell r="F544">
            <v>484.39</v>
          </cell>
          <cell r="H544">
            <v>39.11</v>
          </cell>
          <cell r="J544">
            <v>16.697292824580426</v>
          </cell>
          <cell r="K544">
            <v>2.2487928245806934</v>
          </cell>
        </row>
        <row r="545">
          <cell r="C545">
            <v>2032</v>
          </cell>
          <cell r="F545">
            <v>437.56</v>
          </cell>
          <cell r="H545">
            <v>39.159999999999997</v>
          </cell>
          <cell r="J545">
            <v>15.575698898821113</v>
          </cell>
          <cell r="K545">
            <v>0.26809889882127358</v>
          </cell>
        </row>
        <row r="546">
          <cell r="C546">
            <v>2030</v>
          </cell>
          <cell r="F546">
            <v>433.16</v>
          </cell>
          <cell r="H546">
            <v>39.18</v>
          </cell>
          <cell r="J546">
            <v>15.489741985740995</v>
          </cell>
          <cell r="K546">
            <v>-0.13025801425900418</v>
          </cell>
        </row>
        <row r="547">
          <cell r="C547">
            <v>2053</v>
          </cell>
          <cell r="F547">
            <v>482.54</v>
          </cell>
          <cell r="H547">
            <v>39.229999999999997</v>
          </cell>
          <cell r="J547">
            <v>16.768218012766365</v>
          </cell>
          <cell r="K547">
            <v>2.2416180127662599</v>
          </cell>
        </row>
        <row r="548">
          <cell r="C548">
            <v>2052</v>
          </cell>
          <cell r="F548">
            <v>480.68</v>
          </cell>
          <cell r="H548">
            <v>39.35</v>
          </cell>
          <cell r="J548">
            <v>16.839431006694998</v>
          </cell>
          <cell r="K548">
            <v>2.3128310066948927</v>
          </cell>
        </row>
        <row r="549">
          <cell r="C549">
            <v>2035</v>
          </cell>
          <cell r="F549">
            <v>444.62</v>
          </cell>
          <cell r="H549">
            <v>39.479999999999997</v>
          </cell>
          <cell r="J549">
            <v>16.068014308681466</v>
          </cell>
          <cell r="K549">
            <v>0.76041430868162685</v>
          </cell>
        </row>
        <row r="550">
          <cell r="C550">
            <v>2051</v>
          </cell>
          <cell r="F550">
            <v>478.82</v>
          </cell>
          <cell r="H550">
            <v>39.49</v>
          </cell>
          <cell r="J550">
            <v>16.93176547631429</v>
          </cell>
          <cell r="K550">
            <v>2.2489654763143268</v>
          </cell>
        </row>
        <row r="551">
          <cell r="C551">
            <v>2050</v>
          </cell>
          <cell r="F551">
            <v>476.94</v>
          </cell>
          <cell r="H551">
            <v>39.64</v>
          </cell>
          <cell r="J551">
            <v>17.034939495592145</v>
          </cell>
          <cell r="K551">
            <v>2.2740394955922518</v>
          </cell>
        </row>
        <row r="552">
          <cell r="C552">
            <v>2032</v>
          </cell>
          <cell r="F552">
            <v>437.73</v>
          </cell>
          <cell r="H552">
            <v>39.729999999999997</v>
          </cell>
          <cell r="J552">
            <v>16.169059761465867</v>
          </cell>
          <cell r="K552">
            <v>0.39285976146556578</v>
          </cell>
        </row>
        <row r="553">
          <cell r="C553">
            <v>2031</v>
          </cell>
          <cell r="F553">
            <v>435.48</v>
          </cell>
          <cell r="H553">
            <v>39.75</v>
          </cell>
          <cell r="J553">
            <v>16.136664027932046</v>
          </cell>
          <cell r="K553">
            <v>0.28236402793181625</v>
          </cell>
        </row>
        <row r="554">
          <cell r="C554">
            <v>2031</v>
          </cell>
          <cell r="F554">
            <v>435.47</v>
          </cell>
          <cell r="H554">
            <v>39.75</v>
          </cell>
          <cell r="J554">
            <v>16.136664027932046</v>
          </cell>
          <cell r="K554">
            <v>0.20426402793188636</v>
          </cell>
        </row>
        <row r="555">
          <cell r="C555">
            <v>2031</v>
          </cell>
          <cell r="F555">
            <v>435.52</v>
          </cell>
          <cell r="H555">
            <v>39.75</v>
          </cell>
          <cell r="J555">
            <v>16.136664027932046</v>
          </cell>
          <cell r="K555">
            <v>0.12616402793240056</v>
          </cell>
        </row>
        <row r="556">
          <cell r="C556">
            <v>2049</v>
          </cell>
          <cell r="F556">
            <v>475.05</v>
          </cell>
          <cell r="H556">
            <v>39.81</v>
          </cell>
          <cell r="J556">
            <v>17.159524794954347</v>
          </cell>
          <cell r="K556">
            <v>2.242424794954152</v>
          </cell>
        </row>
        <row r="557">
          <cell r="C557">
            <v>2048</v>
          </cell>
          <cell r="F557">
            <v>473.14</v>
          </cell>
          <cell r="H557">
            <v>39.979999999999997</v>
          </cell>
          <cell r="J557">
            <v>17.284687704452899</v>
          </cell>
          <cell r="K557">
            <v>2.2113877044528465</v>
          </cell>
        </row>
        <row r="558">
          <cell r="C558">
            <v>2031</v>
          </cell>
          <cell r="F558">
            <v>435.6</v>
          </cell>
          <cell r="H558">
            <v>40.159999999999997</v>
          </cell>
          <cell r="J558">
            <v>16.567646634670364</v>
          </cell>
          <cell r="K558">
            <v>0.32284663467004648</v>
          </cell>
        </row>
        <row r="559">
          <cell r="C559">
            <v>2047</v>
          </cell>
          <cell r="F559">
            <v>471.21</v>
          </cell>
          <cell r="H559">
            <v>40.18</v>
          </cell>
          <cell r="J559">
            <v>17.442089451788423</v>
          </cell>
          <cell r="K559">
            <v>2.2125894517885119</v>
          </cell>
        </row>
        <row r="560">
          <cell r="C560">
            <v>2034</v>
          </cell>
          <cell r="F560">
            <v>442.66</v>
          </cell>
          <cell r="H560">
            <v>40.33</v>
          </cell>
          <cell r="J560">
            <v>16.907332074841833</v>
          </cell>
          <cell r="K560">
            <v>0.8187320748418152</v>
          </cell>
        </row>
        <row r="561">
          <cell r="C561">
            <v>2046</v>
          </cell>
          <cell r="F561">
            <v>469.26</v>
          </cell>
          <cell r="H561">
            <v>40.39</v>
          </cell>
          <cell r="J561">
            <v>17.610888372408958</v>
          </cell>
          <cell r="K561">
            <v>2.1470883724088168</v>
          </cell>
        </row>
        <row r="562">
          <cell r="C562">
            <v>2029</v>
          </cell>
          <cell r="F562">
            <v>431.14</v>
          </cell>
          <cell r="H562">
            <v>40.44</v>
          </cell>
          <cell r="J562">
            <v>16.757240249950474</v>
          </cell>
          <cell r="K562">
            <v>-3.4259750049347559E-2</v>
          </cell>
        </row>
        <row r="563">
          <cell r="C563">
            <v>2029</v>
          </cell>
          <cell r="F563">
            <v>431.16</v>
          </cell>
          <cell r="H563">
            <v>40.56</v>
          </cell>
          <cell r="J563">
            <v>16.884688618451193</v>
          </cell>
          <cell r="K563">
            <v>-6.3011381548928824E-2</v>
          </cell>
        </row>
        <row r="564">
          <cell r="C564">
            <v>2031</v>
          </cell>
          <cell r="F564">
            <v>435.71</v>
          </cell>
          <cell r="H564">
            <v>40.590000000000003</v>
          </cell>
          <cell r="J564">
            <v>17.023262346890331</v>
          </cell>
          <cell r="K564">
            <v>0.46606234689029691</v>
          </cell>
        </row>
        <row r="565">
          <cell r="C565">
            <v>2045</v>
          </cell>
          <cell r="F565">
            <v>467.28</v>
          </cell>
          <cell r="H565">
            <v>40.61</v>
          </cell>
          <cell r="J565">
            <v>17.79121038132693</v>
          </cell>
          <cell r="K565">
            <v>2.2493103813273034</v>
          </cell>
        </row>
        <row r="566">
          <cell r="C566">
            <v>2030</v>
          </cell>
          <cell r="F566">
            <v>433.45</v>
          </cell>
          <cell r="H566">
            <v>40.700000000000003</v>
          </cell>
          <cell r="J566">
            <v>17.087075469515696</v>
          </cell>
          <cell r="K566">
            <v>0.21747546951594643</v>
          </cell>
        </row>
        <row r="567">
          <cell r="C567">
            <v>2030</v>
          </cell>
          <cell r="F567">
            <v>433.43</v>
          </cell>
          <cell r="H567">
            <v>40.700000000000003</v>
          </cell>
          <cell r="J567">
            <v>17.087075469515696</v>
          </cell>
          <cell r="K567">
            <v>0.37367546951580266</v>
          </cell>
        </row>
        <row r="568">
          <cell r="C568">
            <v>2030</v>
          </cell>
          <cell r="F568">
            <v>433.47</v>
          </cell>
          <cell r="H568">
            <v>40.700000000000003</v>
          </cell>
          <cell r="J568">
            <v>17.087075469515696</v>
          </cell>
          <cell r="K568">
            <v>0.21747546951550234</v>
          </cell>
        </row>
        <row r="569">
          <cell r="C569">
            <v>2044</v>
          </cell>
          <cell r="F569">
            <v>465.29</v>
          </cell>
          <cell r="H569">
            <v>40.840000000000003</v>
          </cell>
          <cell r="J569">
            <v>17.983187389507748</v>
          </cell>
          <cell r="K569">
            <v>2.1288873895075184</v>
          </cell>
        </row>
        <row r="570">
          <cell r="C570">
            <v>2030</v>
          </cell>
          <cell r="F570">
            <v>433.52</v>
          </cell>
          <cell r="H570">
            <v>41.01</v>
          </cell>
          <cell r="J570">
            <v>17.418516603557993</v>
          </cell>
          <cell r="K570">
            <v>0.47081660355831545</v>
          </cell>
        </row>
        <row r="571">
          <cell r="C571">
            <v>2033</v>
          </cell>
          <cell r="F571">
            <v>440.6</v>
          </cell>
          <cell r="H571">
            <v>41.08</v>
          </cell>
          <cell r="J571">
            <v>17.65362397053643</v>
          </cell>
          <cell r="K571">
            <v>0.94022397053609197</v>
          </cell>
        </row>
        <row r="572">
          <cell r="C572">
            <v>2043</v>
          </cell>
          <cell r="F572">
            <v>463.26</v>
          </cell>
          <cell r="H572">
            <v>41.08</v>
          </cell>
          <cell r="J572">
            <v>18.186957303869765</v>
          </cell>
          <cell r="K572">
            <v>2.1764573038696753</v>
          </cell>
        </row>
        <row r="573">
          <cell r="C573">
            <v>2030</v>
          </cell>
          <cell r="F573">
            <v>433.59</v>
          </cell>
          <cell r="H573">
            <v>41.32</v>
          </cell>
          <cell r="J573">
            <v>17.751878441202532</v>
          </cell>
          <cell r="K573">
            <v>0.5698784412026221</v>
          </cell>
        </row>
        <row r="574">
          <cell r="C574">
            <v>2042</v>
          </cell>
          <cell r="F574">
            <v>461.21</v>
          </cell>
          <cell r="H574">
            <v>41.32</v>
          </cell>
          <cell r="J574">
            <v>18.391878441202532</v>
          </cell>
          <cell r="K574">
            <v>2.1470784412026589</v>
          </cell>
        </row>
        <row r="575">
          <cell r="C575">
            <v>2029</v>
          </cell>
          <cell r="F575">
            <v>431.29</v>
          </cell>
          <cell r="H575">
            <v>41.5</v>
          </cell>
          <cell r="J575">
            <v>17.892991450943324</v>
          </cell>
          <cell r="K575">
            <v>0.39859145094325399</v>
          </cell>
        </row>
        <row r="576">
          <cell r="C576">
            <v>2029</v>
          </cell>
          <cell r="F576">
            <v>431.29</v>
          </cell>
          <cell r="H576">
            <v>41.5</v>
          </cell>
          <cell r="J576">
            <v>17.892991450943324</v>
          </cell>
          <cell r="K576">
            <v>0.32049145094332587</v>
          </cell>
        </row>
        <row r="577">
          <cell r="C577">
            <v>2029</v>
          </cell>
          <cell r="F577">
            <v>431.31</v>
          </cell>
          <cell r="H577">
            <v>41.5</v>
          </cell>
          <cell r="J577">
            <v>17.892991450943324</v>
          </cell>
          <cell r="K577">
            <v>0.32049145094332587</v>
          </cell>
        </row>
        <row r="578">
          <cell r="C578">
            <v>2041</v>
          </cell>
          <cell r="F578">
            <v>459.13</v>
          </cell>
          <cell r="H578">
            <v>41.57</v>
          </cell>
          <cell r="J578">
            <v>18.608784355211633</v>
          </cell>
          <cell r="K578">
            <v>2.0515843552115989</v>
          </cell>
        </row>
        <row r="579">
          <cell r="C579">
            <v>2028</v>
          </cell>
          <cell r="F579">
            <v>428.99</v>
          </cell>
          <cell r="H579">
            <v>41.629999999999995</v>
          </cell>
          <cell r="J579">
            <v>17.980494315782629</v>
          </cell>
          <cell r="K579">
            <v>9.5594315782470574E-2</v>
          </cell>
        </row>
        <row r="580">
          <cell r="C580">
            <v>2028</v>
          </cell>
          <cell r="F580">
            <v>428.99</v>
          </cell>
          <cell r="H580">
            <v>41.68</v>
          </cell>
          <cell r="J580">
            <v>18.034752023605165</v>
          </cell>
          <cell r="K580">
            <v>0.14985202360500693</v>
          </cell>
        </row>
        <row r="581">
          <cell r="C581">
            <v>2032</v>
          </cell>
          <cell r="F581">
            <v>438.46</v>
          </cell>
          <cell r="H581">
            <v>41.71</v>
          </cell>
          <cell r="J581">
            <v>18.280663965443903</v>
          </cell>
          <cell r="K581">
            <v>0.94246396544413358</v>
          </cell>
        </row>
        <row r="582">
          <cell r="C582">
            <v>2029</v>
          </cell>
          <cell r="F582">
            <v>431.35</v>
          </cell>
          <cell r="H582">
            <v>41.73</v>
          </cell>
          <cell r="J582">
            <v>18.142393031035791</v>
          </cell>
          <cell r="K582">
            <v>0.41369303103548916</v>
          </cell>
        </row>
        <row r="583">
          <cell r="C583">
            <v>2040</v>
          </cell>
          <cell r="F583">
            <v>457.01</v>
          </cell>
          <cell r="H583">
            <v>41.82</v>
          </cell>
          <cell r="J583">
            <v>18.826939426090028</v>
          </cell>
          <cell r="K583">
            <v>2.0354394260902069</v>
          </cell>
        </row>
        <row r="584">
          <cell r="C584">
            <v>2029</v>
          </cell>
          <cell r="F584">
            <v>431.39</v>
          </cell>
          <cell r="H584">
            <v>41.94</v>
          </cell>
          <cell r="J584">
            <v>18.371030893964964</v>
          </cell>
          <cell r="K584">
            <v>0.48613089396524956</v>
          </cell>
        </row>
        <row r="585">
          <cell r="C585">
            <v>2039</v>
          </cell>
          <cell r="F585">
            <v>454.86</v>
          </cell>
          <cell r="H585">
            <v>42.06</v>
          </cell>
          <cell r="J585">
            <v>19.035410167582594</v>
          </cell>
          <cell r="K585">
            <v>2.0877101675824719</v>
          </cell>
        </row>
        <row r="586">
          <cell r="C586">
            <v>2028</v>
          </cell>
          <cell r="F586">
            <v>429.05</v>
          </cell>
          <cell r="H586">
            <v>42.16</v>
          </cell>
          <cell r="J586">
            <v>18.558168302761828</v>
          </cell>
          <cell r="K586">
            <v>0.28276830276158194</v>
          </cell>
        </row>
        <row r="587">
          <cell r="C587">
            <v>2028</v>
          </cell>
          <cell r="F587">
            <v>429.04</v>
          </cell>
          <cell r="H587">
            <v>42.16</v>
          </cell>
          <cell r="J587">
            <v>18.558168302761828</v>
          </cell>
          <cell r="K587">
            <v>0.36086830276151005</v>
          </cell>
        </row>
        <row r="588">
          <cell r="C588">
            <v>2028</v>
          </cell>
          <cell r="F588">
            <v>429.06</v>
          </cell>
          <cell r="H588">
            <v>42.16</v>
          </cell>
          <cell r="J588">
            <v>18.558168302761828</v>
          </cell>
          <cell r="K588">
            <v>0.28276830276202602</v>
          </cell>
        </row>
        <row r="589">
          <cell r="C589">
            <v>2031</v>
          </cell>
          <cell r="F589">
            <v>436.24</v>
          </cell>
          <cell r="H589">
            <v>42.24</v>
          </cell>
          <cell r="J589">
            <v>18.805852047109898</v>
          </cell>
          <cell r="K589">
            <v>0.92095204710973988</v>
          </cell>
        </row>
        <row r="590">
          <cell r="C590">
            <v>2038</v>
          </cell>
          <cell r="F590">
            <v>452.69</v>
          </cell>
          <cell r="H590">
            <v>42.29</v>
          </cell>
          <cell r="J590">
            <v>19.234052676817974</v>
          </cell>
          <cell r="K590">
            <v>1.9739526768181364</v>
          </cell>
        </row>
        <row r="591">
          <cell r="C591">
            <v>2028</v>
          </cell>
          <cell r="F591">
            <v>429.08</v>
          </cell>
          <cell r="H591">
            <v>42.33</v>
          </cell>
          <cell r="J591">
            <v>18.744649156302277</v>
          </cell>
          <cell r="K591">
            <v>0.39114915630254288</v>
          </cell>
        </row>
        <row r="592">
          <cell r="C592">
            <v>2028</v>
          </cell>
          <cell r="F592">
            <v>429.1</v>
          </cell>
          <cell r="H592">
            <v>42.47</v>
          </cell>
          <cell r="J592">
            <v>18.898655331188838</v>
          </cell>
          <cell r="K592">
            <v>0.46705533118873177</v>
          </cell>
        </row>
        <row r="593">
          <cell r="C593">
            <v>2037</v>
          </cell>
          <cell r="F593">
            <v>450.48</v>
          </cell>
          <cell r="H593">
            <v>42.5</v>
          </cell>
          <cell r="J593">
            <v>19.411707619979087</v>
          </cell>
          <cell r="K593">
            <v>1.9173076199790167</v>
          </cell>
        </row>
        <row r="594">
          <cell r="C594">
            <v>2027</v>
          </cell>
          <cell r="F594">
            <v>426.7</v>
          </cell>
          <cell r="H594">
            <v>42.54</v>
          </cell>
          <cell r="J594">
            <v>18.922471986146615</v>
          </cell>
          <cell r="K594">
            <v>0.17847198614679272</v>
          </cell>
        </row>
        <row r="595">
          <cell r="C595">
            <v>2027</v>
          </cell>
          <cell r="F595">
            <v>426.7</v>
          </cell>
          <cell r="H595">
            <v>42.56</v>
          </cell>
          <cell r="J595">
            <v>18.944532827802998</v>
          </cell>
          <cell r="K595">
            <v>0.20053282780317616</v>
          </cell>
        </row>
        <row r="596">
          <cell r="C596">
            <v>2030</v>
          </cell>
          <cell r="F596">
            <v>433.95</v>
          </cell>
          <cell r="H596">
            <v>42.66</v>
          </cell>
          <cell r="J596">
            <v>19.214956955144334</v>
          </cell>
          <cell r="K596">
            <v>0.93955695514453197</v>
          </cell>
        </row>
        <row r="597">
          <cell r="C597">
            <v>2036</v>
          </cell>
          <cell r="F597">
            <v>448.24</v>
          </cell>
          <cell r="H597">
            <v>42.69</v>
          </cell>
          <cell r="J597">
            <v>19.568123167041062</v>
          </cell>
          <cell r="K597">
            <v>1.839423167041204</v>
          </cell>
        </row>
        <row r="598">
          <cell r="C598">
            <v>2027</v>
          </cell>
          <cell r="F598">
            <v>426.71</v>
          </cell>
          <cell r="H598">
            <v>42.72</v>
          </cell>
          <cell r="J598">
            <v>19.121307366796707</v>
          </cell>
          <cell r="K598">
            <v>0.29920736679695636</v>
          </cell>
        </row>
        <row r="599">
          <cell r="C599">
            <v>2027</v>
          </cell>
          <cell r="F599">
            <v>426.71</v>
          </cell>
          <cell r="H599">
            <v>42.72</v>
          </cell>
          <cell r="J599">
            <v>19.121307366796707</v>
          </cell>
          <cell r="K599">
            <v>0.29920736679695636</v>
          </cell>
        </row>
        <row r="600">
          <cell r="C600">
            <v>2027</v>
          </cell>
          <cell r="F600">
            <v>426.72</v>
          </cell>
          <cell r="H600">
            <v>42.72</v>
          </cell>
          <cell r="J600">
            <v>19.121307366796707</v>
          </cell>
          <cell r="K600">
            <v>0.29920736679651228</v>
          </cell>
        </row>
        <row r="601">
          <cell r="C601">
            <v>2027</v>
          </cell>
          <cell r="F601">
            <v>426.73</v>
          </cell>
          <cell r="H601">
            <v>42.84</v>
          </cell>
          <cell r="J601">
            <v>19.254224044408463</v>
          </cell>
          <cell r="K601">
            <v>0.3540240444083409</v>
          </cell>
        </row>
        <row r="602">
          <cell r="C602">
            <v>2035</v>
          </cell>
          <cell r="F602">
            <v>445.97</v>
          </cell>
          <cell r="H602">
            <v>42.88</v>
          </cell>
          <cell r="J602">
            <v>19.725260227110759</v>
          </cell>
          <cell r="K602">
            <v>1.7622602271106729</v>
          </cell>
        </row>
        <row r="603">
          <cell r="C603">
            <v>2027</v>
          </cell>
          <cell r="F603">
            <v>426.74</v>
          </cell>
          <cell r="H603">
            <v>42.92</v>
          </cell>
          <cell r="J603">
            <v>19.342995054895564</v>
          </cell>
          <cell r="K603">
            <v>0.36469505489551324</v>
          </cell>
        </row>
        <row r="604">
          <cell r="C604">
            <v>2029</v>
          </cell>
          <cell r="F604">
            <v>431.61</v>
          </cell>
          <cell r="H604">
            <v>42.98</v>
          </cell>
          <cell r="J604">
            <v>19.516323922769175</v>
          </cell>
          <cell r="K604">
            <v>0.77232392276890849</v>
          </cell>
        </row>
        <row r="605">
          <cell r="C605">
            <v>2034</v>
          </cell>
          <cell r="F605">
            <v>443.67</v>
          </cell>
          <cell r="H605">
            <v>43.1</v>
          </cell>
          <cell r="J605">
            <v>19.916530846156753</v>
          </cell>
          <cell r="K605">
            <v>1.7192308461564352</v>
          </cell>
        </row>
        <row r="606">
          <cell r="C606">
            <v>2026</v>
          </cell>
          <cell r="F606">
            <v>424.3</v>
          </cell>
          <cell r="H606">
            <v>43.16</v>
          </cell>
          <cell r="J606">
            <v>19.556742235004041</v>
          </cell>
          <cell r="K606">
            <v>0.26604223500383029</v>
          </cell>
        </row>
        <row r="607">
          <cell r="C607">
            <v>2026</v>
          </cell>
          <cell r="F607">
            <v>424.3</v>
          </cell>
          <cell r="H607">
            <v>43.16</v>
          </cell>
          <cell r="J607">
            <v>19.556742235004041</v>
          </cell>
          <cell r="K607">
            <v>0.26604223500383029</v>
          </cell>
        </row>
        <row r="608">
          <cell r="C608">
            <v>2026</v>
          </cell>
          <cell r="F608">
            <v>424.3</v>
          </cell>
          <cell r="H608">
            <v>43.18</v>
          </cell>
          <cell r="J608">
            <v>19.579050909383287</v>
          </cell>
          <cell r="K608">
            <v>0.28835090938307673</v>
          </cell>
        </row>
        <row r="609">
          <cell r="C609">
            <v>2026</v>
          </cell>
          <cell r="F609">
            <v>424.3</v>
          </cell>
          <cell r="H609">
            <v>43.18</v>
          </cell>
          <cell r="J609">
            <v>19.579050909383287</v>
          </cell>
          <cell r="K609">
            <v>0.28835090938307673</v>
          </cell>
        </row>
        <row r="610">
          <cell r="C610">
            <v>2026</v>
          </cell>
          <cell r="F610">
            <v>424.31</v>
          </cell>
          <cell r="H610">
            <v>43.18</v>
          </cell>
          <cell r="J610">
            <v>19.579050909383287</v>
          </cell>
          <cell r="K610">
            <v>0.21025090938314506</v>
          </cell>
        </row>
        <row r="611">
          <cell r="C611">
            <v>2028</v>
          </cell>
          <cell r="F611">
            <v>429.21</v>
          </cell>
          <cell r="H611">
            <v>43.22</v>
          </cell>
          <cell r="J611">
            <v>19.730358908620342</v>
          </cell>
          <cell r="K611">
            <v>0.75205890862029179</v>
          </cell>
        </row>
        <row r="612">
          <cell r="C612">
            <v>2026</v>
          </cell>
          <cell r="F612">
            <v>424.31</v>
          </cell>
          <cell r="H612">
            <v>43.26</v>
          </cell>
          <cell r="J612">
            <v>19.66836555293991</v>
          </cell>
          <cell r="K612">
            <v>0.29956555293976805</v>
          </cell>
        </row>
        <row r="613">
          <cell r="C613">
            <v>2026</v>
          </cell>
          <cell r="F613">
            <v>424.31</v>
          </cell>
          <cell r="H613">
            <v>43.29</v>
          </cell>
          <cell r="J613">
            <v>19.701891522014993</v>
          </cell>
          <cell r="K613">
            <v>0.33309152201485048</v>
          </cell>
        </row>
        <row r="614">
          <cell r="C614">
            <v>2033</v>
          </cell>
          <cell r="F614">
            <v>441.34</v>
          </cell>
          <cell r="H614">
            <v>43.29</v>
          </cell>
          <cell r="J614">
            <v>20.075224855348324</v>
          </cell>
          <cell r="K614">
            <v>1.565524855348734</v>
          </cell>
        </row>
        <row r="615">
          <cell r="C615">
            <v>2027</v>
          </cell>
          <cell r="F615">
            <v>426.78</v>
          </cell>
          <cell r="H615">
            <v>43.38</v>
          </cell>
          <cell r="J615">
            <v>19.855910689727089</v>
          </cell>
          <cell r="K615">
            <v>0.64331068972725092</v>
          </cell>
        </row>
        <row r="616">
          <cell r="B616">
            <v>1.4</v>
          </cell>
          <cell r="C616">
            <v>2025</v>
          </cell>
          <cell r="F616">
            <v>421.83</v>
          </cell>
          <cell r="H616">
            <v>43.41</v>
          </cell>
          <cell r="J616">
            <v>19.782841943571167</v>
          </cell>
          <cell r="K616">
            <v>0.33594194357109686</v>
          </cell>
        </row>
        <row r="617">
          <cell r="B617">
            <v>1.6</v>
          </cell>
          <cell r="C617">
            <v>2025</v>
          </cell>
          <cell r="F617">
            <v>421.83</v>
          </cell>
          <cell r="H617">
            <v>43.41</v>
          </cell>
          <cell r="J617">
            <v>19.782841943571167</v>
          </cell>
          <cell r="K617">
            <v>0.33594194357109686</v>
          </cell>
        </row>
        <row r="618">
          <cell r="B618">
            <v>1.8</v>
          </cell>
          <cell r="C618">
            <v>2025</v>
          </cell>
          <cell r="F618">
            <v>421.83</v>
          </cell>
          <cell r="H618">
            <v>43.41</v>
          </cell>
          <cell r="J618">
            <v>19.782841943571167</v>
          </cell>
          <cell r="K618">
            <v>0.33594194357109686</v>
          </cell>
        </row>
        <row r="619">
          <cell r="B619">
            <v>2</v>
          </cell>
          <cell r="C619">
            <v>2025</v>
          </cell>
          <cell r="F619">
            <v>421.83</v>
          </cell>
          <cell r="H619">
            <v>43.41</v>
          </cell>
          <cell r="J619">
            <v>19.782841943571167</v>
          </cell>
          <cell r="K619">
            <v>0.33594194357109686</v>
          </cell>
        </row>
        <row r="620">
          <cell r="B620">
            <v>2.2000000000000002</v>
          </cell>
          <cell r="C620">
            <v>2025</v>
          </cell>
          <cell r="F620">
            <v>421.83</v>
          </cell>
          <cell r="H620">
            <v>43.41</v>
          </cell>
          <cell r="J620">
            <v>19.782841943571167</v>
          </cell>
          <cell r="K620">
            <v>0.33594194357109686</v>
          </cell>
        </row>
        <row r="621">
          <cell r="B621">
            <v>3</v>
          </cell>
          <cell r="C621">
            <v>2032</v>
          </cell>
          <cell r="F621">
            <v>438.97</v>
          </cell>
          <cell r="H621">
            <v>43.44</v>
          </cell>
          <cell r="J621">
            <v>20.189791185274178</v>
          </cell>
          <cell r="K621">
            <v>1.5238911852738397</v>
          </cell>
        </row>
        <row r="622">
          <cell r="B622">
            <v>2.4</v>
          </cell>
          <cell r="C622">
            <v>2025</v>
          </cell>
          <cell r="F622">
            <v>421.83</v>
          </cell>
          <cell r="H622">
            <v>43.45</v>
          </cell>
          <cell r="J622">
            <v>19.827667152032721</v>
          </cell>
          <cell r="K622">
            <v>0.3807671520326501</v>
          </cell>
        </row>
        <row r="623">
          <cell r="B623">
            <v>2.6</v>
          </cell>
          <cell r="C623">
            <v>2025</v>
          </cell>
          <cell r="F623">
            <v>421.83</v>
          </cell>
          <cell r="H623">
            <v>43.45</v>
          </cell>
          <cell r="J623">
            <v>19.827667152032721</v>
          </cell>
          <cell r="K623">
            <v>0.3807671520326501</v>
          </cell>
        </row>
        <row r="624">
          <cell r="B624">
            <v>2.8</v>
          </cell>
          <cell r="C624">
            <v>2025</v>
          </cell>
          <cell r="F624">
            <v>421.83</v>
          </cell>
          <cell r="H624">
            <v>43.45</v>
          </cell>
          <cell r="J624">
            <v>19.827667152032721</v>
          </cell>
          <cell r="K624">
            <v>0.3807671520326501</v>
          </cell>
        </row>
        <row r="625">
          <cell r="B625">
            <v>3</v>
          </cell>
          <cell r="C625">
            <v>2025</v>
          </cell>
          <cell r="F625">
            <v>421.83</v>
          </cell>
          <cell r="H625">
            <v>43.45</v>
          </cell>
          <cell r="J625">
            <v>19.827667152032721</v>
          </cell>
          <cell r="K625">
            <v>0.3807671520326501</v>
          </cell>
        </row>
        <row r="626">
          <cell r="B626">
            <v>3.2</v>
          </cell>
          <cell r="C626">
            <v>2025</v>
          </cell>
          <cell r="F626">
            <v>421.83</v>
          </cell>
          <cell r="H626">
            <v>43.45</v>
          </cell>
          <cell r="J626">
            <v>19.827667152032721</v>
          </cell>
          <cell r="K626">
            <v>0.3807671520326501</v>
          </cell>
        </row>
        <row r="627">
          <cell r="B627">
            <v>3.4</v>
          </cell>
          <cell r="C627">
            <v>2025</v>
          </cell>
          <cell r="F627">
            <v>421.83</v>
          </cell>
          <cell r="H627">
            <v>43.45</v>
          </cell>
          <cell r="J627">
            <v>19.827667152032721</v>
          </cell>
          <cell r="K627">
            <v>0.3807671520326501</v>
          </cell>
        </row>
        <row r="628">
          <cell r="B628">
            <v>3.6</v>
          </cell>
          <cell r="C628">
            <v>2025</v>
          </cell>
          <cell r="F628">
            <v>421.83</v>
          </cell>
          <cell r="H628">
            <v>43.45</v>
          </cell>
          <cell r="J628">
            <v>19.827667152032721</v>
          </cell>
          <cell r="K628">
            <v>0.3807671520326501</v>
          </cell>
        </row>
        <row r="629">
          <cell r="B629">
            <v>3.8</v>
          </cell>
          <cell r="C629">
            <v>2025</v>
          </cell>
          <cell r="F629">
            <v>421.83</v>
          </cell>
          <cell r="H629">
            <v>43.45</v>
          </cell>
          <cell r="J629">
            <v>19.827667152032721</v>
          </cell>
          <cell r="K629">
            <v>0.3807671520326501</v>
          </cell>
        </row>
        <row r="630">
          <cell r="B630">
            <v>4</v>
          </cell>
          <cell r="C630">
            <v>2025</v>
          </cell>
          <cell r="F630">
            <v>421.83</v>
          </cell>
          <cell r="H630">
            <v>43.45</v>
          </cell>
          <cell r="J630">
            <v>19.827667152032721</v>
          </cell>
          <cell r="K630">
            <v>0.3807671520326501</v>
          </cell>
        </row>
        <row r="631">
          <cell r="B631">
            <v>2.8</v>
          </cell>
          <cell r="C631">
            <v>2026</v>
          </cell>
          <cell r="F631">
            <v>424.32</v>
          </cell>
          <cell r="H631">
            <v>43.48</v>
          </cell>
          <cell r="J631">
            <v>19.91464037754761</v>
          </cell>
          <cell r="K631">
            <v>0.46774037754753905</v>
          </cell>
        </row>
        <row r="632">
          <cell r="B632">
            <v>3</v>
          </cell>
          <cell r="C632">
            <v>2031</v>
          </cell>
          <cell r="F632">
            <v>436.58</v>
          </cell>
          <cell r="H632">
            <v>43.55</v>
          </cell>
          <cell r="J632">
            <v>20.259870078755938</v>
          </cell>
          <cell r="K632">
            <v>1.4377700787561878</v>
          </cell>
        </row>
        <row r="633">
          <cell r="B633">
            <v>3</v>
          </cell>
          <cell r="C633">
            <v>2026</v>
          </cell>
          <cell r="F633">
            <v>424.32</v>
          </cell>
          <cell r="H633">
            <v>43.57</v>
          </cell>
          <cell r="J633">
            <v>20.015667981245809</v>
          </cell>
          <cell r="K633">
            <v>0.56876798124573824</v>
          </cell>
        </row>
        <row r="634">
          <cell r="B634">
            <v>3</v>
          </cell>
          <cell r="C634">
            <v>2030</v>
          </cell>
          <cell r="F634">
            <v>434.17</v>
          </cell>
          <cell r="H634">
            <v>43.63</v>
          </cell>
          <cell r="J634">
            <v>20.296442989672531</v>
          </cell>
          <cell r="K634">
            <v>1.2400429896725491</v>
          </cell>
        </row>
        <row r="635">
          <cell r="B635">
            <v>3</v>
          </cell>
          <cell r="C635">
            <v>2027</v>
          </cell>
          <cell r="F635">
            <v>426.81</v>
          </cell>
          <cell r="H635">
            <v>43.64</v>
          </cell>
          <cell r="J635">
            <v>20.147690264133232</v>
          </cell>
          <cell r="K635">
            <v>0.70079026413316114</v>
          </cell>
        </row>
        <row r="636">
          <cell r="B636">
            <v>3.2</v>
          </cell>
          <cell r="C636">
            <v>2026</v>
          </cell>
          <cell r="F636">
            <v>424.33</v>
          </cell>
          <cell r="H636">
            <v>43.65</v>
          </cell>
          <cell r="J636">
            <v>20.105606203911588</v>
          </cell>
          <cell r="K636">
            <v>0.58060620391158935</v>
          </cell>
        </row>
        <row r="637">
          <cell r="B637">
            <v>3.4</v>
          </cell>
          <cell r="C637">
            <v>2026</v>
          </cell>
          <cell r="F637">
            <v>424.33</v>
          </cell>
          <cell r="H637">
            <v>43.65</v>
          </cell>
          <cell r="J637">
            <v>20.105606203911588</v>
          </cell>
          <cell r="K637">
            <v>0.58060620391158935</v>
          </cell>
        </row>
        <row r="638">
          <cell r="B638">
            <v>3.6</v>
          </cell>
          <cell r="C638">
            <v>2026</v>
          </cell>
          <cell r="F638">
            <v>424.33</v>
          </cell>
          <cell r="H638">
            <v>43.65</v>
          </cell>
          <cell r="J638">
            <v>20.105606203911588</v>
          </cell>
          <cell r="K638">
            <v>0.58060620391158935</v>
          </cell>
        </row>
        <row r="639">
          <cell r="B639">
            <v>3.8</v>
          </cell>
          <cell r="C639">
            <v>2026</v>
          </cell>
          <cell r="F639">
            <v>424.33</v>
          </cell>
          <cell r="H639">
            <v>43.65</v>
          </cell>
          <cell r="J639">
            <v>20.105606203911588</v>
          </cell>
          <cell r="K639">
            <v>0.58060620391158935</v>
          </cell>
        </row>
        <row r="640">
          <cell r="B640">
            <v>4</v>
          </cell>
          <cell r="C640">
            <v>2026</v>
          </cell>
          <cell r="F640">
            <v>424.33</v>
          </cell>
          <cell r="H640">
            <v>43.65</v>
          </cell>
          <cell r="J640">
            <v>20.105606203911588</v>
          </cell>
          <cell r="K640">
            <v>0.58060620391158935</v>
          </cell>
        </row>
        <row r="641">
          <cell r="B641">
            <v>3</v>
          </cell>
          <cell r="C641">
            <v>2028</v>
          </cell>
          <cell r="F641">
            <v>429.28</v>
          </cell>
          <cell r="H641">
            <v>43.67</v>
          </cell>
          <cell r="J641">
            <v>20.23477741275461</v>
          </cell>
          <cell r="K641">
            <v>0.94407741275484369</v>
          </cell>
        </row>
        <row r="642">
          <cell r="B642">
            <v>3</v>
          </cell>
          <cell r="C642">
            <v>2029</v>
          </cell>
          <cell r="F642">
            <v>431.73</v>
          </cell>
          <cell r="H642">
            <v>43.67</v>
          </cell>
          <cell r="J642">
            <v>20.288110746087945</v>
          </cell>
          <cell r="K642">
            <v>1.1536107460875904</v>
          </cell>
        </row>
        <row r="643">
          <cell r="B643">
            <v>3.2</v>
          </cell>
          <cell r="C643">
            <v>2027</v>
          </cell>
          <cell r="F643">
            <v>426.82</v>
          </cell>
          <cell r="H643">
            <v>43.82</v>
          </cell>
          <cell r="J643">
            <v>20.350482973745258</v>
          </cell>
          <cell r="K643">
            <v>0.9035829737451877</v>
          </cell>
        </row>
        <row r="644">
          <cell r="B644">
            <v>3.4</v>
          </cell>
          <cell r="C644">
            <v>2027</v>
          </cell>
          <cell r="F644">
            <v>426.82</v>
          </cell>
          <cell r="H644">
            <v>43.82</v>
          </cell>
          <cell r="J644">
            <v>20.350482973745258</v>
          </cell>
          <cell r="K644">
            <v>0.9035829737451877</v>
          </cell>
        </row>
        <row r="645">
          <cell r="B645">
            <v>3.6</v>
          </cell>
          <cell r="C645">
            <v>2027</v>
          </cell>
          <cell r="F645">
            <v>426.82</v>
          </cell>
          <cell r="H645">
            <v>43.83</v>
          </cell>
          <cell r="J645">
            <v>20.361768222574781</v>
          </cell>
          <cell r="K645">
            <v>0.9148682225747109</v>
          </cell>
        </row>
        <row r="646">
          <cell r="B646">
            <v>3.8</v>
          </cell>
          <cell r="C646">
            <v>2027</v>
          </cell>
          <cell r="F646">
            <v>426.83</v>
          </cell>
          <cell r="H646">
            <v>43.84</v>
          </cell>
          <cell r="J646">
            <v>20.373055470055302</v>
          </cell>
          <cell r="K646">
            <v>0.84805547005530357</v>
          </cell>
        </row>
        <row r="647">
          <cell r="B647">
            <v>4</v>
          </cell>
          <cell r="C647">
            <v>2027</v>
          </cell>
          <cell r="F647">
            <v>426.83</v>
          </cell>
          <cell r="H647">
            <v>43.85</v>
          </cell>
          <cell r="J647">
            <v>20.384344716186806</v>
          </cell>
          <cell r="K647">
            <v>0.85934471618680774</v>
          </cell>
        </row>
        <row r="648">
          <cell r="B648">
            <v>3.2</v>
          </cell>
          <cell r="C648">
            <v>2028</v>
          </cell>
          <cell r="F648">
            <v>429.32</v>
          </cell>
          <cell r="H648">
            <v>43.98</v>
          </cell>
          <cell r="J648">
            <v>20.584620126469908</v>
          </cell>
          <cell r="K648">
            <v>1.059620126469909</v>
          </cell>
        </row>
        <row r="649">
          <cell r="B649">
            <v>3.4</v>
          </cell>
          <cell r="C649">
            <v>2028</v>
          </cell>
          <cell r="F649">
            <v>429.32</v>
          </cell>
          <cell r="H649">
            <v>43.98</v>
          </cell>
          <cell r="J649">
            <v>20.584620126469908</v>
          </cell>
          <cell r="K649">
            <v>1.059620126469909</v>
          </cell>
        </row>
        <row r="650">
          <cell r="B650">
            <v>3.6</v>
          </cell>
          <cell r="C650">
            <v>2028</v>
          </cell>
          <cell r="F650">
            <v>429.32</v>
          </cell>
          <cell r="H650">
            <v>43.99</v>
          </cell>
          <cell r="J650">
            <v>20.595937353715293</v>
          </cell>
          <cell r="K650">
            <v>1.0709373537152942</v>
          </cell>
        </row>
        <row r="651">
          <cell r="B651">
            <v>3.8</v>
          </cell>
          <cell r="C651">
            <v>2028</v>
          </cell>
          <cell r="F651">
            <v>429.33</v>
          </cell>
          <cell r="H651">
            <v>44.01</v>
          </cell>
          <cell r="J651">
            <v>20.618577804159017</v>
          </cell>
          <cell r="K651">
            <v>1.0935778041590183</v>
          </cell>
        </row>
        <row r="652">
          <cell r="B652">
            <v>4</v>
          </cell>
          <cell r="C652">
            <v>2028</v>
          </cell>
          <cell r="F652">
            <v>429.33</v>
          </cell>
          <cell r="H652">
            <v>44.04</v>
          </cell>
          <cell r="J652">
            <v>20.652553469707051</v>
          </cell>
          <cell r="K652">
            <v>1.1275534697070526</v>
          </cell>
        </row>
        <row r="653">
          <cell r="B653">
            <v>3.2</v>
          </cell>
          <cell r="C653">
            <v>2029</v>
          </cell>
          <cell r="F653">
            <v>431.82</v>
          </cell>
          <cell r="H653">
            <v>44.12</v>
          </cell>
          <cell r="J653">
            <v>20.79657651847873</v>
          </cell>
          <cell r="K653">
            <v>1.2715765184787315</v>
          </cell>
        </row>
        <row r="654">
          <cell r="B654">
            <v>3.4</v>
          </cell>
          <cell r="C654">
            <v>2029</v>
          </cell>
          <cell r="F654">
            <v>431.82</v>
          </cell>
          <cell r="H654">
            <v>44.13</v>
          </cell>
          <cell r="J654">
            <v>20.807921726837989</v>
          </cell>
          <cell r="K654">
            <v>1.2829217268379907</v>
          </cell>
        </row>
        <row r="655">
          <cell r="B655">
            <v>3.6</v>
          </cell>
          <cell r="C655">
            <v>2029</v>
          </cell>
          <cell r="F655">
            <v>431.82</v>
          </cell>
          <cell r="H655">
            <v>44.14</v>
          </cell>
          <cell r="J655">
            <v>20.819268933848228</v>
          </cell>
          <cell r="K655">
            <v>1.2942689338482296</v>
          </cell>
        </row>
        <row r="656">
          <cell r="B656">
            <v>3.8</v>
          </cell>
          <cell r="C656">
            <v>2029</v>
          </cell>
          <cell r="F656">
            <v>431.83</v>
          </cell>
          <cell r="H656">
            <v>44.18</v>
          </cell>
          <cell r="J656">
            <v>20.86467774839911</v>
          </cell>
          <cell r="K656">
            <v>1.3396777483991116</v>
          </cell>
        </row>
        <row r="657">
          <cell r="B657">
            <v>3.2</v>
          </cell>
          <cell r="C657">
            <v>2030</v>
          </cell>
          <cell r="F657">
            <v>434.32</v>
          </cell>
          <cell r="H657">
            <v>44.23</v>
          </cell>
          <cell r="J657">
            <v>20.974817069568331</v>
          </cell>
          <cell r="K657">
            <v>1.4498170695683328</v>
          </cell>
        </row>
        <row r="658">
          <cell r="B658">
            <v>4</v>
          </cell>
          <cell r="C658">
            <v>2029</v>
          </cell>
          <cell r="F658">
            <v>431.84</v>
          </cell>
          <cell r="H658">
            <v>44.24</v>
          </cell>
          <cell r="J658">
            <v>20.932850929755158</v>
          </cell>
          <cell r="K658">
            <v>1.3297509297552317</v>
          </cell>
        </row>
        <row r="659">
          <cell r="B659">
            <v>3.4</v>
          </cell>
          <cell r="C659">
            <v>2030</v>
          </cell>
          <cell r="F659">
            <v>434.32</v>
          </cell>
          <cell r="H659">
            <v>44.26</v>
          </cell>
          <cell r="J659">
            <v>21.008924646081763</v>
          </cell>
          <cell r="K659">
            <v>1.4839246460817641</v>
          </cell>
        </row>
        <row r="660">
          <cell r="B660">
            <v>3.6</v>
          </cell>
          <cell r="C660">
            <v>2030</v>
          </cell>
          <cell r="F660">
            <v>434.32</v>
          </cell>
          <cell r="H660">
            <v>44.28</v>
          </cell>
          <cell r="J660">
            <v>21.031673023679005</v>
          </cell>
          <cell r="K660">
            <v>1.5066730236790065</v>
          </cell>
        </row>
        <row r="661">
          <cell r="B661">
            <v>3.2</v>
          </cell>
          <cell r="C661">
            <v>2031</v>
          </cell>
          <cell r="F661">
            <v>436.81</v>
          </cell>
          <cell r="H661">
            <v>44.34</v>
          </cell>
          <cell r="J661">
            <v>21.153299457427845</v>
          </cell>
          <cell r="K661">
            <v>1.706399457427775</v>
          </cell>
        </row>
        <row r="662">
          <cell r="B662">
            <v>3.8</v>
          </cell>
          <cell r="C662">
            <v>2030</v>
          </cell>
          <cell r="F662">
            <v>434.34</v>
          </cell>
          <cell r="H662">
            <v>44.34</v>
          </cell>
          <cell r="J662">
            <v>21.099966124094511</v>
          </cell>
          <cell r="K662">
            <v>1.4968661240945842</v>
          </cell>
        </row>
        <row r="663">
          <cell r="B663">
            <v>3.4</v>
          </cell>
          <cell r="C663">
            <v>2031</v>
          </cell>
          <cell r="F663">
            <v>436.82</v>
          </cell>
          <cell r="H663">
            <v>44.38</v>
          </cell>
          <cell r="J663">
            <v>21.198868164057995</v>
          </cell>
          <cell r="K663">
            <v>1.6738681640579962</v>
          </cell>
        </row>
        <row r="664">
          <cell r="B664">
            <v>3.2</v>
          </cell>
          <cell r="C664">
            <v>2032</v>
          </cell>
          <cell r="F664">
            <v>439.3</v>
          </cell>
          <cell r="H664">
            <v>44.42</v>
          </cell>
          <cell r="J664">
            <v>21.297802182437334</v>
          </cell>
          <cell r="K664">
            <v>1.8509021824372631</v>
          </cell>
        </row>
        <row r="665">
          <cell r="B665">
            <v>3.6</v>
          </cell>
          <cell r="C665">
            <v>2031</v>
          </cell>
          <cell r="F665">
            <v>436.83</v>
          </cell>
          <cell r="H665">
            <v>44.42</v>
          </cell>
          <cell r="J665">
            <v>21.244468849103999</v>
          </cell>
          <cell r="K665">
            <v>1.6413688491040723</v>
          </cell>
        </row>
        <row r="666">
          <cell r="B666">
            <v>4</v>
          </cell>
          <cell r="C666">
            <v>2030</v>
          </cell>
          <cell r="F666">
            <v>434.36</v>
          </cell>
          <cell r="H666">
            <v>44.47</v>
          </cell>
          <cell r="J666">
            <v>21.248181341725463</v>
          </cell>
          <cell r="K666">
            <v>1.5669813417251603</v>
          </cell>
        </row>
        <row r="667">
          <cell r="B667">
            <v>3.4</v>
          </cell>
          <cell r="C667">
            <v>2032</v>
          </cell>
          <cell r="F667">
            <v>439.31</v>
          </cell>
          <cell r="H667">
            <v>44.48</v>
          </cell>
          <cell r="J667">
            <v>21.366263169536062</v>
          </cell>
          <cell r="K667">
            <v>1.9193631695359912</v>
          </cell>
        </row>
        <row r="668">
          <cell r="B668">
            <v>3.2</v>
          </cell>
          <cell r="C668">
            <v>2033</v>
          </cell>
          <cell r="F668">
            <v>441.78</v>
          </cell>
          <cell r="H668">
            <v>44.49</v>
          </cell>
          <cell r="J668">
            <v>21.431013662664324</v>
          </cell>
          <cell r="K668">
            <v>2.0622136626646252</v>
          </cell>
        </row>
        <row r="669">
          <cell r="B669">
            <v>3.8</v>
          </cell>
          <cell r="C669">
            <v>2031</v>
          </cell>
          <cell r="F669">
            <v>436.84</v>
          </cell>
          <cell r="H669">
            <v>44.51</v>
          </cell>
          <cell r="J669">
            <v>21.347187311540473</v>
          </cell>
          <cell r="K669">
            <v>1.8221873115404748</v>
          </cell>
        </row>
        <row r="670">
          <cell r="B670">
            <v>3.2</v>
          </cell>
          <cell r="C670">
            <v>2034</v>
          </cell>
          <cell r="F670">
            <v>444.26</v>
          </cell>
          <cell r="H670">
            <v>44.55</v>
          </cell>
          <cell r="J670">
            <v>21.552891926438001</v>
          </cell>
          <cell r="K670">
            <v>2.1840919264378584</v>
          </cell>
        </row>
        <row r="671">
          <cell r="B671">
            <v>3.6</v>
          </cell>
          <cell r="C671">
            <v>2032</v>
          </cell>
          <cell r="F671">
            <v>439.33</v>
          </cell>
          <cell r="H671">
            <v>44.56</v>
          </cell>
          <cell r="J671">
            <v>21.457656410123203</v>
          </cell>
          <cell r="K671">
            <v>1.9326564101232044</v>
          </cell>
        </row>
        <row r="672">
          <cell r="B672">
            <v>3.4</v>
          </cell>
          <cell r="C672">
            <v>2033</v>
          </cell>
          <cell r="F672">
            <v>441.8</v>
          </cell>
          <cell r="H672">
            <v>44.58</v>
          </cell>
          <cell r="J672">
            <v>21.533858040113216</v>
          </cell>
          <cell r="K672">
            <v>2.0869580401131458</v>
          </cell>
        </row>
        <row r="673">
          <cell r="B673">
            <v>3.2</v>
          </cell>
          <cell r="C673">
            <v>2035</v>
          </cell>
          <cell r="F673">
            <v>446.73</v>
          </cell>
          <cell r="H673">
            <v>44.59</v>
          </cell>
          <cell r="J673">
            <v>21.651961853084728</v>
          </cell>
          <cell r="K673">
            <v>2.3612618530845175</v>
          </cell>
        </row>
        <row r="674">
          <cell r="B674">
            <v>3.2</v>
          </cell>
          <cell r="C674">
            <v>2036</v>
          </cell>
          <cell r="F674">
            <v>449.2</v>
          </cell>
          <cell r="H674">
            <v>44.63</v>
          </cell>
          <cell r="J674">
            <v>21.7510637581473</v>
          </cell>
          <cell r="K674">
            <v>2.4603637581475333</v>
          </cell>
        </row>
        <row r="675">
          <cell r="B675">
            <v>3.2</v>
          </cell>
          <cell r="C675">
            <v>2037</v>
          </cell>
          <cell r="F675">
            <v>451.66</v>
          </cell>
          <cell r="H675">
            <v>44.66</v>
          </cell>
          <cell r="J675">
            <v>21.838744506112956</v>
          </cell>
          <cell r="K675">
            <v>2.6261445061126736</v>
          </cell>
        </row>
        <row r="676">
          <cell r="B676">
            <v>3.4</v>
          </cell>
          <cell r="C676">
            <v>2034</v>
          </cell>
          <cell r="F676">
            <v>444.29</v>
          </cell>
          <cell r="H676">
            <v>44.67</v>
          </cell>
          <cell r="J676">
            <v>21.690197641625723</v>
          </cell>
          <cell r="K676">
            <v>2.2432976416256523</v>
          </cell>
        </row>
        <row r="677">
          <cell r="B677">
            <v>3.8</v>
          </cell>
          <cell r="C677">
            <v>2032</v>
          </cell>
          <cell r="F677">
            <v>439.36</v>
          </cell>
          <cell r="H677">
            <v>44.68</v>
          </cell>
          <cell r="J677">
            <v>21.594986109122807</v>
          </cell>
          <cell r="K677">
            <v>1.9137861091225048</v>
          </cell>
        </row>
        <row r="678">
          <cell r="B678">
            <v>3.2</v>
          </cell>
          <cell r="C678">
            <v>2038</v>
          </cell>
          <cell r="F678">
            <v>454.11</v>
          </cell>
          <cell r="H678">
            <v>44.69</v>
          </cell>
          <cell r="J678">
            <v>21.926443241937541</v>
          </cell>
          <cell r="K678">
            <v>2.7919432419376307</v>
          </cell>
        </row>
        <row r="679">
          <cell r="B679">
            <v>3.6</v>
          </cell>
          <cell r="C679">
            <v>2033</v>
          </cell>
          <cell r="F679">
            <v>441.83</v>
          </cell>
          <cell r="H679">
            <v>44.69</v>
          </cell>
          <cell r="J679">
            <v>21.659776575270875</v>
          </cell>
          <cell r="K679">
            <v>2.1347765752708767</v>
          </cell>
        </row>
        <row r="680">
          <cell r="B680">
            <v>3.2</v>
          </cell>
          <cell r="C680">
            <v>2039</v>
          </cell>
          <cell r="F680">
            <v>456.56</v>
          </cell>
          <cell r="H680">
            <v>44.71</v>
          </cell>
          <cell r="J680">
            <v>22.002696836853332</v>
          </cell>
          <cell r="K680">
            <v>2.8681968368534214</v>
          </cell>
        </row>
        <row r="681">
          <cell r="B681">
            <v>4</v>
          </cell>
          <cell r="C681">
            <v>2031</v>
          </cell>
          <cell r="F681">
            <v>436.88</v>
          </cell>
          <cell r="H681">
            <v>44.71</v>
          </cell>
          <cell r="J681">
            <v>21.576030170186666</v>
          </cell>
          <cell r="K681">
            <v>1.8948301701868075</v>
          </cell>
        </row>
        <row r="682">
          <cell r="B682">
            <v>3.2</v>
          </cell>
          <cell r="C682">
            <v>2040</v>
          </cell>
          <cell r="F682">
            <v>459</v>
          </cell>
          <cell r="H682">
            <v>44.74</v>
          </cell>
          <cell r="J682">
            <v>22.090425552442788</v>
          </cell>
          <cell r="K682">
            <v>3.0340255524428059</v>
          </cell>
        </row>
        <row r="683">
          <cell r="B683">
            <v>3.2</v>
          </cell>
          <cell r="C683">
            <v>2041</v>
          </cell>
          <cell r="F683">
            <v>461.43</v>
          </cell>
          <cell r="H683">
            <v>44.76</v>
          </cell>
          <cell r="J683">
            <v>22.166699133868473</v>
          </cell>
          <cell r="K683">
            <v>3.1883991338684226</v>
          </cell>
        </row>
        <row r="684">
          <cell r="B684">
            <v>3.4</v>
          </cell>
          <cell r="C684">
            <v>2035</v>
          </cell>
          <cell r="F684">
            <v>446.78</v>
          </cell>
          <cell r="H684">
            <v>44.76</v>
          </cell>
          <cell r="J684">
            <v>21.846699133868476</v>
          </cell>
          <cell r="K684">
            <v>2.39979913386885</v>
          </cell>
        </row>
        <row r="685">
          <cell r="B685">
            <v>3.2</v>
          </cell>
          <cell r="C685">
            <v>2042</v>
          </cell>
          <cell r="F685">
            <v>463.86</v>
          </cell>
          <cell r="H685">
            <v>44.79</v>
          </cell>
          <cell r="J685">
            <v>22.25445782922279</v>
          </cell>
          <cell r="K685">
            <v>3.2761578292227398</v>
          </cell>
        </row>
        <row r="686">
          <cell r="B686">
            <v>3.2</v>
          </cell>
          <cell r="C686">
            <v>2043</v>
          </cell>
          <cell r="F686">
            <v>466.28</v>
          </cell>
          <cell r="H686">
            <v>44.81</v>
          </cell>
          <cell r="J686">
            <v>22.330751397158398</v>
          </cell>
          <cell r="K686">
            <v>3.4305513971587196</v>
          </cell>
        </row>
        <row r="687">
          <cell r="B687">
            <v>3.6</v>
          </cell>
          <cell r="C687">
            <v>2034</v>
          </cell>
          <cell r="F687">
            <v>444.34</v>
          </cell>
          <cell r="H687">
            <v>44.82</v>
          </cell>
          <cell r="J687">
            <v>21.862234512436018</v>
          </cell>
          <cell r="K687">
            <v>2.2591345124360913</v>
          </cell>
        </row>
        <row r="688">
          <cell r="B688">
            <v>3.2</v>
          </cell>
          <cell r="C688">
            <v>2044</v>
          </cell>
          <cell r="F688">
            <v>468.7</v>
          </cell>
          <cell r="H688">
            <v>44.83</v>
          </cell>
          <cell r="J688">
            <v>22.407052959697964</v>
          </cell>
          <cell r="K688">
            <v>3.5068529596978415</v>
          </cell>
        </row>
        <row r="689">
          <cell r="B689">
            <v>3.4</v>
          </cell>
          <cell r="C689">
            <v>2036</v>
          </cell>
          <cell r="F689">
            <v>449.27</v>
          </cell>
          <cell r="H689">
            <v>44.84</v>
          </cell>
          <cell r="J689">
            <v>21.991873405610907</v>
          </cell>
          <cell r="K689">
            <v>2.5449734056108362</v>
          </cell>
        </row>
        <row r="690">
          <cell r="B690">
            <v>3.2</v>
          </cell>
          <cell r="C690">
            <v>2045</v>
          </cell>
          <cell r="F690">
            <v>471.12</v>
          </cell>
          <cell r="H690">
            <v>44.85</v>
          </cell>
          <cell r="J690">
            <v>22.483362516841499</v>
          </cell>
          <cell r="K690">
            <v>3.5831625168413765</v>
          </cell>
        </row>
        <row r="691">
          <cell r="B691">
            <v>3.8</v>
          </cell>
          <cell r="C691">
            <v>2033</v>
          </cell>
          <cell r="F691">
            <v>441.88</v>
          </cell>
          <cell r="H691">
            <v>44.86</v>
          </cell>
          <cell r="J691">
            <v>21.854853626723084</v>
          </cell>
          <cell r="K691">
            <v>2.173653626723226</v>
          </cell>
        </row>
        <row r="692">
          <cell r="B692">
            <v>3.2</v>
          </cell>
          <cell r="C692">
            <v>2046</v>
          </cell>
          <cell r="F692">
            <v>473.54</v>
          </cell>
          <cell r="H692">
            <v>44.88</v>
          </cell>
          <cell r="J692">
            <v>22.571175175772566</v>
          </cell>
          <cell r="K692">
            <v>3.670975175772444</v>
          </cell>
        </row>
        <row r="693">
          <cell r="B693">
            <v>3.2</v>
          </cell>
          <cell r="C693">
            <v>2047</v>
          </cell>
          <cell r="F693">
            <v>475.96</v>
          </cell>
          <cell r="H693">
            <v>44.9</v>
          </cell>
          <cell r="J693">
            <v>22.647504719425999</v>
          </cell>
          <cell r="K693">
            <v>3.7473047194263209</v>
          </cell>
        </row>
        <row r="694">
          <cell r="B694">
            <v>3.4</v>
          </cell>
          <cell r="C694">
            <v>2037</v>
          </cell>
          <cell r="F694">
            <v>451.76</v>
          </cell>
          <cell r="H694">
            <v>44.92</v>
          </cell>
          <cell r="J694">
            <v>22.137175591016746</v>
          </cell>
          <cell r="K694">
            <v>2.6902755910166753</v>
          </cell>
        </row>
        <row r="695">
          <cell r="B695">
            <v>3.2</v>
          </cell>
          <cell r="C695">
            <v>2048</v>
          </cell>
          <cell r="F695">
            <v>478.37</v>
          </cell>
          <cell r="H695">
            <v>44.93</v>
          </cell>
          <cell r="J695">
            <v>22.735347358121931</v>
          </cell>
          <cell r="K695">
            <v>3.9132473581217369</v>
          </cell>
        </row>
        <row r="696">
          <cell r="B696">
            <v>3.2</v>
          </cell>
          <cell r="C696">
            <v>2049</v>
          </cell>
          <cell r="F696">
            <v>480.78</v>
          </cell>
          <cell r="H696">
            <v>44.95</v>
          </cell>
          <cell r="J696">
            <v>22.811696888285287</v>
          </cell>
          <cell r="K696">
            <v>3.9895968882855364</v>
          </cell>
        </row>
        <row r="697">
          <cell r="B697">
            <v>3.6</v>
          </cell>
          <cell r="C697">
            <v>2035</v>
          </cell>
          <cell r="F697">
            <v>446.84</v>
          </cell>
          <cell r="H697">
            <v>44.95</v>
          </cell>
          <cell r="J697">
            <v>22.06503022161862</v>
          </cell>
          <cell r="K697">
            <v>2.5400302216186219</v>
          </cell>
        </row>
        <row r="698">
          <cell r="B698">
            <v>3.2</v>
          </cell>
          <cell r="C698">
            <v>2050</v>
          </cell>
          <cell r="F698">
            <v>483.2</v>
          </cell>
          <cell r="H698">
            <v>44.98</v>
          </cell>
          <cell r="J698">
            <v>22.899569506746069</v>
          </cell>
          <cell r="K698">
            <v>3.9993695067459463</v>
          </cell>
        </row>
        <row r="699">
          <cell r="B699">
            <v>4</v>
          </cell>
          <cell r="C699">
            <v>2032</v>
          </cell>
          <cell r="F699">
            <v>439.42</v>
          </cell>
          <cell r="H699">
            <v>44.98</v>
          </cell>
          <cell r="J699">
            <v>21.939569506746071</v>
          </cell>
          <cell r="K699">
            <v>2.1021695067459127</v>
          </cell>
        </row>
        <row r="700">
          <cell r="B700">
            <v>3.2</v>
          </cell>
          <cell r="C700">
            <v>2051</v>
          </cell>
          <cell r="F700">
            <v>485.61</v>
          </cell>
          <cell r="H700">
            <v>45.01</v>
          </cell>
          <cell r="J700">
            <v>22.987460113065779</v>
          </cell>
          <cell r="K700">
            <v>4.1653601130655851</v>
          </cell>
        </row>
        <row r="701">
          <cell r="B701">
            <v>3.4</v>
          </cell>
          <cell r="C701">
            <v>2038</v>
          </cell>
          <cell r="F701">
            <v>454.24</v>
          </cell>
          <cell r="H701">
            <v>45.01</v>
          </cell>
          <cell r="J701">
            <v>22.294126779732444</v>
          </cell>
          <cell r="K701">
            <v>2.9253267797323019</v>
          </cell>
        </row>
        <row r="702">
          <cell r="B702">
            <v>3.8</v>
          </cell>
          <cell r="C702">
            <v>2034</v>
          </cell>
          <cell r="F702">
            <v>444.4</v>
          </cell>
          <cell r="H702">
            <v>45.04</v>
          </cell>
          <cell r="J702">
            <v>22.115368707244407</v>
          </cell>
          <cell r="K702">
            <v>2.4341687072445488</v>
          </cell>
        </row>
        <row r="703">
          <cell r="B703">
            <v>3.2</v>
          </cell>
          <cell r="C703">
            <v>2052</v>
          </cell>
          <cell r="F703">
            <v>488.04</v>
          </cell>
          <cell r="H703">
            <v>45.05</v>
          </cell>
          <cell r="J703">
            <v>23.08689779149482</v>
          </cell>
          <cell r="K703">
            <v>4.1085977914947698</v>
          </cell>
        </row>
        <row r="704">
          <cell r="B704">
            <v>3.2</v>
          </cell>
          <cell r="C704">
            <v>2053</v>
          </cell>
          <cell r="F704">
            <v>490.46</v>
          </cell>
          <cell r="H704">
            <v>45.08</v>
          </cell>
          <cell r="J704">
            <v>23.174830369485335</v>
          </cell>
          <cell r="K704">
            <v>4.2746303694856564</v>
          </cell>
        </row>
        <row r="705">
          <cell r="B705">
            <v>3.4</v>
          </cell>
          <cell r="C705">
            <v>2039</v>
          </cell>
          <cell r="F705">
            <v>456.73</v>
          </cell>
          <cell r="H705">
            <v>45.09</v>
          </cell>
          <cell r="J705">
            <v>22.439700781673054</v>
          </cell>
          <cell r="K705">
            <v>2.9928007816729831</v>
          </cell>
        </row>
        <row r="706">
          <cell r="B706">
            <v>3.6</v>
          </cell>
          <cell r="C706">
            <v>2036</v>
          </cell>
          <cell r="F706">
            <v>449.36</v>
          </cell>
          <cell r="H706">
            <v>45.09</v>
          </cell>
          <cell r="J706">
            <v>22.279700781673053</v>
          </cell>
          <cell r="K706">
            <v>2.598500781672751</v>
          </cell>
        </row>
        <row r="707">
          <cell r="B707">
            <v>3.2</v>
          </cell>
          <cell r="C707">
            <v>2054</v>
          </cell>
          <cell r="F707">
            <v>492.89</v>
          </cell>
          <cell r="H707">
            <v>45.12</v>
          </cell>
          <cell r="J707">
            <v>23.27432401014212</v>
          </cell>
          <cell r="K707">
            <v>4.2960240101420695</v>
          </cell>
        </row>
        <row r="708">
          <cell r="B708">
            <v>3.2</v>
          </cell>
          <cell r="C708">
            <v>2055</v>
          </cell>
          <cell r="F708">
            <v>495.32</v>
          </cell>
          <cell r="H708">
            <v>45.15</v>
          </cell>
          <cell r="J708">
            <v>23.362298559803445</v>
          </cell>
          <cell r="K708">
            <v>4.3839985598033948</v>
          </cell>
        </row>
        <row r="709">
          <cell r="B709">
            <v>3.4</v>
          </cell>
          <cell r="C709">
            <v>2040</v>
          </cell>
          <cell r="F709">
            <v>459.21</v>
          </cell>
          <cell r="H709">
            <v>45.18</v>
          </cell>
          <cell r="J709">
            <v>22.59695776399036</v>
          </cell>
          <cell r="K709">
            <v>3.2281577639906622</v>
          </cell>
        </row>
        <row r="710">
          <cell r="B710">
            <v>3.2</v>
          </cell>
          <cell r="C710">
            <v>2056</v>
          </cell>
          <cell r="F710">
            <v>497.76</v>
          </cell>
          <cell r="H710">
            <v>45.19</v>
          </cell>
          <cell r="J710">
            <v>23.461848162687971</v>
          </cell>
          <cell r="K710">
            <v>4.4054481626879891</v>
          </cell>
        </row>
        <row r="711">
          <cell r="B711">
            <v>3.2</v>
          </cell>
          <cell r="C711">
            <v>2057</v>
          </cell>
          <cell r="F711">
            <v>500.21</v>
          </cell>
          <cell r="H711">
            <v>45.22</v>
          </cell>
          <cell r="J711">
            <v>23.549864684020108</v>
          </cell>
          <cell r="K711">
            <v>4.4153646840201972</v>
          </cell>
        </row>
        <row r="712">
          <cell r="B712">
            <v>3.6</v>
          </cell>
          <cell r="C712">
            <v>2037</v>
          </cell>
          <cell r="F712">
            <v>451.87</v>
          </cell>
          <cell r="H712">
            <v>45.23</v>
          </cell>
          <cell r="J712">
            <v>22.494763077321689</v>
          </cell>
          <cell r="K712">
            <v>2.8916630773217626</v>
          </cell>
        </row>
        <row r="713">
          <cell r="B713">
            <v>3.8</v>
          </cell>
          <cell r="C713">
            <v>2035</v>
          </cell>
          <cell r="F713">
            <v>446.94</v>
          </cell>
          <cell r="H713">
            <v>45.24</v>
          </cell>
          <cell r="J713">
            <v>22.399663469274266</v>
          </cell>
          <cell r="K713">
            <v>2.5622634692741073</v>
          </cell>
        </row>
        <row r="714">
          <cell r="B714">
            <v>3.2</v>
          </cell>
          <cell r="C714">
            <v>2058</v>
          </cell>
          <cell r="F714">
            <v>502.66</v>
          </cell>
          <cell r="H714">
            <v>45.26</v>
          </cell>
          <cell r="J714">
            <v>23.649470249132385</v>
          </cell>
          <cell r="K714">
            <v>4.5149702491320305</v>
          </cell>
        </row>
        <row r="715">
          <cell r="B715">
            <v>4</v>
          </cell>
          <cell r="C715">
            <v>2033</v>
          </cell>
          <cell r="F715">
            <v>441.98</v>
          </cell>
          <cell r="H715">
            <v>45.27</v>
          </cell>
          <cell r="J715">
            <v>22.327709970371266</v>
          </cell>
          <cell r="K715">
            <v>2.334109970371248</v>
          </cell>
        </row>
        <row r="716">
          <cell r="B716">
            <v>3.4</v>
          </cell>
          <cell r="C716">
            <v>2041</v>
          </cell>
          <cell r="F716">
            <v>461.7</v>
          </cell>
          <cell r="H716">
            <v>45.28</v>
          </cell>
          <cell r="J716">
            <v>22.765951690261129</v>
          </cell>
          <cell r="K716">
            <v>3.319051690261059</v>
          </cell>
        </row>
        <row r="717">
          <cell r="B717">
            <v>3.2</v>
          </cell>
          <cell r="C717">
            <v>2059</v>
          </cell>
          <cell r="F717">
            <v>505.11</v>
          </cell>
          <cell r="H717">
            <v>45.29</v>
          </cell>
          <cell r="J717">
            <v>23.737528742135325</v>
          </cell>
          <cell r="K717">
            <v>4.6030287421354146</v>
          </cell>
        </row>
        <row r="718">
          <cell r="B718">
            <v>3.2</v>
          </cell>
          <cell r="C718">
            <v>2060</v>
          </cell>
          <cell r="F718">
            <v>507.57</v>
          </cell>
          <cell r="H718">
            <v>45.32</v>
          </cell>
          <cell r="J718">
            <v>23.825605222997186</v>
          </cell>
          <cell r="K718">
            <v>4.6130052229973479</v>
          </cell>
        </row>
        <row r="719">
          <cell r="B719">
            <v>3.2</v>
          </cell>
          <cell r="C719">
            <v>2061</v>
          </cell>
          <cell r="F719">
            <v>510.04</v>
          </cell>
          <cell r="H719">
            <v>45.35</v>
          </cell>
          <cell r="J719">
            <v>23.913699691717966</v>
          </cell>
          <cell r="K719">
            <v>4.6229996917177552</v>
          </cell>
        </row>
        <row r="720">
          <cell r="B720">
            <v>3.4</v>
          </cell>
          <cell r="C720">
            <v>2042</v>
          </cell>
          <cell r="F720">
            <v>464.19</v>
          </cell>
          <cell r="H720">
            <v>45.38</v>
          </cell>
          <cell r="J720">
            <v>22.935145481630993</v>
          </cell>
          <cell r="K720">
            <v>3.4882454816309227</v>
          </cell>
        </row>
        <row r="721">
          <cell r="B721">
            <v>3.2</v>
          </cell>
          <cell r="C721">
            <v>2062</v>
          </cell>
          <cell r="F721">
            <v>512.51</v>
          </cell>
          <cell r="H721">
            <v>45.39</v>
          </cell>
          <cell r="J721">
            <v>24.013409186681763</v>
          </cell>
          <cell r="K721">
            <v>4.7227091866819961</v>
          </cell>
        </row>
        <row r="722">
          <cell r="B722">
            <v>3.6</v>
          </cell>
          <cell r="C722">
            <v>2038</v>
          </cell>
          <cell r="F722">
            <v>454.4</v>
          </cell>
          <cell r="H722">
            <v>45.39</v>
          </cell>
          <cell r="J722">
            <v>22.733409186681762</v>
          </cell>
          <cell r="K722">
            <v>2.9741091866819751</v>
          </cell>
        </row>
        <row r="723">
          <cell r="B723">
            <v>3.2</v>
          </cell>
          <cell r="C723">
            <v>2063</v>
          </cell>
          <cell r="F723">
            <v>514.98</v>
          </cell>
          <cell r="H723">
            <v>45.42</v>
          </cell>
          <cell r="J723">
            <v>24.101545627073349</v>
          </cell>
          <cell r="K723">
            <v>4.8108456270731388</v>
          </cell>
        </row>
        <row r="724">
          <cell r="B724">
            <v>3.8</v>
          </cell>
          <cell r="C724">
            <v>2036</v>
          </cell>
          <cell r="F724">
            <v>449.49</v>
          </cell>
          <cell r="H724">
            <v>45.44</v>
          </cell>
          <cell r="J724">
            <v>22.684757691700472</v>
          </cell>
          <cell r="K724">
            <v>2.7692576917003855</v>
          </cell>
        </row>
        <row r="725">
          <cell r="B725">
            <v>3.2</v>
          </cell>
          <cell r="C725">
            <v>2064</v>
          </cell>
          <cell r="F725">
            <v>517.47</v>
          </cell>
          <cell r="H725">
            <v>45.45</v>
          </cell>
          <cell r="J725">
            <v>24.189700055323861</v>
          </cell>
          <cell r="K725">
            <v>4.7428000553237908</v>
          </cell>
        </row>
        <row r="726">
          <cell r="B726">
            <v>3.2</v>
          </cell>
          <cell r="C726">
            <v>2065</v>
          </cell>
          <cell r="F726">
            <v>519.95000000000005</v>
          </cell>
          <cell r="H726">
            <v>45.48</v>
          </cell>
          <cell r="J726">
            <v>24.277872471433273</v>
          </cell>
          <cell r="K726">
            <v>4.9090724714331309</v>
          </cell>
        </row>
        <row r="727">
          <cell r="B727">
            <v>3.4</v>
          </cell>
          <cell r="C727">
            <v>2043</v>
          </cell>
          <cell r="F727">
            <v>466.69</v>
          </cell>
          <cell r="H727">
            <v>45.49</v>
          </cell>
          <cell r="J727">
            <v>23.116156162993956</v>
          </cell>
          <cell r="K727">
            <v>3.5911561629939577</v>
          </cell>
        </row>
        <row r="728">
          <cell r="B728">
            <v>3.2</v>
          </cell>
          <cell r="C728">
            <v>2066</v>
          </cell>
          <cell r="F728">
            <v>522.45000000000005</v>
          </cell>
          <cell r="H728">
            <v>45.51</v>
          </cell>
          <cell r="J728">
            <v>24.366062875401614</v>
          </cell>
          <cell r="K728">
            <v>4.8410628754016152</v>
          </cell>
        </row>
        <row r="729">
          <cell r="B729">
            <v>3.2</v>
          </cell>
          <cell r="C729">
            <v>2067</v>
          </cell>
          <cell r="F729">
            <v>524.95000000000005</v>
          </cell>
          <cell r="H729">
            <v>45.54</v>
          </cell>
          <cell r="J729">
            <v>24.454271267228869</v>
          </cell>
          <cell r="K729">
            <v>4.9292712672288701</v>
          </cell>
        </row>
        <row r="730">
          <cell r="B730">
            <v>3.6</v>
          </cell>
          <cell r="C730">
            <v>2039</v>
          </cell>
          <cell r="F730">
            <v>456.93</v>
          </cell>
          <cell r="H730">
            <v>45.55</v>
          </cell>
          <cell r="J730">
            <v>22.972566950695494</v>
          </cell>
          <cell r="K730">
            <v>3.2132669506952638</v>
          </cell>
        </row>
        <row r="731">
          <cell r="B731">
            <v>3.2</v>
          </cell>
          <cell r="C731">
            <v>2068</v>
          </cell>
          <cell r="F731">
            <v>527.45000000000005</v>
          </cell>
          <cell r="H731">
            <v>45.56</v>
          </cell>
          <cell r="J731">
            <v>24.530864632813113</v>
          </cell>
          <cell r="K731">
            <v>5.0058646328131147</v>
          </cell>
        </row>
        <row r="732">
          <cell r="B732">
            <v>3.2</v>
          </cell>
          <cell r="C732">
            <v>2069</v>
          </cell>
          <cell r="F732">
            <v>529.96</v>
          </cell>
          <cell r="H732">
            <v>45.59</v>
          </cell>
          <cell r="J732">
            <v>24.61910300440524</v>
          </cell>
          <cell r="K732">
            <v>5.016003004405313</v>
          </cell>
        </row>
        <row r="733">
          <cell r="B733">
            <v>4</v>
          </cell>
          <cell r="C733">
            <v>2034</v>
          </cell>
          <cell r="F733">
            <v>444.56</v>
          </cell>
          <cell r="H733">
            <v>45.59</v>
          </cell>
          <cell r="J733">
            <v>22.752436337738573</v>
          </cell>
          <cell r="K733">
            <v>2.6026363377386978</v>
          </cell>
        </row>
        <row r="734">
          <cell r="B734">
            <v>3.4</v>
          </cell>
          <cell r="C734">
            <v>2044</v>
          </cell>
          <cell r="F734">
            <v>469.19</v>
          </cell>
          <cell r="H734">
            <v>45.6</v>
          </cell>
          <cell r="J734">
            <v>23.297408681126811</v>
          </cell>
          <cell r="K734">
            <v>3.7724086811268123</v>
          </cell>
        </row>
        <row r="735">
          <cell r="B735">
            <v>3.2</v>
          </cell>
          <cell r="C735">
            <v>2070</v>
          </cell>
          <cell r="F735">
            <v>532.48</v>
          </cell>
          <cell r="H735">
            <v>45.62</v>
          </cell>
          <cell r="J735">
            <v>24.707359363856266</v>
          </cell>
          <cell r="K735">
            <v>5.0261593638564079</v>
          </cell>
        </row>
        <row r="736">
          <cell r="B736">
            <v>3.2</v>
          </cell>
          <cell r="C736">
            <v>2071</v>
          </cell>
          <cell r="F736">
            <v>535</v>
          </cell>
          <cell r="H736">
            <v>45.64</v>
          </cell>
          <cell r="J736">
            <v>24.783984707856366</v>
          </cell>
          <cell r="K736">
            <v>5.1027847078565074</v>
          </cell>
        </row>
        <row r="737">
          <cell r="B737">
            <v>3.8</v>
          </cell>
          <cell r="C737">
            <v>2037</v>
          </cell>
          <cell r="F737">
            <v>452.05</v>
          </cell>
          <cell r="H737">
            <v>45.66</v>
          </cell>
          <cell r="J737">
            <v>22.993951379793746</v>
          </cell>
          <cell r="K737">
            <v>3.0003513797937273</v>
          </cell>
        </row>
        <row r="738">
          <cell r="B738">
            <v>3.2</v>
          </cell>
          <cell r="C738">
            <v>2072</v>
          </cell>
          <cell r="F738">
            <v>537.53</v>
          </cell>
          <cell r="H738">
            <v>45.67</v>
          </cell>
          <cell r="J738">
            <v>24.872271047072271</v>
          </cell>
          <cell r="K738">
            <v>5.1129710470724845</v>
          </cell>
        </row>
        <row r="739">
          <cell r="B739">
            <v>3.2</v>
          </cell>
          <cell r="C739">
            <v>2073</v>
          </cell>
          <cell r="F739">
            <v>540.05999999999995</v>
          </cell>
          <cell r="H739">
            <v>45.69</v>
          </cell>
          <cell r="J739">
            <v>24.948916377582258</v>
          </cell>
          <cell r="K739">
            <v>5.1896163775824711</v>
          </cell>
        </row>
        <row r="740">
          <cell r="B740">
            <v>3.2</v>
          </cell>
          <cell r="C740">
            <v>2074</v>
          </cell>
          <cell r="F740">
            <v>542.6</v>
          </cell>
          <cell r="H740">
            <v>45.71</v>
          </cell>
          <cell r="J740">
            <v>25.025569702696231</v>
          </cell>
          <cell r="K740">
            <v>5.1881697026956282</v>
          </cell>
        </row>
        <row r="741">
          <cell r="B741">
            <v>3.2</v>
          </cell>
          <cell r="C741">
            <v>2075</v>
          </cell>
          <cell r="F741">
            <v>545.14</v>
          </cell>
          <cell r="H741">
            <v>45.72</v>
          </cell>
          <cell r="J741">
            <v>25.090566029896365</v>
          </cell>
          <cell r="K741">
            <v>5.2531660298966507</v>
          </cell>
        </row>
        <row r="742">
          <cell r="B742">
            <v>3.4</v>
          </cell>
          <cell r="C742">
            <v>2045</v>
          </cell>
          <cell r="F742">
            <v>471.7</v>
          </cell>
          <cell r="H742">
            <v>45.72</v>
          </cell>
          <cell r="J742">
            <v>23.490566029896364</v>
          </cell>
          <cell r="K742">
            <v>3.8874660298964372</v>
          </cell>
        </row>
        <row r="743">
          <cell r="B743">
            <v>3.6</v>
          </cell>
          <cell r="C743">
            <v>2040</v>
          </cell>
          <cell r="F743">
            <v>459.47</v>
          </cell>
          <cell r="H743">
            <v>45.72</v>
          </cell>
          <cell r="J743">
            <v>23.223899363229698</v>
          </cell>
          <cell r="K743">
            <v>3.3864993632295395</v>
          </cell>
        </row>
        <row r="744">
          <cell r="B744">
            <v>3.2</v>
          </cell>
          <cell r="C744">
            <v>2076</v>
          </cell>
          <cell r="F744">
            <v>547.67999999999995</v>
          </cell>
          <cell r="H744">
            <v>45.74</v>
          </cell>
          <cell r="J744">
            <v>25.167231346916278</v>
          </cell>
          <cell r="K744">
            <v>5.3298313469165635</v>
          </cell>
        </row>
        <row r="745">
          <cell r="B745">
            <v>3.2</v>
          </cell>
          <cell r="C745">
            <v>2077</v>
          </cell>
          <cell r="F745">
            <v>550.23</v>
          </cell>
          <cell r="H745">
            <v>45.75</v>
          </cell>
          <cell r="J745">
            <v>25.23223367006938</v>
          </cell>
          <cell r="K745">
            <v>5.3167336700688494</v>
          </cell>
        </row>
        <row r="746">
          <cell r="B746">
            <v>3.2</v>
          </cell>
          <cell r="C746">
            <v>2078</v>
          </cell>
          <cell r="F746">
            <v>552.78</v>
          </cell>
          <cell r="H746">
            <v>45.76</v>
          </cell>
          <cell r="J746">
            <v>25.297237991873484</v>
          </cell>
          <cell r="K746">
            <v>5.3817379918738411</v>
          </cell>
        </row>
        <row r="747">
          <cell r="B747">
            <v>3.2</v>
          </cell>
          <cell r="C747">
            <v>2091</v>
          </cell>
          <cell r="F747">
            <v>586.27</v>
          </cell>
          <cell r="H747">
            <v>45.76</v>
          </cell>
          <cell r="J747">
            <v>25.990571325206815</v>
          </cell>
          <cell r="K747">
            <v>5.7626713252065684</v>
          </cell>
        </row>
        <row r="748">
          <cell r="B748">
            <v>3.2</v>
          </cell>
          <cell r="C748">
            <v>2092</v>
          </cell>
          <cell r="F748">
            <v>588.87</v>
          </cell>
          <cell r="H748">
            <v>45.76</v>
          </cell>
          <cell r="J748">
            <v>26.04390465854015</v>
          </cell>
          <cell r="K748">
            <v>5.7379046585399749</v>
          </cell>
        </row>
        <row r="749">
          <cell r="B749">
            <v>3.2</v>
          </cell>
          <cell r="C749">
            <v>2093</v>
          </cell>
          <cell r="F749">
            <v>591.47</v>
          </cell>
          <cell r="H749">
            <v>45.76</v>
          </cell>
          <cell r="J749">
            <v>26.097237991873481</v>
          </cell>
          <cell r="K749">
            <v>5.7912379918733059</v>
          </cell>
        </row>
        <row r="750">
          <cell r="B750">
            <v>3.2</v>
          </cell>
          <cell r="C750">
            <v>2094</v>
          </cell>
          <cell r="F750">
            <v>594.07000000000005</v>
          </cell>
          <cell r="H750">
            <v>45.76</v>
          </cell>
          <cell r="J750">
            <v>26.150571325206815</v>
          </cell>
          <cell r="K750">
            <v>5.8445713252066405</v>
          </cell>
        </row>
        <row r="751">
          <cell r="B751">
            <v>3.2</v>
          </cell>
          <cell r="C751">
            <v>2095</v>
          </cell>
          <cell r="F751">
            <v>596.66999999999996</v>
          </cell>
          <cell r="H751">
            <v>45.76</v>
          </cell>
          <cell r="J751">
            <v>26.20390465854015</v>
          </cell>
          <cell r="K751">
            <v>5.8979046585408597</v>
          </cell>
        </row>
        <row r="752">
          <cell r="B752">
            <v>3.2</v>
          </cell>
          <cell r="C752">
            <v>2096</v>
          </cell>
          <cell r="F752">
            <v>599.27</v>
          </cell>
          <cell r="H752">
            <v>45.76</v>
          </cell>
          <cell r="J752">
            <v>26.257237991873481</v>
          </cell>
          <cell r="K752">
            <v>5.951237991873306</v>
          </cell>
        </row>
        <row r="753">
          <cell r="B753">
            <v>3.2</v>
          </cell>
          <cell r="C753">
            <v>2079</v>
          </cell>
          <cell r="F753">
            <v>555.34</v>
          </cell>
          <cell r="H753">
            <v>45.77</v>
          </cell>
          <cell r="J753">
            <v>25.362244312328571</v>
          </cell>
          <cell r="K753">
            <v>5.3686443123281116</v>
          </cell>
        </row>
        <row r="754">
          <cell r="B754">
            <v>3.2</v>
          </cell>
          <cell r="C754">
            <v>2080</v>
          </cell>
          <cell r="F754">
            <v>557.9</v>
          </cell>
          <cell r="H754">
            <v>45.77</v>
          </cell>
          <cell r="J754">
            <v>25.415577645661905</v>
          </cell>
          <cell r="K754">
            <v>5.4219776456623308</v>
          </cell>
        </row>
        <row r="755">
          <cell r="B755">
            <v>3.2</v>
          </cell>
          <cell r="C755">
            <v>2081</v>
          </cell>
          <cell r="F755">
            <v>560.47</v>
          </cell>
          <cell r="H755">
            <v>45.77</v>
          </cell>
          <cell r="J755">
            <v>25.46891097899524</v>
          </cell>
          <cell r="K755">
            <v>5.397210978994849</v>
          </cell>
        </row>
        <row r="756">
          <cell r="B756">
            <v>3.2</v>
          </cell>
          <cell r="C756">
            <v>2082</v>
          </cell>
          <cell r="F756">
            <v>563.04</v>
          </cell>
          <cell r="H756">
            <v>45.77</v>
          </cell>
          <cell r="J756">
            <v>25.522244312328571</v>
          </cell>
          <cell r="K756">
            <v>5.4505443123290682</v>
          </cell>
        </row>
        <row r="757">
          <cell r="B757">
            <v>3.2</v>
          </cell>
          <cell r="C757">
            <v>2083</v>
          </cell>
          <cell r="F757">
            <v>565.61</v>
          </cell>
          <cell r="H757">
            <v>45.77</v>
          </cell>
          <cell r="J757">
            <v>25.575577645661905</v>
          </cell>
          <cell r="K757">
            <v>5.5038776456615146</v>
          </cell>
        </row>
        <row r="758">
          <cell r="B758">
            <v>3.2</v>
          </cell>
          <cell r="C758">
            <v>2084</v>
          </cell>
          <cell r="F758">
            <v>568.17999999999995</v>
          </cell>
          <cell r="H758">
            <v>45.77</v>
          </cell>
          <cell r="J758">
            <v>25.628910978995236</v>
          </cell>
          <cell r="K758">
            <v>5.5572109789957338</v>
          </cell>
        </row>
        <row r="759">
          <cell r="B759">
            <v>3.2</v>
          </cell>
          <cell r="C759">
            <v>2085</v>
          </cell>
          <cell r="F759">
            <v>570.76</v>
          </cell>
          <cell r="H759">
            <v>45.77</v>
          </cell>
          <cell r="J759">
            <v>25.682244312328571</v>
          </cell>
          <cell r="K759">
            <v>5.5324443123282521</v>
          </cell>
        </row>
        <row r="760">
          <cell r="B760">
            <v>3.2</v>
          </cell>
          <cell r="C760">
            <v>2086</v>
          </cell>
          <cell r="F760">
            <v>573.34</v>
          </cell>
          <cell r="H760">
            <v>45.77</v>
          </cell>
          <cell r="J760">
            <v>25.735577645661905</v>
          </cell>
          <cell r="K760">
            <v>5.5857776456615866</v>
          </cell>
        </row>
        <row r="761">
          <cell r="B761">
            <v>3.2</v>
          </cell>
          <cell r="C761">
            <v>2087</v>
          </cell>
          <cell r="F761">
            <v>575.91999999999996</v>
          </cell>
          <cell r="H761">
            <v>45.77</v>
          </cell>
          <cell r="J761">
            <v>25.78891097899524</v>
          </cell>
          <cell r="K761">
            <v>5.6391109789958094</v>
          </cell>
        </row>
        <row r="762">
          <cell r="B762">
            <v>3.2</v>
          </cell>
          <cell r="C762">
            <v>2088</v>
          </cell>
          <cell r="F762">
            <v>578.5</v>
          </cell>
          <cell r="H762">
            <v>45.77</v>
          </cell>
          <cell r="J762">
            <v>25.842244312328571</v>
          </cell>
          <cell r="K762">
            <v>5.6924443123282522</v>
          </cell>
        </row>
        <row r="763">
          <cell r="B763">
            <v>3.2</v>
          </cell>
          <cell r="C763">
            <v>2089</v>
          </cell>
          <cell r="F763">
            <v>581.09</v>
          </cell>
          <cell r="H763">
            <v>45.77</v>
          </cell>
          <cell r="J763">
            <v>25.895577645661906</v>
          </cell>
          <cell r="K763">
            <v>5.6676776456616587</v>
          </cell>
        </row>
        <row r="764">
          <cell r="B764">
            <v>3.2</v>
          </cell>
          <cell r="C764">
            <v>2090</v>
          </cell>
          <cell r="F764">
            <v>583.67999999999995</v>
          </cell>
          <cell r="H764">
            <v>45.77</v>
          </cell>
          <cell r="J764">
            <v>25.948910978995237</v>
          </cell>
          <cell r="K764">
            <v>5.7210109789958778</v>
          </cell>
        </row>
        <row r="765">
          <cell r="B765">
            <v>3.2</v>
          </cell>
          <cell r="C765">
            <v>2097</v>
          </cell>
          <cell r="F765">
            <v>601.88</v>
          </cell>
          <cell r="H765">
            <v>45.77</v>
          </cell>
          <cell r="J765">
            <v>26.322244312328571</v>
          </cell>
          <cell r="K765">
            <v>5.9381443123284647</v>
          </cell>
        </row>
        <row r="766">
          <cell r="B766">
            <v>3.2</v>
          </cell>
          <cell r="C766">
            <v>2098</v>
          </cell>
          <cell r="F766">
            <v>604.48</v>
          </cell>
          <cell r="H766">
            <v>45.78</v>
          </cell>
          <cell r="J766">
            <v>26.387252631434649</v>
          </cell>
          <cell r="K766">
            <v>6.0812526314344737</v>
          </cell>
        </row>
        <row r="767">
          <cell r="B767">
            <v>3.2</v>
          </cell>
          <cell r="C767">
            <v>2099</v>
          </cell>
          <cell r="F767">
            <v>607.09</v>
          </cell>
          <cell r="H767">
            <v>45.8</v>
          </cell>
          <cell r="J767">
            <v>26.46394193226644</v>
          </cell>
          <cell r="K767">
            <v>6.0798419322663335</v>
          </cell>
        </row>
        <row r="768">
          <cell r="B768">
            <v>3.2</v>
          </cell>
          <cell r="C768">
            <v>2100</v>
          </cell>
          <cell r="F768">
            <v>609.71</v>
          </cell>
          <cell r="H768">
            <v>45.82</v>
          </cell>
          <cell r="J768">
            <v>26.540639227702211</v>
          </cell>
          <cell r="K768">
            <v>6.0784392277021766</v>
          </cell>
        </row>
        <row r="769">
          <cell r="B769">
            <v>3.4</v>
          </cell>
          <cell r="C769">
            <v>2046</v>
          </cell>
          <cell r="F769">
            <v>474.22</v>
          </cell>
          <cell r="H769">
            <v>45.84</v>
          </cell>
          <cell r="J769">
            <v>23.684011184408611</v>
          </cell>
          <cell r="K769">
            <v>4.0028111844083085</v>
          </cell>
        </row>
        <row r="770">
          <cell r="B770">
            <v>3.8</v>
          </cell>
          <cell r="C770">
            <v>2038</v>
          </cell>
          <cell r="F770">
            <v>454.63</v>
          </cell>
          <cell r="H770">
            <v>45.89</v>
          </cell>
          <cell r="J770">
            <v>23.315809385900266</v>
          </cell>
          <cell r="K770">
            <v>3.1660093859003915</v>
          </cell>
        </row>
        <row r="771">
          <cell r="B771">
            <v>3.6</v>
          </cell>
          <cell r="C771">
            <v>2041</v>
          </cell>
          <cell r="F771">
            <v>462.02</v>
          </cell>
          <cell r="H771">
            <v>45.9</v>
          </cell>
          <cell r="J771">
            <v>23.487508355484895</v>
          </cell>
          <cell r="K771">
            <v>3.5720083554852522</v>
          </cell>
        </row>
        <row r="772">
          <cell r="B772">
            <v>4</v>
          </cell>
          <cell r="C772">
            <v>2035</v>
          </cell>
          <cell r="F772">
            <v>447.17</v>
          </cell>
          <cell r="H772">
            <v>45.93</v>
          </cell>
          <cell r="J772">
            <v>23.202617256144762</v>
          </cell>
          <cell r="K772">
            <v>2.8185172561446556</v>
          </cell>
        </row>
        <row r="773">
          <cell r="B773">
            <v>3.4</v>
          </cell>
          <cell r="C773">
            <v>2047</v>
          </cell>
          <cell r="F773">
            <v>476.74</v>
          </cell>
          <cell r="H773">
            <v>45.97</v>
          </cell>
          <cell r="J773">
            <v>23.8894571048051</v>
          </cell>
          <cell r="K773">
            <v>4.2082571048052415</v>
          </cell>
        </row>
        <row r="774">
          <cell r="B774">
            <v>3.4</v>
          </cell>
          <cell r="C774">
            <v>2048</v>
          </cell>
          <cell r="F774">
            <v>479.28</v>
          </cell>
          <cell r="H774">
            <v>46.1</v>
          </cell>
          <cell r="J774">
            <v>24.095240797219066</v>
          </cell>
          <cell r="K774">
            <v>4.2578407972193517</v>
          </cell>
        </row>
        <row r="775">
          <cell r="B775">
            <v>3.6</v>
          </cell>
          <cell r="C775">
            <v>2042</v>
          </cell>
          <cell r="F775">
            <v>464.59</v>
          </cell>
          <cell r="H775">
            <v>46.1</v>
          </cell>
          <cell r="J775">
            <v>23.775240797219066</v>
          </cell>
          <cell r="K775">
            <v>3.7035407972191194</v>
          </cell>
        </row>
        <row r="776">
          <cell r="B776">
            <v>3.8</v>
          </cell>
          <cell r="C776">
            <v>2039</v>
          </cell>
          <cell r="F776">
            <v>457.22</v>
          </cell>
          <cell r="H776">
            <v>46.14</v>
          </cell>
          <cell r="J776">
            <v>23.662216554146788</v>
          </cell>
          <cell r="K776">
            <v>3.434316554146541</v>
          </cell>
        </row>
        <row r="777">
          <cell r="B777">
            <v>3.4</v>
          </cell>
          <cell r="C777">
            <v>2049</v>
          </cell>
          <cell r="F777">
            <v>481.83</v>
          </cell>
          <cell r="H777">
            <v>46.25</v>
          </cell>
          <cell r="J777">
            <v>24.324898107738132</v>
          </cell>
          <cell r="K777">
            <v>4.4093981077380455</v>
          </cell>
        </row>
        <row r="778">
          <cell r="B778">
            <v>3.6</v>
          </cell>
          <cell r="C778">
            <v>2043</v>
          </cell>
          <cell r="F778">
            <v>467.17</v>
          </cell>
          <cell r="H778">
            <v>46.31</v>
          </cell>
          <cell r="J778">
            <v>24.075553613624844</v>
          </cell>
          <cell r="K778">
            <v>3.9257536136245257</v>
          </cell>
        </row>
        <row r="779">
          <cell r="B779">
            <v>4</v>
          </cell>
          <cell r="C779">
            <v>2036</v>
          </cell>
          <cell r="F779">
            <v>449.81</v>
          </cell>
          <cell r="H779">
            <v>46.31</v>
          </cell>
          <cell r="J779">
            <v>23.70222028029151</v>
          </cell>
          <cell r="K779">
            <v>3.0838202802916186</v>
          </cell>
        </row>
        <row r="780">
          <cell r="B780">
            <v>3.4</v>
          </cell>
          <cell r="C780">
            <v>2050</v>
          </cell>
          <cell r="F780">
            <v>484.39</v>
          </cell>
          <cell r="H780">
            <v>46.4</v>
          </cell>
          <cell r="J780">
            <v>24.555005114730129</v>
          </cell>
          <cell r="K780">
            <v>4.5614051147301105</v>
          </cell>
        </row>
        <row r="781">
          <cell r="B781">
            <v>3.8</v>
          </cell>
          <cell r="C781">
            <v>2040</v>
          </cell>
          <cell r="F781">
            <v>459.83</v>
          </cell>
          <cell r="H781">
            <v>46.42</v>
          </cell>
          <cell r="J781">
            <v>24.045275581618142</v>
          </cell>
          <cell r="K781">
            <v>3.6611755816184797</v>
          </cell>
        </row>
        <row r="782">
          <cell r="B782">
            <v>3.6</v>
          </cell>
          <cell r="C782">
            <v>2044</v>
          </cell>
          <cell r="F782">
            <v>469.77</v>
          </cell>
          <cell r="H782">
            <v>46.53</v>
          </cell>
          <cell r="J782">
            <v>24.388572719714659</v>
          </cell>
          <cell r="K782">
            <v>4.0825727197149284</v>
          </cell>
        </row>
        <row r="783">
          <cell r="B783">
            <v>3.4</v>
          </cell>
          <cell r="C783">
            <v>2051</v>
          </cell>
          <cell r="F783">
            <v>486.97</v>
          </cell>
          <cell r="H783">
            <v>46.55</v>
          </cell>
          <cell r="J783">
            <v>24.785561818195085</v>
          </cell>
          <cell r="K783">
            <v>4.6357618181947657</v>
          </cell>
        </row>
        <row r="784">
          <cell r="B784">
            <v>3.8</v>
          </cell>
          <cell r="C784">
            <v>2041</v>
          </cell>
          <cell r="F784">
            <v>462.46</v>
          </cell>
          <cell r="H784">
            <v>46.71</v>
          </cell>
          <cell r="J784">
            <v>24.441762411781223</v>
          </cell>
          <cell r="K784">
            <v>3.9014624117812602</v>
          </cell>
        </row>
        <row r="785">
          <cell r="B785">
            <v>4</v>
          </cell>
          <cell r="C785">
            <v>2037</v>
          </cell>
          <cell r="F785">
            <v>452.48</v>
          </cell>
          <cell r="H785">
            <v>46.71</v>
          </cell>
          <cell r="J785">
            <v>24.228429078447892</v>
          </cell>
          <cell r="K785">
            <v>3.3757290784477689</v>
          </cell>
        </row>
        <row r="786">
          <cell r="B786">
            <v>3.4</v>
          </cell>
          <cell r="C786">
            <v>2052</v>
          </cell>
          <cell r="F786">
            <v>489.57</v>
          </cell>
          <cell r="H786">
            <v>46.72</v>
          </cell>
          <cell r="J786">
            <v>25.040291937413777</v>
          </cell>
          <cell r="K786">
            <v>4.7342919374140457</v>
          </cell>
        </row>
        <row r="787">
          <cell r="B787">
            <v>3.6</v>
          </cell>
          <cell r="C787">
            <v>2045</v>
          </cell>
          <cell r="F787">
            <v>472.39</v>
          </cell>
          <cell r="H787">
            <v>46.76</v>
          </cell>
          <cell r="J787">
            <v>24.714430026453911</v>
          </cell>
          <cell r="K787">
            <v>4.2522300264538764</v>
          </cell>
        </row>
        <row r="788">
          <cell r="B788">
            <v>3.4</v>
          </cell>
          <cell r="C788">
            <v>2053</v>
          </cell>
          <cell r="F788">
            <v>492.18</v>
          </cell>
          <cell r="H788">
            <v>46.89</v>
          </cell>
          <cell r="J788">
            <v>25.295599666768833</v>
          </cell>
          <cell r="K788">
            <v>4.9114996667687265</v>
          </cell>
        </row>
        <row r="789">
          <cell r="B789">
            <v>3.6</v>
          </cell>
          <cell r="C789">
            <v>2046</v>
          </cell>
          <cell r="F789">
            <v>475.03</v>
          </cell>
          <cell r="H789">
            <v>47</v>
          </cell>
          <cell r="J789">
            <v>25.053263440760972</v>
          </cell>
          <cell r="K789">
            <v>4.434863440761081</v>
          </cell>
        </row>
        <row r="790">
          <cell r="B790">
            <v>3.8</v>
          </cell>
          <cell r="C790">
            <v>2042</v>
          </cell>
          <cell r="F790">
            <v>465.12</v>
          </cell>
          <cell r="H790">
            <v>47.02</v>
          </cell>
          <cell r="J790">
            <v>24.863773745767883</v>
          </cell>
          <cell r="K790">
            <v>4.0891737457676882</v>
          </cell>
        </row>
        <row r="791">
          <cell r="B791">
            <v>3.4</v>
          </cell>
          <cell r="C791">
            <v>2054</v>
          </cell>
          <cell r="F791">
            <v>494.82</v>
          </cell>
          <cell r="H791">
            <v>47.07</v>
          </cell>
          <cell r="J791">
            <v>25.563417818010816</v>
          </cell>
          <cell r="K791">
            <v>4.9450178180109248</v>
          </cell>
        </row>
        <row r="792">
          <cell r="B792">
            <v>4</v>
          </cell>
          <cell r="C792">
            <v>2038</v>
          </cell>
          <cell r="F792">
            <v>455.18</v>
          </cell>
          <cell r="H792">
            <v>47.13</v>
          </cell>
          <cell r="J792">
            <v>24.781723326851719</v>
          </cell>
          <cell r="K792">
            <v>3.6947233268518076</v>
          </cell>
        </row>
        <row r="793">
          <cell r="B793">
            <v>3.4</v>
          </cell>
          <cell r="C793">
            <v>2055</v>
          </cell>
          <cell r="F793">
            <v>497.47</v>
          </cell>
          <cell r="H793">
            <v>47.25</v>
          </cell>
          <cell r="J793">
            <v>25.831883532173851</v>
          </cell>
          <cell r="K793">
            <v>5.1353835321735843</v>
          </cell>
        </row>
        <row r="794">
          <cell r="B794">
            <v>3.6</v>
          </cell>
          <cell r="C794">
            <v>2047</v>
          </cell>
          <cell r="F794">
            <v>477.69</v>
          </cell>
          <cell r="H794">
            <v>47.26</v>
          </cell>
          <cell r="J794">
            <v>25.417187651626573</v>
          </cell>
          <cell r="K794">
            <v>4.6425876516263784</v>
          </cell>
        </row>
        <row r="795">
          <cell r="B795">
            <v>3.8</v>
          </cell>
          <cell r="C795">
            <v>2043</v>
          </cell>
          <cell r="F795">
            <v>467.81</v>
          </cell>
          <cell r="H795">
            <v>47.35</v>
          </cell>
          <cell r="J795">
            <v>25.311681332662406</v>
          </cell>
          <cell r="K795">
            <v>4.3027813326624234</v>
          </cell>
        </row>
        <row r="796">
          <cell r="B796">
            <v>3.4</v>
          </cell>
          <cell r="C796">
            <v>2056</v>
          </cell>
          <cell r="F796">
            <v>500.15</v>
          </cell>
          <cell r="H796">
            <v>47.44</v>
          </cell>
          <cell r="J796">
            <v>26.113003571095156</v>
          </cell>
          <cell r="K796">
            <v>5.182203571095549</v>
          </cell>
        </row>
        <row r="797">
          <cell r="B797">
            <v>3.6</v>
          </cell>
          <cell r="C797">
            <v>2048</v>
          </cell>
          <cell r="F797">
            <v>480.38</v>
          </cell>
          <cell r="H797">
            <v>47.53</v>
          </cell>
          <cell r="J797">
            <v>25.794487700258177</v>
          </cell>
          <cell r="K797">
            <v>4.7855877002581941</v>
          </cell>
        </row>
        <row r="798">
          <cell r="B798">
            <v>4</v>
          </cell>
          <cell r="C798">
            <v>2039</v>
          </cell>
          <cell r="F798">
            <v>457.92</v>
          </cell>
          <cell r="H798">
            <v>47.57</v>
          </cell>
          <cell r="J798">
            <v>25.362606685552684</v>
          </cell>
          <cell r="K798">
            <v>3.9632066855526134</v>
          </cell>
        </row>
        <row r="799">
          <cell r="B799">
            <v>3.4</v>
          </cell>
          <cell r="C799">
            <v>2057</v>
          </cell>
          <cell r="F799">
            <v>502.84</v>
          </cell>
          <cell r="H799">
            <v>47.63</v>
          </cell>
          <cell r="J799">
            <v>26.394845123024183</v>
          </cell>
          <cell r="K799">
            <v>5.3859451230242001</v>
          </cell>
        </row>
        <row r="800">
          <cell r="B800">
            <v>3.8</v>
          </cell>
          <cell r="C800">
            <v>2044</v>
          </cell>
          <cell r="F800">
            <v>470.53</v>
          </cell>
          <cell r="H800">
            <v>47.7</v>
          </cell>
          <cell r="J800">
            <v>25.785880905360997</v>
          </cell>
          <cell r="K800">
            <v>4.5426809053612303</v>
          </cell>
        </row>
        <row r="801">
          <cell r="B801">
            <v>3.4</v>
          </cell>
          <cell r="C801">
            <v>2058</v>
          </cell>
          <cell r="F801">
            <v>505.56</v>
          </cell>
          <cell r="H801">
            <v>47.82</v>
          </cell>
          <cell r="J801">
            <v>26.6774081879609</v>
          </cell>
          <cell r="K801">
            <v>5.4342081879606887</v>
          </cell>
        </row>
        <row r="802">
          <cell r="B802">
            <v>3.6</v>
          </cell>
          <cell r="C802">
            <v>2049</v>
          </cell>
          <cell r="F802">
            <v>483.09</v>
          </cell>
          <cell r="H802">
            <v>47.82</v>
          </cell>
          <cell r="J802">
            <v>26.1974081879609</v>
          </cell>
          <cell r="K802">
            <v>5.0323081879610605</v>
          </cell>
        </row>
        <row r="803">
          <cell r="B803">
            <v>3.4</v>
          </cell>
          <cell r="C803">
            <v>2059</v>
          </cell>
          <cell r="F803">
            <v>508.3</v>
          </cell>
          <cell r="H803">
            <v>48.01</v>
          </cell>
          <cell r="J803">
            <v>26.960692765905318</v>
          </cell>
          <cell r="K803">
            <v>5.5612927659052467</v>
          </cell>
        </row>
        <row r="804">
          <cell r="B804">
            <v>4</v>
          </cell>
          <cell r="C804">
            <v>2040</v>
          </cell>
          <cell r="F804">
            <v>460.7</v>
          </cell>
          <cell r="H804">
            <v>48.02</v>
          </cell>
          <cell r="J804">
            <v>25.959482116166697</v>
          </cell>
          <cell r="K804">
            <v>4.24768211616691</v>
          </cell>
        </row>
        <row r="805">
          <cell r="B805">
            <v>3.8</v>
          </cell>
          <cell r="C805">
            <v>2045</v>
          </cell>
          <cell r="F805">
            <v>473.29</v>
          </cell>
          <cell r="H805">
            <v>48.08</v>
          </cell>
          <cell r="J805">
            <v>26.298926856072384</v>
          </cell>
          <cell r="K805">
            <v>4.743326856072013</v>
          </cell>
        </row>
        <row r="806">
          <cell r="B806">
            <v>3.6</v>
          </cell>
          <cell r="C806">
            <v>2050</v>
          </cell>
          <cell r="F806">
            <v>485.84</v>
          </cell>
          <cell r="H806">
            <v>48.13</v>
          </cell>
          <cell r="J806">
            <v>26.62629688000716</v>
          </cell>
          <cell r="K806">
            <v>5.1487968800071613</v>
          </cell>
        </row>
        <row r="807">
          <cell r="B807">
            <v>3.4</v>
          </cell>
          <cell r="C807">
            <v>2060</v>
          </cell>
          <cell r="F807">
            <v>511.07</v>
          </cell>
          <cell r="H807">
            <v>48.21</v>
          </cell>
          <cell r="J807">
            <v>27.256859514820984</v>
          </cell>
          <cell r="K807">
            <v>5.6231595148211291</v>
          </cell>
        </row>
        <row r="808">
          <cell r="B808">
            <v>3.4</v>
          </cell>
          <cell r="C808">
            <v>2061</v>
          </cell>
          <cell r="F808">
            <v>513.85</v>
          </cell>
          <cell r="H808">
            <v>48.4</v>
          </cell>
          <cell r="J808">
            <v>27.541625093149648</v>
          </cell>
          <cell r="K808">
            <v>5.8298250931494167</v>
          </cell>
        </row>
        <row r="809">
          <cell r="B809">
            <v>3.6</v>
          </cell>
          <cell r="C809">
            <v>2051</v>
          </cell>
          <cell r="F809">
            <v>488.62</v>
          </cell>
          <cell r="H809">
            <v>48.46</v>
          </cell>
          <cell r="J809">
            <v>27.081525525481261</v>
          </cell>
          <cell r="K809">
            <v>5.3697255254810301</v>
          </cell>
        </row>
        <row r="810">
          <cell r="B810">
            <v>3.8</v>
          </cell>
          <cell r="C810">
            <v>2046</v>
          </cell>
          <cell r="F810">
            <v>476.08</v>
          </cell>
          <cell r="H810">
            <v>48.47</v>
          </cell>
          <cell r="J810">
            <v>26.827071481703889</v>
          </cell>
          <cell r="K810">
            <v>5.0371714817041742</v>
          </cell>
        </row>
        <row r="811">
          <cell r="B811">
            <v>4</v>
          </cell>
          <cell r="C811">
            <v>2041</v>
          </cell>
          <cell r="F811">
            <v>463.52</v>
          </cell>
          <cell r="H811">
            <v>48.48</v>
          </cell>
          <cell r="J811">
            <v>26.572619436577501</v>
          </cell>
          <cell r="K811">
            <v>4.5484194365775537</v>
          </cell>
        </row>
        <row r="812">
          <cell r="B812">
            <v>3.4</v>
          </cell>
          <cell r="C812">
            <v>2062</v>
          </cell>
          <cell r="F812">
            <v>516.66</v>
          </cell>
          <cell r="H812">
            <v>48.6</v>
          </cell>
          <cell r="J812">
            <v>27.839350789838193</v>
          </cell>
          <cell r="K812">
            <v>5.8932507898386213</v>
          </cell>
        </row>
        <row r="813">
          <cell r="B813">
            <v>3.4</v>
          </cell>
          <cell r="C813">
            <v>2063</v>
          </cell>
          <cell r="F813">
            <v>519.49</v>
          </cell>
          <cell r="H813">
            <v>48.8</v>
          </cell>
          <cell r="J813">
            <v>28.137875946923089</v>
          </cell>
          <cell r="K813">
            <v>6.0355759469227692</v>
          </cell>
        </row>
        <row r="814">
          <cell r="B814">
            <v>3.6</v>
          </cell>
          <cell r="C814">
            <v>2052</v>
          </cell>
          <cell r="F814">
            <v>491.43</v>
          </cell>
          <cell r="H814">
            <v>48.8</v>
          </cell>
          <cell r="J814">
            <v>27.551209280256423</v>
          </cell>
          <cell r="K814">
            <v>5.6051092802564071</v>
          </cell>
        </row>
        <row r="815">
          <cell r="B815">
            <v>3.8</v>
          </cell>
          <cell r="C815">
            <v>2047</v>
          </cell>
          <cell r="F815">
            <v>478.91</v>
          </cell>
          <cell r="H815">
            <v>48.9</v>
          </cell>
          <cell r="J815">
            <v>27.407438323114167</v>
          </cell>
          <cell r="K815">
            <v>5.305138323113848</v>
          </cell>
        </row>
        <row r="816">
          <cell r="B816">
            <v>4</v>
          </cell>
          <cell r="C816">
            <v>2042</v>
          </cell>
          <cell r="F816">
            <v>466.38</v>
          </cell>
          <cell r="H816">
            <v>48.97</v>
          </cell>
          <cell r="J816">
            <v>27.226917572848553</v>
          </cell>
          <cell r="K816">
            <v>4.8903175728484491</v>
          </cell>
        </row>
        <row r="817">
          <cell r="B817">
            <v>3.4</v>
          </cell>
          <cell r="C817">
            <v>2064</v>
          </cell>
          <cell r="F817">
            <v>522.35</v>
          </cell>
          <cell r="H817">
            <v>49.01</v>
          </cell>
          <cell r="J817">
            <v>28.449521114447144</v>
          </cell>
          <cell r="K817">
            <v>6.1129211144470403</v>
          </cell>
        </row>
        <row r="818">
          <cell r="B818">
            <v>3.6</v>
          </cell>
          <cell r="C818">
            <v>2053</v>
          </cell>
          <cell r="F818">
            <v>494.28</v>
          </cell>
          <cell r="H818">
            <v>49.15</v>
          </cell>
          <cell r="J818">
            <v>28.035552006733713</v>
          </cell>
          <cell r="K818">
            <v>5.7770520067339817</v>
          </cell>
        </row>
        <row r="819">
          <cell r="B819">
            <v>3.4</v>
          </cell>
          <cell r="C819">
            <v>2065</v>
          </cell>
          <cell r="F819">
            <v>525.23</v>
          </cell>
          <cell r="H819">
            <v>49.21</v>
          </cell>
          <cell r="J819">
            <v>28.749685165344555</v>
          </cell>
          <cell r="K819">
            <v>6.2568851653445918</v>
          </cell>
        </row>
        <row r="820">
          <cell r="B820">
            <v>3.8</v>
          </cell>
          <cell r="C820">
            <v>2048</v>
          </cell>
          <cell r="F820">
            <v>481.78</v>
          </cell>
          <cell r="H820">
            <v>49.34</v>
          </cell>
          <cell r="J820">
            <v>28.003887175732093</v>
          </cell>
          <cell r="K820">
            <v>5.5891871757325013</v>
          </cell>
        </row>
        <row r="821">
          <cell r="B821">
            <v>3.4</v>
          </cell>
          <cell r="C821">
            <v>2066</v>
          </cell>
          <cell r="F821">
            <v>528.13</v>
          </cell>
          <cell r="H821">
            <v>49.42</v>
          </cell>
          <cell r="J821">
            <v>29.06305117137175</v>
          </cell>
          <cell r="K821">
            <v>6.4140511713719306</v>
          </cell>
        </row>
        <row r="822">
          <cell r="B822">
            <v>4</v>
          </cell>
          <cell r="C822">
            <v>2043</v>
          </cell>
          <cell r="F822">
            <v>469.29</v>
          </cell>
          <cell r="H822">
            <v>49.47</v>
          </cell>
          <cell r="J822">
            <v>27.898426958137076</v>
          </cell>
          <cell r="K822">
            <v>5.1713269581368806</v>
          </cell>
        </row>
        <row r="823">
          <cell r="B823">
            <v>3.6</v>
          </cell>
          <cell r="C823">
            <v>2054</v>
          </cell>
          <cell r="F823">
            <v>497.18</v>
          </cell>
          <cell r="H823">
            <v>49.52</v>
          </cell>
          <cell r="J823">
            <v>28.547186044510514</v>
          </cell>
          <cell r="K823">
            <v>5.8981860445102505</v>
          </cell>
        </row>
        <row r="824">
          <cell r="B824">
            <v>3.4</v>
          </cell>
          <cell r="C824">
            <v>2067</v>
          </cell>
          <cell r="F824">
            <v>531.05999999999995</v>
          </cell>
          <cell r="H824">
            <v>49.62</v>
          </cell>
          <cell r="J824">
            <v>29.364854116081681</v>
          </cell>
          <cell r="K824">
            <v>6.4815541160820729</v>
          </cell>
        </row>
        <row r="825">
          <cell r="B825">
            <v>3.8</v>
          </cell>
          <cell r="C825">
            <v>2049</v>
          </cell>
          <cell r="F825">
            <v>484.7</v>
          </cell>
          <cell r="H825">
            <v>49.82</v>
          </cell>
          <cell r="J825">
            <v>28.654123187854641</v>
          </cell>
          <cell r="K825">
            <v>5.8489231878545169</v>
          </cell>
        </row>
        <row r="826">
          <cell r="B826">
            <v>3.4</v>
          </cell>
          <cell r="C826">
            <v>2068</v>
          </cell>
          <cell r="F826">
            <v>534.02</v>
          </cell>
          <cell r="H826">
            <v>49.83</v>
          </cell>
          <cell r="J826">
            <v>29.679940960612015</v>
          </cell>
          <cell r="K826">
            <v>6.5623409606117313</v>
          </cell>
        </row>
        <row r="827">
          <cell r="B827">
            <v>3.6</v>
          </cell>
          <cell r="C827">
            <v>2055</v>
          </cell>
          <cell r="F827">
            <v>500.11</v>
          </cell>
          <cell r="H827">
            <v>49.9</v>
          </cell>
          <cell r="J827">
            <v>29.074054665474794</v>
          </cell>
          <cell r="K827">
            <v>6.1907546654747421</v>
          </cell>
        </row>
        <row r="828">
          <cell r="B828">
            <v>4</v>
          </cell>
          <cell r="C828">
            <v>2044</v>
          </cell>
          <cell r="F828">
            <v>472.24</v>
          </cell>
          <cell r="H828">
            <v>49.99</v>
          </cell>
          <cell r="J828">
            <v>28.599963807931609</v>
          </cell>
          <cell r="K828">
            <v>5.560463807931697</v>
          </cell>
        </row>
        <row r="829">
          <cell r="B829">
            <v>3.4</v>
          </cell>
          <cell r="C829">
            <v>2069</v>
          </cell>
          <cell r="F829">
            <v>536.99</v>
          </cell>
          <cell r="H829">
            <v>50.03</v>
          </cell>
          <cell r="J829">
            <v>29.983382799134475</v>
          </cell>
          <cell r="K829">
            <v>6.787682799134263</v>
          </cell>
        </row>
        <row r="830">
          <cell r="B830">
            <v>3.4</v>
          </cell>
          <cell r="C830">
            <v>2070</v>
          </cell>
          <cell r="F830">
            <v>539.99</v>
          </cell>
          <cell r="H830">
            <v>50.24</v>
          </cell>
          <cell r="J830">
            <v>30.30019048216796</v>
          </cell>
          <cell r="K830">
            <v>6.8701904821679598</v>
          </cell>
        </row>
        <row r="831">
          <cell r="B831">
            <v>3.6</v>
          </cell>
          <cell r="C831">
            <v>2056</v>
          </cell>
          <cell r="F831">
            <v>503.09</v>
          </cell>
          <cell r="H831">
            <v>50.29</v>
          </cell>
          <cell r="J831">
            <v>29.616385715839534</v>
          </cell>
          <cell r="K831">
            <v>6.3425857158398387</v>
          </cell>
        </row>
        <row r="832">
          <cell r="B832">
            <v>3.8</v>
          </cell>
          <cell r="C832">
            <v>2050</v>
          </cell>
          <cell r="F832">
            <v>487.67</v>
          </cell>
          <cell r="H832">
            <v>50.32</v>
          </cell>
          <cell r="J832">
            <v>29.334126839854385</v>
          </cell>
          <cell r="K832">
            <v>6.1384268398541728</v>
          </cell>
        </row>
        <row r="833">
          <cell r="B833">
            <v>3.4</v>
          </cell>
          <cell r="C833">
            <v>2071</v>
          </cell>
          <cell r="F833">
            <v>543.02</v>
          </cell>
          <cell r="H833">
            <v>50.44</v>
          </cell>
          <cell r="J833">
            <v>30.605271214502931</v>
          </cell>
          <cell r="K833">
            <v>6.940971214503147</v>
          </cell>
        </row>
        <row r="834">
          <cell r="B834">
            <v>4</v>
          </cell>
          <cell r="C834">
            <v>2045</v>
          </cell>
          <cell r="F834">
            <v>475.25</v>
          </cell>
          <cell r="H834">
            <v>50.52</v>
          </cell>
          <cell r="J834">
            <v>29.319527356347898</v>
          </cell>
          <cell r="K834">
            <v>5.8114273563479699</v>
          </cell>
        </row>
        <row r="835">
          <cell r="B835">
            <v>3.4</v>
          </cell>
          <cell r="C835">
            <v>2072</v>
          </cell>
          <cell r="F835">
            <v>546.07000000000005</v>
          </cell>
          <cell r="H835">
            <v>50.65</v>
          </cell>
          <cell r="J835">
            <v>30.923799736039552</v>
          </cell>
          <cell r="K835">
            <v>7.1032997360390198</v>
          </cell>
        </row>
        <row r="836">
          <cell r="B836">
            <v>3.6</v>
          </cell>
          <cell r="C836">
            <v>2057</v>
          </cell>
          <cell r="F836">
            <v>506.11</v>
          </cell>
          <cell r="H836">
            <v>50.69</v>
          </cell>
          <cell r="J836">
            <v>30.174413037770677</v>
          </cell>
          <cell r="K836">
            <v>6.5882130377703767</v>
          </cell>
        </row>
        <row r="837">
          <cell r="B837">
            <v>3.4</v>
          </cell>
          <cell r="C837">
            <v>2073</v>
          </cell>
          <cell r="F837">
            <v>549.14</v>
          </cell>
          <cell r="H837">
            <v>50.85</v>
          </cell>
          <cell r="J837">
            <v>31.230519362187046</v>
          </cell>
          <cell r="K837">
            <v>7.2538193621875457</v>
          </cell>
        </row>
        <row r="838">
          <cell r="B838">
            <v>3.8</v>
          </cell>
          <cell r="C838">
            <v>2051</v>
          </cell>
          <cell r="F838">
            <v>490.7</v>
          </cell>
          <cell r="H838">
            <v>50.85</v>
          </cell>
          <cell r="J838">
            <v>30.057186028853714</v>
          </cell>
          <cell r="K838">
            <v>6.3928860288539298</v>
          </cell>
        </row>
        <row r="839">
          <cell r="B839">
            <v>3.4</v>
          </cell>
          <cell r="C839">
            <v>2074</v>
          </cell>
          <cell r="F839">
            <v>552.23</v>
          </cell>
          <cell r="H839">
            <v>51.05</v>
          </cell>
          <cell r="J839">
            <v>31.538038448730887</v>
          </cell>
          <cell r="K839">
            <v>7.4051384487306393</v>
          </cell>
        </row>
        <row r="840">
          <cell r="B840">
            <v>4</v>
          </cell>
          <cell r="C840">
            <v>2046</v>
          </cell>
          <cell r="F840">
            <v>478.31</v>
          </cell>
          <cell r="H840">
            <v>51.08</v>
          </cell>
          <cell r="J840">
            <v>30.082901931838315</v>
          </cell>
          <cell r="K840">
            <v>6.1843019318382986</v>
          </cell>
        </row>
        <row r="841">
          <cell r="B841">
            <v>3.6</v>
          </cell>
          <cell r="C841">
            <v>2058</v>
          </cell>
          <cell r="F841">
            <v>509.17</v>
          </cell>
          <cell r="H841">
            <v>51.1</v>
          </cell>
          <cell r="J841">
            <v>30.748376469387118</v>
          </cell>
          <cell r="K841">
            <v>6.8497764693871019</v>
          </cell>
        </row>
        <row r="842">
          <cell r="B842">
            <v>3.4</v>
          </cell>
          <cell r="C842">
            <v>2075</v>
          </cell>
          <cell r="F842">
            <v>555.35</v>
          </cell>
          <cell r="H842">
            <v>51.25</v>
          </cell>
          <cell r="J842">
            <v>31.84635699567108</v>
          </cell>
          <cell r="K842">
            <v>7.479156995671044</v>
          </cell>
        </row>
        <row r="843">
          <cell r="B843">
            <v>3.8</v>
          </cell>
          <cell r="C843">
            <v>2052</v>
          </cell>
          <cell r="F843">
            <v>493.78</v>
          </cell>
          <cell r="H843">
            <v>51.41</v>
          </cell>
          <cell r="J843">
            <v>30.824254111375268</v>
          </cell>
          <cell r="K843">
            <v>6.7694541113753921</v>
          </cell>
        </row>
        <row r="844">
          <cell r="B844">
            <v>3.4</v>
          </cell>
          <cell r="C844">
            <v>2076</v>
          </cell>
          <cell r="F844">
            <v>558.49</v>
          </cell>
          <cell r="H844">
            <v>51.44</v>
          </cell>
          <cell r="J844">
            <v>32.142666782123044</v>
          </cell>
          <cell r="K844">
            <v>7.6192667821231517</v>
          </cell>
        </row>
        <row r="845">
          <cell r="B845">
            <v>3.6</v>
          </cell>
          <cell r="C845">
            <v>2059</v>
          </cell>
          <cell r="F845">
            <v>512.28</v>
          </cell>
          <cell r="H845">
            <v>51.52</v>
          </cell>
          <cell r="J845">
            <v>31.338521844760717</v>
          </cell>
          <cell r="K845">
            <v>7.0494218447610564</v>
          </cell>
        </row>
        <row r="846">
          <cell r="B846">
            <v>3.4</v>
          </cell>
          <cell r="C846">
            <v>2077</v>
          </cell>
          <cell r="F846">
            <v>561.66</v>
          </cell>
          <cell r="H846">
            <v>51.64</v>
          </cell>
          <cell r="J846">
            <v>32.452544276836122</v>
          </cell>
          <cell r="K846">
            <v>7.6948442768364416</v>
          </cell>
        </row>
        <row r="847">
          <cell r="B847">
            <v>4</v>
          </cell>
          <cell r="C847">
            <v>2047</v>
          </cell>
          <cell r="F847">
            <v>481.42</v>
          </cell>
          <cell r="H847">
            <v>51.65</v>
          </cell>
          <cell r="J847">
            <v>30.865392470740513</v>
          </cell>
          <cell r="K847">
            <v>6.5762924707404089</v>
          </cell>
        </row>
        <row r="848">
          <cell r="B848">
            <v>3.4</v>
          </cell>
          <cell r="C848">
            <v>2078</v>
          </cell>
          <cell r="F848">
            <v>564.84</v>
          </cell>
          <cell r="H848">
            <v>51.83</v>
          </cell>
          <cell r="J848">
            <v>32.750335063672331</v>
          </cell>
          <cell r="K848">
            <v>7.9145350636718348</v>
          </cell>
        </row>
        <row r="849">
          <cell r="B849">
            <v>3.6</v>
          </cell>
          <cell r="C849">
            <v>2060</v>
          </cell>
          <cell r="F849">
            <v>515.44000000000005</v>
          </cell>
          <cell r="H849">
            <v>51.95</v>
          </cell>
          <cell r="J849">
            <v>31.945100993916345</v>
          </cell>
          <cell r="K849">
            <v>7.2655009939157082</v>
          </cell>
        </row>
        <row r="850">
          <cell r="B850">
            <v>3.8</v>
          </cell>
          <cell r="C850">
            <v>2053</v>
          </cell>
          <cell r="F850">
            <v>496.93</v>
          </cell>
          <cell r="H850">
            <v>51.99</v>
          </cell>
          <cell r="J850">
            <v>31.623420260829395</v>
          </cell>
          <cell r="K850">
            <v>7.0219202608291305</v>
          </cell>
        </row>
        <row r="851">
          <cell r="B851">
            <v>3.4</v>
          </cell>
          <cell r="C851">
            <v>2079</v>
          </cell>
          <cell r="F851">
            <v>568.04999999999995</v>
          </cell>
          <cell r="H851">
            <v>52.01</v>
          </cell>
          <cell r="J851">
            <v>33.035925219525197</v>
          </cell>
          <cell r="K851">
            <v>7.9658252195258008</v>
          </cell>
        </row>
        <row r="852">
          <cell r="B852">
            <v>3.4</v>
          </cell>
          <cell r="C852">
            <v>2080</v>
          </cell>
          <cell r="F852">
            <v>571.29</v>
          </cell>
          <cell r="H852">
            <v>52.19</v>
          </cell>
          <cell r="J852">
            <v>33.322162938299094</v>
          </cell>
          <cell r="K852">
            <v>8.0177629382990254</v>
          </cell>
        </row>
        <row r="853">
          <cell r="B853">
            <v>4</v>
          </cell>
          <cell r="C853">
            <v>2048</v>
          </cell>
          <cell r="F853">
            <v>484.59</v>
          </cell>
          <cell r="H853">
            <v>52.24</v>
          </cell>
          <cell r="J853">
            <v>31.680306856686794</v>
          </cell>
          <cell r="K853">
            <v>6.9226068566871142</v>
          </cell>
        </row>
        <row r="854">
          <cell r="B854">
            <v>3.4</v>
          </cell>
          <cell r="C854">
            <v>2081</v>
          </cell>
          <cell r="F854">
            <v>574.54</v>
          </cell>
          <cell r="H854">
            <v>52.37</v>
          </cell>
          <cell r="J854">
            <v>33.609048219994051</v>
          </cell>
          <cell r="K854">
            <v>8.2265482199940507</v>
          </cell>
        </row>
        <row r="855">
          <cell r="B855">
            <v>3.6</v>
          </cell>
          <cell r="C855">
            <v>2061</v>
          </cell>
          <cell r="F855">
            <v>518.65</v>
          </cell>
          <cell r="H855">
            <v>52.39</v>
          </cell>
          <cell r="J855">
            <v>32.568371742831822</v>
          </cell>
          <cell r="K855">
            <v>7.4982717428324257</v>
          </cell>
        </row>
        <row r="856">
          <cell r="B856">
            <v>3.4</v>
          </cell>
          <cell r="C856">
            <v>2082</v>
          </cell>
          <cell r="F856">
            <v>577.80999999999995</v>
          </cell>
          <cell r="H856">
            <v>52.54</v>
          </cell>
          <cell r="J856">
            <v>33.883552992116471</v>
          </cell>
          <cell r="K856">
            <v>8.3448529921166141</v>
          </cell>
        </row>
        <row r="857">
          <cell r="B857">
            <v>3.8</v>
          </cell>
          <cell r="C857">
            <v>2054</v>
          </cell>
          <cell r="F857">
            <v>500.14</v>
          </cell>
          <cell r="H857">
            <v>52.59</v>
          </cell>
          <cell r="J857">
            <v>32.455380007760901</v>
          </cell>
          <cell r="K857">
            <v>7.385280007761061</v>
          </cell>
        </row>
        <row r="858">
          <cell r="B858">
            <v>3.4</v>
          </cell>
          <cell r="C858">
            <v>2083</v>
          </cell>
          <cell r="F858">
            <v>581.11</v>
          </cell>
          <cell r="H858">
            <v>52.71</v>
          </cell>
          <cell r="J858">
            <v>34.158635374375258</v>
          </cell>
          <cell r="K858">
            <v>8.3856353743747256</v>
          </cell>
        </row>
        <row r="859">
          <cell r="B859">
            <v>3.6</v>
          </cell>
          <cell r="C859">
            <v>2062</v>
          </cell>
          <cell r="F859">
            <v>521.91</v>
          </cell>
          <cell r="H859">
            <v>52.84</v>
          </cell>
          <cell r="J859">
            <v>33.208597913437941</v>
          </cell>
          <cell r="K859">
            <v>7.747997913438013</v>
          </cell>
        </row>
        <row r="860">
          <cell r="B860">
            <v>4</v>
          </cell>
          <cell r="C860">
            <v>2049</v>
          </cell>
          <cell r="F860">
            <v>487.82</v>
          </cell>
          <cell r="H860">
            <v>52.85</v>
          </cell>
          <cell r="J860">
            <v>32.528352612127904</v>
          </cell>
          <cell r="K860">
            <v>7.3020526121277634</v>
          </cell>
        </row>
        <row r="861">
          <cell r="B861">
            <v>3.4</v>
          </cell>
          <cell r="C861">
            <v>2084</v>
          </cell>
          <cell r="F861">
            <v>584.41999999999996</v>
          </cell>
          <cell r="H861">
            <v>52.88</v>
          </cell>
          <cell r="J861">
            <v>34.434295366770399</v>
          </cell>
          <cell r="K861">
            <v>8.583195366770827</v>
          </cell>
        </row>
        <row r="862">
          <cell r="B862">
            <v>3.4</v>
          </cell>
          <cell r="C862">
            <v>2085</v>
          </cell>
          <cell r="F862">
            <v>587.76</v>
          </cell>
          <cell r="H862">
            <v>53.05</v>
          </cell>
          <cell r="J862">
            <v>34.710532969301916</v>
          </cell>
          <cell r="K862">
            <v>8.6251329693016672</v>
          </cell>
        </row>
        <row r="863">
          <cell r="B863">
            <v>3.4</v>
          </cell>
          <cell r="C863">
            <v>2086</v>
          </cell>
          <cell r="F863">
            <v>591.11</v>
          </cell>
          <cell r="H863">
            <v>53.22</v>
          </cell>
          <cell r="J863">
            <v>34.987348181969793</v>
          </cell>
          <cell r="K863">
            <v>8.8238481819696162</v>
          </cell>
        </row>
        <row r="864">
          <cell r="B864">
            <v>3.8</v>
          </cell>
          <cell r="C864">
            <v>2055</v>
          </cell>
          <cell r="F864">
            <v>503.42</v>
          </cell>
          <cell r="H864">
            <v>53.22</v>
          </cell>
          <cell r="J864">
            <v>33.334014848636457</v>
          </cell>
          <cell r="K864">
            <v>7.7172148486362282</v>
          </cell>
        </row>
        <row r="865">
          <cell r="B865">
            <v>3.6</v>
          </cell>
          <cell r="C865">
            <v>2063</v>
          </cell>
          <cell r="F865">
            <v>525.21</v>
          </cell>
          <cell r="H865">
            <v>53.3</v>
          </cell>
          <cell r="J865">
            <v>33.866049323618462</v>
          </cell>
          <cell r="K865">
            <v>8.0930493236179295</v>
          </cell>
        </row>
        <row r="866">
          <cell r="B866">
            <v>3.4</v>
          </cell>
          <cell r="C866">
            <v>2087</v>
          </cell>
          <cell r="F866">
            <v>594.49</v>
          </cell>
          <cell r="H866">
            <v>53.39</v>
          </cell>
          <cell r="J866">
            <v>35.264741004774031</v>
          </cell>
          <cell r="K866">
            <v>8.8669410047740662</v>
          </cell>
        </row>
        <row r="867">
          <cell r="B867">
            <v>4</v>
          </cell>
          <cell r="C867">
            <v>2050</v>
          </cell>
          <cell r="F867">
            <v>491.12</v>
          </cell>
          <cell r="H867">
            <v>53.48</v>
          </cell>
          <cell r="J867">
            <v>33.410261243326524</v>
          </cell>
          <cell r="K867">
            <v>7.6372612433264351</v>
          </cell>
        </row>
        <row r="868">
          <cell r="B868">
            <v>3.4</v>
          </cell>
          <cell r="C868">
            <v>2088</v>
          </cell>
          <cell r="F868">
            <v>597.88</v>
          </cell>
          <cell r="H868">
            <v>53.55</v>
          </cell>
          <cell r="J868">
            <v>35.529481501470983</v>
          </cell>
          <cell r="K868">
            <v>9.0535815014710899</v>
          </cell>
        </row>
        <row r="869">
          <cell r="B869">
            <v>3.4</v>
          </cell>
          <cell r="C869">
            <v>2089</v>
          </cell>
          <cell r="F869">
            <v>601.29</v>
          </cell>
          <cell r="H869">
            <v>53.71</v>
          </cell>
          <cell r="J869">
            <v>35.794733652821606</v>
          </cell>
          <cell r="K869">
            <v>9.1626336528218566</v>
          </cell>
        </row>
        <row r="870">
          <cell r="B870">
            <v>3.6</v>
          </cell>
          <cell r="C870">
            <v>2064</v>
          </cell>
          <cell r="F870">
            <v>528.57000000000005</v>
          </cell>
          <cell r="H870">
            <v>53.77</v>
          </cell>
          <cell r="J870">
            <v>34.541001787210163</v>
          </cell>
          <cell r="K870">
            <v>8.2994017872100585</v>
          </cell>
        </row>
        <row r="871">
          <cell r="B871">
            <v>3.8</v>
          </cell>
          <cell r="C871">
            <v>2056</v>
          </cell>
          <cell r="F871">
            <v>506.76</v>
          </cell>
          <cell r="H871">
            <v>53.86</v>
          </cell>
          <cell r="J871">
            <v>34.23387223106819</v>
          </cell>
          <cell r="K871">
            <v>8.1484722310683857</v>
          </cell>
        </row>
        <row r="872">
          <cell r="B872">
            <v>3.4</v>
          </cell>
          <cell r="C872">
            <v>2090</v>
          </cell>
          <cell r="F872">
            <v>604.73</v>
          </cell>
          <cell r="H872">
            <v>53.87</v>
          </cell>
          <cell r="J872">
            <v>36.060497458825886</v>
          </cell>
          <cell r="K872">
            <v>9.1940974588254605</v>
          </cell>
        </row>
        <row r="873">
          <cell r="B873">
            <v>3.4</v>
          </cell>
          <cell r="C873">
            <v>2091</v>
          </cell>
          <cell r="F873">
            <v>608.17999999999995</v>
          </cell>
          <cell r="H873">
            <v>54.03</v>
          </cell>
          <cell r="J873">
            <v>36.326772919483844</v>
          </cell>
          <cell r="K873">
            <v>9.3822729194843788</v>
          </cell>
        </row>
        <row r="874">
          <cell r="B874">
            <v>4</v>
          </cell>
          <cell r="C874">
            <v>2051</v>
          </cell>
          <cell r="F874">
            <v>494.48</v>
          </cell>
          <cell r="H874">
            <v>54.13</v>
          </cell>
          <cell r="J874">
            <v>34.32678824035721</v>
          </cell>
          <cell r="K874">
            <v>8.0851882403571054</v>
          </cell>
        </row>
        <row r="875">
          <cell r="B875">
            <v>3.4</v>
          </cell>
          <cell r="C875">
            <v>2092</v>
          </cell>
          <cell r="F875">
            <v>611.65</v>
          </cell>
          <cell r="H875">
            <v>54.19</v>
          </cell>
          <cell r="J875">
            <v>36.593560034795445</v>
          </cell>
          <cell r="K875">
            <v>9.4928600347952319</v>
          </cell>
        </row>
        <row r="876">
          <cell r="B876">
            <v>3.6</v>
          </cell>
          <cell r="C876">
            <v>2065</v>
          </cell>
          <cell r="F876">
            <v>531.98</v>
          </cell>
          <cell r="H876">
            <v>54.24</v>
          </cell>
          <cell r="J876">
            <v>35.220369270840678</v>
          </cell>
          <cell r="K876">
            <v>8.5882692708409287</v>
          </cell>
        </row>
        <row r="877">
          <cell r="B877">
            <v>3.4</v>
          </cell>
          <cell r="C877">
            <v>2093</v>
          </cell>
          <cell r="F877">
            <v>615.14</v>
          </cell>
          <cell r="H877">
            <v>54.34</v>
          </cell>
          <cell r="J877">
            <v>36.84747097508879</v>
          </cell>
          <cell r="K877">
            <v>9.5905709750887205</v>
          </cell>
        </row>
        <row r="878">
          <cell r="B878">
            <v>3.4</v>
          </cell>
          <cell r="C878">
            <v>2094</v>
          </cell>
          <cell r="F878">
            <v>618.64</v>
          </cell>
          <cell r="H878">
            <v>54.5</v>
          </cell>
          <cell r="J878">
            <v>37.115249421291878</v>
          </cell>
          <cell r="K878">
            <v>9.7802494212918809</v>
          </cell>
        </row>
        <row r="879">
          <cell r="B879">
            <v>3.8</v>
          </cell>
          <cell r="C879">
            <v>2057</v>
          </cell>
          <cell r="F879">
            <v>510.18</v>
          </cell>
          <cell r="H879">
            <v>54.53</v>
          </cell>
          <cell r="J879">
            <v>35.182181508174857</v>
          </cell>
          <cell r="K879">
            <v>8.4719815081747321</v>
          </cell>
        </row>
        <row r="880">
          <cell r="B880">
            <v>3.4</v>
          </cell>
          <cell r="C880">
            <v>2095</v>
          </cell>
          <cell r="F880">
            <v>622.16999999999996</v>
          </cell>
          <cell r="H880">
            <v>54.66</v>
          </cell>
          <cell r="J880">
            <v>37.383539522148631</v>
          </cell>
          <cell r="K880">
            <v>9.8142395221488457</v>
          </cell>
        </row>
        <row r="881">
          <cell r="B881">
            <v>3.6</v>
          </cell>
          <cell r="C881">
            <v>2066</v>
          </cell>
          <cell r="F881">
            <v>535.45000000000005</v>
          </cell>
          <cell r="H881">
            <v>54.72</v>
          </cell>
          <cell r="J881">
            <v>35.917613554268648</v>
          </cell>
          <cell r="K881">
            <v>8.8169135542684351</v>
          </cell>
        </row>
        <row r="882">
          <cell r="B882">
            <v>4</v>
          </cell>
          <cell r="C882">
            <v>2052</v>
          </cell>
          <cell r="F882">
            <v>497.91</v>
          </cell>
          <cell r="H882">
            <v>54.8</v>
          </cell>
          <cell r="J882">
            <v>35.278713077106367</v>
          </cell>
          <cell r="K882">
            <v>8.4904130771063144</v>
          </cell>
        </row>
        <row r="883">
          <cell r="B883">
            <v>3.4</v>
          </cell>
          <cell r="C883">
            <v>2096</v>
          </cell>
          <cell r="F883">
            <v>625.71</v>
          </cell>
          <cell r="H883">
            <v>54.81</v>
          </cell>
          <cell r="J883">
            <v>37.63885951139055</v>
          </cell>
          <cell r="K883">
            <v>9.991459511389948</v>
          </cell>
        </row>
        <row r="884">
          <cell r="B884">
            <v>3.4</v>
          </cell>
          <cell r="C884">
            <v>2097</v>
          </cell>
          <cell r="F884">
            <v>629.27</v>
          </cell>
          <cell r="H884">
            <v>54.97</v>
          </cell>
          <cell r="J884">
            <v>37.908140943138768</v>
          </cell>
          <cell r="K884">
            <v>10.104540943139195</v>
          </cell>
        </row>
        <row r="885">
          <cell r="B885">
            <v>3.4</v>
          </cell>
          <cell r="C885">
            <v>2098</v>
          </cell>
          <cell r="F885">
            <v>632.85</v>
          </cell>
          <cell r="H885">
            <v>55.12</v>
          </cell>
          <cell r="J885">
            <v>38.164390305091437</v>
          </cell>
          <cell r="K885">
            <v>10.20459030509112</v>
          </cell>
        </row>
        <row r="886">
          <cell r="B886">
            <v>3.6</v>
          </cell>
          <cell r="C886">
            <v>2067</v>
          </cell>
          <cell r="F886">
            <v>538.97</v>
          </cell>
          <cell r="H886">
            <v>55.21</v>
          </cell>
          <cell r="J886">
            <v>36.633022443236726</v>
          </cell>
          <cell r="K886">
            <v>9.1418224432368689</v>
          </cell>
        </row>
        <row r="887">
          <cell r="B887">
            <v>3.8</v>
          </cell>
          <cell r="C887">
            <v>2058</v>
          </cell>
          <cell r="F887">
            <v>513.66999999999996</v>
          </cell>
          <cell r="H887">
            <v>55.22</v>
          </cell>
          <cell r="J887">
            <v>36.166584155544854</v>
          </cell>
          <cell r="K887">
            <v>8.9096841555452286</v>
          </cell>
        </row>
        <row r="888">
          <cell r="B888">
            <v>3.4</v>
          </cell>
          <cell r="C888">
            <v>2099</v>
          </cell>
          <cell r="F888">
            <v>636.44000000000005</v>
          </cell>
          <cell r="H888">
            <v>55.28</v>
          </cell>
          <cell r="J888">
            <v>38.434663067731151</v>
          </cell>
          <cell r="K888">
            <v>10.396763067730905</v>
          </cell>
        </row>
        <row r="889">
          <cell r="B889">
            <v>3.4</v>
          </cell>
          <cell r="C889">
            <v>2100</v>
          </cell>
          <cell r="F889">
            <v>640.04999999999995</v>
          </cell>
          <cell r="H889">
            <v>55.45</v>
          </cell>
          <cell r="J889">
            <v>38.719055166305431</v>
          </cell>
          <cell r="K889">
            <v>10.524955166306214</v>
          </cell>
        </row>
        <row r="890">
          <cell r="B890">
            <v>4</v>
          </cell>
          <cell r="C890">
            <v>2053</v>
          </cell>
          <cell r="F890">
            <v>501.41</v>
          </cell>
          <cell r="H890">
            <v>55.48</v>
          </cell>
          <cell r="J890">
            <v>36.253223535387477</v>
          </cell>
          <cell r="K890">
            <v>8.9182235353874795</v>
          </cell>
        </row>
        <row r="891">
          <cell r="B891">
            <v>3.6</v>
          </cell>
          <cell r="C891">
            <v>2068</v>
          </cell>
          <cell r="F891">
            <v>542.54999999999995</v>
          </cell>
          <cell r="H891">
            <v>55.71</v>
          </cell>
          <cell r="J891">
            <v>37.366889739440602</v>
          </cell>
          <cell r="K891">
            <v>9.4070897394411723</v>
          </cell>
        </row>
        <row r="892">
          <cell r="B892">
            <v>3.8</v>
          </cell>
          <cell r="C892">
            <v>2059</v>
          </cell>
          <cell r="F892">
            <v>517.24</v>
          </cell>
          <cell r="H892">
            <v>55.93</v>
          </cell>
          <cell r="J892">
            <v>37.187907614688406</v>
          </cell>
          <cell r="K892">
            <v>9.3062076146880166</v>
          </cell>
        </row>
        <row r="893">
          <cell r="B893">
            <v>4</v>
          </cell>
          <cell r="C893">
            <v>2054</v>
          </cell>
          <cell r="F893">
            <v>504.98</v>
          </cell>
          <cell r="H893">
            <v>56.18</v>
          </cell>
          <cell r="J893">
            <v>37.264480922805937</v>
          </cell>
          <cell r="K893">
            <v>9.382780922805992</v>
          </cell>
        </row>
        <row r="894">
          <cell r="B894">
            <v>3.6</v>
          </cell>
          <cell r="C894">
            <v>2069</v>
          </cell>
          <cell r="F894">
            <v>546.17999999999995</v>
          </cell>
          <cell r="H894">
            <v>56.22</v>
          </cell>
          <cell r="J894">
            <v>38.119515240528877</v>
          </cell>
          <cell r="K894">
            <v>9.769215240528915</v>
          </cell>
        </row>
        <row r="895">
          <cell r="B895">
            <v>3.8</v>
          </cell>
          <cell r="C895">
            <v>2060</v>
          </cell>
          <cell r="F895">
            <v>520.89</v>
          </cell>
          <cell r="H895">
            <v>56.66</v>
          </cell>
          <cell r="J895">
            <v>38.24700331092761</v>
          </cell>
          <cell r="K895">
            <v>9.7405033109277888</v>
          </cell>
        </row>
        <row r="896">
          <cell r="B896">
            <v>3.6</v>
          </cell>
          <cell r="C896">
            <v>2070</v>
          </cell>
          <cell r="F896">
            <v>549.87</v>
          </cell>
          <cell r="H896">
            <v>56.73</v>
          </cell>
          <cell r="J896">
            <v>38.877339232844434</v>
          </cell>
          <cell r="K896">
            <v>10.058439232844009</v>
          </cell>
        </row>
        <row r="897">
          <cell r="B897">
            <v>4</v>
          </cell>
          <cell r="C897">
            <v>2055</v>
          </cell>
          <cell r="F897">
            <v>508.63</v>
          </cell>
          <cell r="H897">
            <v>56.9</v>
          </cell>
          <cell r="J897">
            <v>38.313324672777895</v>
          </cell>
          <cell r="K897">
            <v>9.8068246727780739</v>
          </cell>
        </row>
        <row r="898">
          <cell r="B898">
            <v>3.6</v>
          </cell>
          <cell r="C898">
            <v>2071</v>
          </cell>
          <cell r="F898">
            <v>553.61</v>
          </cell>
          <cell r="H898">
            <v>57.24</v>
          </cell>
          <cell r="J898">
            <v>39.640361716387254</v>
          </cell>
          <cell r="K898">
            <v>10.430961716387184</v>
          </cell>
        </row>
        <row r="899">
          <cell r="B899">
            <v>3.8</v>
          </cell>
          <cell r="C899">
            <v>2061</v>
          </cell>
          <cell r="F899">
            <v>524.62</v>
          </cell>
          <cell r="H899">
            <v>57.41</v>
          </cell>
          <cell r="J899">
            <v>39.344746653396477</v>
          </cell>
          <cell r="K899">
            <v>10.213446653396336</v>
          </cell>
        </row>
        <row r="900">
          <cell r="B900">
            <v>4</v>
          </cell>
          <cell r="C900">
            <v>2056</v>
          </cell>
          <cell r="F900">
            <v>512.36</v>
          </cell>
          <cell r="H900">
            <v>57.63</v>
          </cell>
          <cell r="J900">
            <v>39.386572816683504</v>
          </cell>
          <cell r="K900">
            <v>10.255272816683362</v>
          </cell>
        </row>
        <row r="901">
          <cell r="B901">
            <v>3.6</v>
          </cell>
          <cell r="C901">
            <v>2072</v>
          </cell>
          <cell r="F901">
            <v>557.41999999999996</v>
          </cell>
          <cell r="H901">
            <v>57.77</v>
          </cell>
          <cell r="J901">
            <v>40.43672342912798</v>
          </cell>
          <cell r="K901">
            <v>10.680623429128406</v>
          </cell>
        </row>
        <row r="902">
          <cell r="B902">
            <v>3.8</v>
          </cell>
          <cell r="C902">
            <v>2062</v>
          </cell>
          <cell r="F902">
            <v>528.42999999999995</v>
          </cell>
          <cell r="H902">
            <v>58.18</v>
          </cell>
          <cell r="J902">
            <v>40.482037035040904</v>
          </cell>
          <cell r="K902">
            <v>10.72593703504133</v>
          </cell>
        </row>
        <row r="903">
          <cell r="B903">
            <v>3.6</v>
          </cell>
          <cell r="C903">
            <v>2073</v>
          </cell>
          <cell r="F903">
            <v>561.28</v>
          </cell>
          <cell r="H903">
            <v>58.3</v>
          </cell>
          <cell r="J903">
            <v>41.23869935250206</v>
          </cell>
          <cell r="K903">
            <v>11.092099352501954</v>
          </cell>
        </row>
        <row r="904">
          <cell r="B904">
            <v>4</v>
          </cell>
          <cell r="C904">
            <v>2057</v>
          </cell>
          <cell r="F904">
            <v>516.16</v>
          </cell>
          <cell r="H904">
            <v>58.38</v>
          </cell>
          <cell r="J904">
            <v>40.498856345110987</v>
          </cell>
          <cell r="K904">
            <v>10.820856345111345</v>
          </cell>
        </row>
        <row r="905">
          <cell r="B905">
            <v>3.6</v>
          </cell>
          <cell r="C905">
            <v>2074</v>
          </cell>
          <cell r="F905">
            <v>565.20000000000005</v>
          </cell>
          <cell r="H905">
            <v>58.83</v>
          </cell>
          <cell r="J905">
            <v>42.046289486509515</v>
          </cell>
          <cell r="K905">
            <v>11.431089486508949</v>
          </cell>
        </row>
        <row r="906">
          <cell r="B906">
            <v>3.8</v>
          </cell>
          <cell r="C906">
            <v>2063</v>
          </cell>
          <cell r="F906">
            <v>532.33000000000004</v>
          </cell>
          <cell r="H906">
            <v>58.97</v>
          </cell>
          <cell r="J906">
            <v>41.659797832618665</v>
          </cell>
          <cell r="K906">
            <v>11.200797832617955</v>
          </cell>
        </row>
        <row r="907">
          <cell r="B907">
            <v>4</v>
          </cell>
          <cell r="C907">
            <v>2058</v>
          </cell>
          <cell r="F907">
            <v>520.04999999999995</v>
          </cell>
          <cell r="H907">
            <v>59.14</v>
          </cell>
          <cell r="J907">
            <v>41.636727468858723</v>
          </cell>
          <cell r="K907">
            <v>11.255827468858833</v>
          </cell>
        </row>
        <row r="908">
          <cell r="B908">
            <v>3.6</v>
          </cell>
          <cell r="C908">
            <v>2075</v>
          </cell>
          <cell r="F908">
            <v>569.17999999999995</v>
          </cell>
          <cell r="H908">
            <v>59.37</v>
          </cell>
          <cell r="J908">
            <v>42.873884983619703</v>
          </cell>
          <cell r="K908">
            <v>11.790084983620449</v>
          </cell>
        </row>
        <row r="909">
          <cell r="B909">
            <v>3.8</v>
          </cell>
          <cell r="C909">
            <v>2064</v>
          </cell>
          <cell r="F909">
            <v>536.30999999999995</v>
          </cell>
          <cell r="H909">
            <v>59.78</v>
          </cell>
          <cell r="J909">
            <v>42.878976406699444</v>
          </cell>
          <cell r="K909">
            <v>11.79517640670019</v>
          </cell>
        </row>
        <row r="910">
          <cell r="B910">
            <v>3.6</v>
          </cell>
          <cell r="C910">
            <v>2076</v>
          </cell>
          <cell r="F910">
            <v>573.23</v>
          </cell>
          <cell r="H910">
            <v>59.91</v>
          </cell>
          <cell r="J910">
            <v>43.707308547019274</v>
          </cell>
          <cell r="K910">
            <v>12.076808547018743</v>
          </cell>
        </row>
        <row r="911">
          <cell r="B911">
            <v>4</v>
          </cell>
          <cell r="C911">
            <v>2059</v>
          </cell>
          <cell r="F911">
            <v>524.02</v>
          </cell>
          <cell r="H911">
            <v>59.92</v>
          </cell>
          <cell r="J911">
            <v>42.81514295862646</v>
          </cell>
          <cell r="K911">
            <v>11.809442958626249</v>
          </cell>
        </row>
        <row r="912">
          <cell r="B912">
            <v>3.6</v>
          </cell>
          <cell r="C912">
            <v>2077</v>
          </cell>
          <cell r="F912">
            <v>577.33000000000004</v>
          </cell>
          <cell r="H912">
            <v>60.46</v>
          </cell>
          <cell r="J912">
            <v>44.5611691821356</v>
          </cell>
          <cell r="K912">
            <v>12.540169182135422</v>
          </cell>
        </row>
        <row r="913">
          <cell r="B913">
            <v>3.8</v>
          </cell>
          <cell r="C913">
            <v>2065</v>
          </cell>
          <cell r="F913">
            <v>540.39</v>
          </cell>
          <cell r="H913">
            <v>60.61</v>
          </cell>
          <cell r="J913">
            <v>44.140544101664801</v>
          </cell>
          <cell r="K913">
            <v>12.275744101664483</v>
          </cell>
        </row>
        <row r="914">
          <cell r="B914">
            <v>4</v>
          </cell>
          <cell r="C914">
            <v>2060</v>
          </cell>
          <cell r="F914">
            <v>528.07000000000005</v>
          </cell>
          <cell r="H914">
            <v>60.72</v>
          </cell>
          <cell r="J914">
            <v>44.03503818307793</v>
          </cell>
          <cell r="K914">
            <v>12.404538183077399</v>
          </cell>
        </row>
        <row r="915">
          <cell r="B915">
            <v>3.6</v>
          </cell>
          <cell r="C915">
            <v>2078</v>
          </cell>
          <cell r="F915">
            <v>581.5</v>
          </cell>
          <cell r="H915">
            <v>61.01</v>
          </cell>
          <cell r="J915">
            <v>45.421075736499326</v>
          </cell>
          <cell r="K915">
            <v>12.85337573649965</v>
          </cell>
        </row>
        <row r="916">
          <cell r="B916">
            <v>3.8</v>
          </cell>
          <cell r="C916">
            <v>2066</v>
          </cell>
          <cell r="F916">
            <v>544.55999999999995</v>
          </cell>
          <cell r="H916">
            <v>61.47</v>
          </cell>
          <cell r="J916">
            <v>45.460307114885644</v>
          </cell>
          <cell r="K916">
            <v>12.892607114885969</v>
          </cell>
        </row>
        <row r="917">
          <cell r="B917">
            <v>4</v>
          </cell>
          <cell r="C917">
            <v>2061</v>
          </cell>
          <cell r="F917">
            <v>532.21</v>
          </cell>
          <cell r="H917">
            <v>61.54</v>
          </cell>
          <cell r="J917">
            <v>45.297372494688751</v>
          </cell>
          <cell r="K917">
            <v>12.963972494688861</v>
          </cell>
        </row>
        <row r="918">
          <cell r="B918">
            <v>3.6</v>
          </cell>
          <cell r="C918">
            <v>2079</v>
          </cell>
          <cell r="F918">
            <v>585.72</v>
          </cell>
          <cell r="H918">
            <v>61.55</v>
          </cell>
          <cell r="J918">
            <v>46.2721993530741</v>
          </cell>
          <cell r="K918">
            <v>13.313999353073889</v>
          </cell>
        </row>
        <row r="919">
          <cell r="B919">
            <v>3.6</v>
          </cell>
          <cell r="C919">
            <v>2080</v>
          </cell>
          <cell r="F919">
            <v>590.01</v>
          </cell>
          <cell r="H919">
            <v>62.1</v>
          </cell>
          <cell r="J919">
            <v>47.144087820128135</v>
          </cell>
          <cell r="K919">
            <v>13.63918782012842</v>
          </cell>
        </row>
        <row r="920">
          <cell r="B920">
            <v>3.8</v>
          </cell>
          <cell r="C920">
            <v>2067</v>
          </cell>
          <cell r="F920">
            <v>548.82000000000005</v>
          </cell>
          <cell r="H920">
            <v>62.34</v>
          </cell>
          <cell r="J920">
            <v>46.809836902648655</v>
          </cell>
          <cell r="K920">
            <v>13.539236902647843</v>
          </cell>
        </row>
        <row r="921">
          <cell r="B921">
            <v>4</v>
          </cell>
          <cell r="C921">
            <v>2062</v>
          </cell>
          <cell r="F921">
            <v>536.44000000000005</v>
          </cell>
          <cell r="H921">
            <v>62.37</v>
          </cell>
          <cell r="J921">
            <v>46.588136483328839</v>
          </cell>
          <cell r="K921">
            <v>13.5518364833287</v>
          </cell>
        </row>
        <row r="922">
          <cell r="B922">
            <v>3.6</v>
          </cell>
          <cell r="C922">
            <v>2081</v>
          </cell>
          <cell r="F922">
            <v>594.37</v>
          </cell>
          <cell r="H922">
            <v>62.65</v>
          </cell>
          <cell r="J922">
            <v>48.022022206429561</v>
          </cell>
          <cell r="K922">
            <v>13.970422206429454</v>
          </cell>
        </row>
        <row r="923">
          <cell r="B923">
            <v>3.6</v>
          </cell>
          <cell r="C923">
            <v>2082</v>
          </cell>
          <cell r="F923">
            <v>598.78</v>
          </cell>
          <cell r="H923">
            <v>63.2</v>
          </cell>
          <cell r="J923">
            <v>48.9060025119784</v>
          </cell>
          <cell r="K923">
            <v>14.463902511978652</v>
          </cell>
        </row>
        <row r="924">
          <cell r="B924">
            <v>4</v>
          </cell>
          <cell r="C924">
            <v>2063</v>
          </cell>
          <cell r="F924">
            <v>540.76</v>
          </cell>
          <cell r="H924">
            <v>63.23</v>
          </cell>
          <cell r="J924">
            <v>47.938151077947566</v>
          </cell>
          <cell r="K924">
            <v>14.198951077948067</v>
          </cell>
        </row>
        <row r="925">
          <cell r="B925">
            <v>3.8</v>
          </cell>
          <cell r="C925">
            <v>2068</v>
          </cell>
          <cell r="F925">
            <v>553.19000000000005</v>
          </cell>
          <cell r="H925">
            <v>63.24</v>
          </cell>
          <cell r="J925">
            <v>48.219982375017061</v>
          </cell>
          <cell r="K925">
            <v>14.090282375017026</v>
          </cell>
        </row>
        <row r="926">
          <cell r="B926">
            <v>3.6</v>
          </cell>
          <cell r="C926">
            <v>2083</v>
          </cell>
          <cell r="F926">
            <v>603.26</v>
          </cell>
          <cell r="H926">
            <v>63.76</v>
          </cell>
          <cell r="J926">
            <v>49.811297297028979</v>
          </cell>
          <cell r="K926">
            <v>14.822497297028839</v>
          </cell>
        </row>
        <row r="927">
          <cell r="B927">
            <v>4</v>
          </cell>
          <cell r="C927">
            <v>2064</v>
          </cell>
          <cell r="F927">
            <v>545.17999999999995</v>
          </cell>
          <cell r="H927">
            <v>64.099999999999994</v>
          </cell>
          <cell r="J927">
            <v>49.318284209682865</v>
          </cell>
          <cell r="K927">
            <v>14.798084209683189</v>
          </cell>
        </row>
        <row r="928">
          <cell r="B928">
            <v>3.8</v>
          </cell>
          <cell r="C928">
            <v>2069</v>
          </cell>
          <cell r="F928">
            <v>557.65</v>
          </cell>
          <cell r="H928">
            <v>64.16</v>
          </cell>
          <cell r="J928">
            <v>49.677011934348535</v>
          </cell>
          <cell r="K928">
            <v>14.844411934349139</v>
          </cell>
        </row>
        <row r="929">
          <cell r="B929">
            <v>3.6</v>
          </cell>
          <cell r="C929">
            <v>2084</v>
          </cell>
          <cell r="F929">
            <v>607.79999999999995</v>
          </cell>
          <cell r="H929">
            <v>64.319999999999993</v>
          </cell>
          <cell r="J929">
            <v>50.722859851586946</v>
          </cell>
          <cell r="K929">
            <v>15.265459851587231</v>
          </cell>
        </row>
        <row r="930">
          <cell r="B930">
            <v>3.6</v>
          </cell>
          <cell r="C930">
            <v>2085</v>
          </cell>
          <cell r="F930">
            <v>612.4</v>
          </cell>
          <cell r="H930">
            <v>64.88</v>
          </cell>
          <cell r="J930">
            <v>51.640690175652303</v>
          </cell>
          <cell r="K930">
            <v>15.71469017565213</v>
          </cell>
        </row>
        <row r="931">
          <cell r="B931">
            <v>4</v>
          </cell>
          <cell r="C931">
            <v>2065</v>
          </cell>
          <cell r="F931">
            <v>549.69000000000005</v>
          </cell>
          <cell r="H931">
            <v>65</v>
          </cell>
          <cell r="J931">
            <v>50.760088313746778</v>
          </cell>
          <cell r="K931">
            <v>15.536988313745965</v>
          </cell>
        </row>
        <row r="932">
          <cell r="B932">
            <v>3.8</v>
          </cell>
          <cell r="C932">
            <v>2070</v>
          </cell>
          <cell r="F932">
            <v>562.22</v>
          </cell>
          <cell r="H932">
            <v>65.09</v>
          </cell>
          <cell r="J932">
            <v>51.166492456502951</v>
          </cell>
          <cell r="K932">
            <v>15.474792456502563</v>
          </cell>
        </row>
        <row r="933">
          <cell r="B933">
            <v>3.6</v>
          </cell>
          <cell r="C933">
            <v>2086</v>
          </cell>
          <cell r="F933">
            <v>617.05999999999995</v>
          </cell>
          <cell r="H933">
            <v>65.44</v>
          </cell>
          <cell r="J933">
            <v>52.564788269225041</v>
          </cell>
          <cell r="K933">
            <v>16.170188269225292</v>
          </cell>
        </row>
        <row r="934">
          <cell r="B934">
            <v>4</v>
          </cell>
          <cell r="C934">
            <v>2066</v>
          </cell>
          <cell r="F934">
            <v>554.29999999999995</v>
          </cell>
          <cell r="H934">
            <v>65.91</v>
          </cell>
          <cell r="J934">
            <v>52.233779761054159</v>
          </cell>
          <cell r="K934">
            <v>16.229679761054939</v>
          </cell>
        </row>
        <row r="935">
          <cell r="B935">
            <v>3.6</v>
          </cell>
          <cell r="C935">
            <v>2087</v>
          </cell>
          <cell r="F935">
            <v>621.79</v>
          </cell>
          <cell r="H935">
            <v>66.010000000000005</v>
          </cell>
          <cell r="J935">
            <v>53.510872389032485</v>
          </cell>
          <cell r="K935">
            <v>16.569572389032345</v>
          </cell>
        </row>
        <row r="936">
          <cell r="B936">
            <v>3.8</v>
          </cell>
          <cell r="C936">
            <v>2071</v>
          </cell>
          <cell r="F936">
            <v>566.89</v>
          </cell>
          <cell r="H936">
            <v>66.040000000000006</v>
          </cell>
          <cell r="J936">
            <v>52.704705817786966</v>
          </cell>
          <cell r="K936">
            <v>16.232005817787289</v>
          </cell>
        </row>
        <row r="937">
          <cell r="B937">
            <v>3.6</v>
          </cell>
          <cell r="C937">
            <v>2088</v>
          </cell>
          <cell r="F937">
            <v>626.59</v>
          </cell>
          <cell r="H937">
            <v>66.59</v>
          </cell>
          <cell r="J937">
            <v>54.479284304394021</v>
          </cell>
          <cell r="K937">
            <v>16.991284304393488</v>
          </cell>
        </row>
        <row r="938">
          <cell r="B938">
            <v>4</v>
          </cell>
          <cell r="C938">
            <v>2067</v>
          </cell>
          <cell r="F938">
            <v>559.01</v>
          </cell>
          <cell r="H938">
            <v>66.849999999999994</v>
          </cell>
          <cell r="J938">
            <v>53.771674471495587</v>
          </cell>
          <cell r="K938">
            <v>16.986574471495302</v>
          </cell>
        </row>
        <row r="939">
          <cell r="B939">
            <v>3.8</v>
          </cell>
          <cell r="C939">
            <v>2072</v>
          </cell>
          <cell r="F939">
            <v>571.66999999999996</v>
          </cell>
          <cell r="H939">
            <v>67.02</v>
          </cell>
          <cell r="J939">
            <v>54.308711369742767</v>
          </cell>
          <cell r="K939">
            <v>16.976911369742979</v>
          </cell>
        </row>
        <row r="940">
          <cell r="B940">
            <v>3.6</v>
          </cell>
          <cell r="C940">
            <v>2089</v>
          </cell>
          <cell r="F940">
            <v>631.45000000000005</v>
          </cell>
          <cell r="H940">
            <v>67.16</v>
          </cell>
          <cell r="J940">
            <v>55.43846958144664</v>
          </cell>
          <cell r="K940">
            <v>17.481869581446539</v>
          </cell>
        </row>
        <row r="941">
          <cell r="B941">
            <v>3.6</v>
          </cell>
          <cell r="C941">
            <v>2090</v>
          </cell>
          <cell r="F941">
            <v>636.37</v>
          </cell>
          <cell r="H941">
            <v>67.739999999999995</v>
          </cell>
          <cell r="J941">
            <v>56.420212498917316</v>
          </cell>
          <cell r="K941">
            <v>17.995012498917639</v>
          </cell>
        </row>
        <row r="942">
          <cell r="B942">
            <v>4</v>
          </cell>
          <cell r="C942">
            <v>2068</v>
          </cell>
          <cell r="F942">
            <v>563.83000000000004</v>
          </cell>
          <cell r="H942">
            <v>67.8</v>
          </cell>
          <cell r="J942">
            <v>55.343305277347064</v>
          </cell>
          <cell r="K942">
            <v>17.699105277346675</v>
          </cell>
        </row>
        <row r="943">
          <cell r="B943">
            <v>3.8</v>
          </cell>
          <cell r="C943">
            <v>2073</v>
          </cell>
          <cell r="F943">
            <v>576.55999999999995</v>
          </cell>
          <cell r="H943">
            <v>68</v>
          </cell>
          <cell r="J943">
            <v>55.931911965814969</v>
          </cell>
          <cell r="K943">
            <v>17.741011965815076</v>
          </cell>
        </row>
        <row r="944">
          <cell r="B944">
            <v>3.6</v>
          </cell>
          <cell r="C944">
            <v>2091</v>
          </cell>
          <cell r="F944">
            <v>641.37</v>
          </cell>
          <cell r="H944">
            <v>68.319999999999993</v>
          </cell>
          <cell r="J944">
            <v>57.408678878321311</v>
          </cell>
          <cell r="K944">
            <v>18.358678878321314</v>
          </cell>
        </row>
        <row r="945">
          <cell r="B945">
            <v>4</v>
          </cell>
          <cell r="C945">
            <v>2069</v>
          </cell>
          <cell r="F945">
            <v>568.75</v>
          </cell>
          <cell r="H945">
            <v>68.78</v>
          </cell>
          <cell r="J945">
            <v>56.981783561593524</v>
          </cell>
          <cell r="K945">
            <v>18.556583561593847</v>
          </cell>
        </row>
        <row r="946">
          <cell r="B946">
            <v>3.6</v>
          </cell>
          <cell r="C946">
            <v>2092</v>
          </cell>
          <cell r="F946">
            <v>646.42999999999995</v>
          </cell>
          <cell r="H946">
            <v>68.91</v>
          </cell>
          <cell r="J946">
            <v>58.420166585173263</v>
          </cell>
          <cell r="K946">
            <v>18.90156658517369</v>
          </cell>
        </row>
        <row r="947">
          <cell r="B947">
            <v>3.8</v>
          </cell>
          <cell r="C947">
            <v>2074</v>
          </cell>
          <cell r="F947">
            <v>581.55999999999995</v>
          </cell>
          <cell r="H947">
            <v>69.010000000000005</v>
          </cell>
          <cell r="J947">
            <v>57.623255166124217</v>
          </cell>
          <cell r="K947">
            <v>18.57325516612422</v>
          </cell>
        </row>
        <row r="948">
          <cell r="B948">
            <v>3.6</v>
          </cell>
          <cell r="C948">
            <v>2093</v>
          </cell>
          <cell r="F948">
            <v>651.54999999999995</v>
          </cell>
          <cell r="H948">
            <v>69.510000000000005</v>
          </cell>
          <cell r="J948">
            <v>59.455029380698555</v>
          </cell>
          <cell r="K948">
            <v>19.467829380698518</v>
          </cell>
        </row>
        <row r="949">
          <cell r="B949">
            <v>4</v>
          </cell>
          <cell r="C949">
            <v>2070</v>
          </cell>
          <cell r="F949">
            <v>573.78</v>
          </cell>
          <cell r="H949">
            <v>69.77</v>
          </cell>
          <cell r="J949">
            <v>58.655926639456197</v>
          </cell>
          <cell r="K949">
            <v>19.371626639456416</v>
          </cell>
        </row>
        <row r="950">
          <cell r="B950">
            <v>3.8</v>
          </cell>
          <cell r="C950">
            <v>2075</v>
          </cell>
          <cell r="F950">
            <v>586.66999999999996</v>
          </cell>
          <cell r="H950">
            <v>70.040000000000006</v>
          </cell>
          <cell r="J950">
            <v>59.368032032693634</v>
          </cell>
          <cell r="K950">
            <v>19.458932032693532</v>
          </cell>
        </row>
        <row r="951">
          <cell r="B951">
            <v>3.6</v>
          </cell>
          <cell r="C951">
            <v>2094</v>
          </cell>
          <cell r="F951">
            <v>656.75</v>
          </cell>
          <cell r="H951">
            <v>70.11</v>
          </cell>
          <cell r="J951">
            <v>60.497087319790992</v>
          </cell>
          <cell r="K951">
            <v>19.885087319790642</v>
          </cell>
        </row>
        <row r="952">
          <cell r="B952">
            <v>3.6</v>
          </cell>
          <cell r="C952">
            <v>2095</v>
          </cell>
          <cell r="F952">
            <v>662.01</v>
          </cell>
          <cell r="H952">
            <v>70.72</v>
          </cell>
          <cell r="J952">
            <v>61.563000023794579</v>
          </cell>
          <cell r="K952">
            <v>20.482400023794654</v>
          </cell>
        </row>
        <row r="953">
          <cell r="B953">
            <v>4</v>
          </cell>
          <cell r="C953">
            <v>2071</v>
          </cell>
          <cell r="F953">
            <v>578.92999999999995</v>
          </cell>
          <cell r="H953">
            <v>70.790000000000006</v>
          </cell>
          <cell r="J953">
            <v>60.3996733354303</v>
          </cell>
          <cell r="K953">
            <v>20.178173335430479</v>
          </cell>
        </row>
        <row r="954">
          <cell r="B954">
            <v>3.8</v>
          </cell>
          <cell r="C954">
            <v>2076</v>
          </cell>
          <cell r="F954">
            <v>591.9</v>
          </cell>
          <cell r="H954">
            <v>71.069999999999993</v>
          </cell>
          <cell r="J954">
            <v>61.134012587625243</v>
          </cell>
          <cell r="K954">
            <v>20.287712587625101</v>
          </cell>
        </row>
        <row r="955">
          <cell r="B955">
            <v>3.6</v>
          </cell>
          <cell r="C955">
            <v>2096</v>
          </cell>
          <cell r="F955">
            <v>667.34</v>
          </cell>
          <cell r="H955">
            <v>71.33</v>
          </cell>
          <cell r="J955">
            <v>62.636349708135228</v>
          </cell>
          <cell r="K955">
            <v>21.00904970813491</v>
          </cell>
        </row>
        <row r="956">
          <cell r="B956">
            <v>4</v>
          </cell>
          <cell r="C956">
            <v>2072</v>
          </cell>
          <cell r="F956">
            <v>584.19000000000005</v>
          </cell>
          <cell r="H956">
            <v>71.819999999999993</v>
          </cell>
          <cell r="J956">
            <v>62.181093469266429</v>
          </cell>
          <cell r="K956">
            <v>21.100493469265615</v>
          </cell>
        </row>
        <row r="957">
          <cell r="B957">
            <v>3.6</v>
          </cell>
          <cell r="C957">
            <v>2097</v>
          </cell>
          <cell r="F957">
            <v>672.74</v>
          </cell>
          <cell r="H957">
            <v>71.95</v>
          </cell>
          <cell r="J957">
            <v>63.734041828228804</v>
          </cell>
          <cell r="K957">
            <v>21.560041828228982</v>
          </cell>
        </row>
        <row r="958">
          <cell r="B958">
            <v>3.8</v>
          </cell>
          <cell r="C958">
            <v>2077</v>
          </cell>
          <cell r="F958">
            <v>597.24</v>
          </cell>
          <cell r="H958">
            <v>72.13</v>
          </cell>
          <cell r="J958">
            <v>62.972015128367232</v>
          </cell>
          <cell r="K958">
            <v>21.266615128366986</v>
          </cell>
        </row>
        <row r="959">
          <cell r="B959">
            <v>3.6</v>
          </cell>
          <cell r="C959">
            <v>2098</v>
          </cell>
          <cell r="F959">
            <v>678.21</v>
          </cell>
          <cell r="H959">
            <v>72.58</v>
          </cell>
          <cell r="J959">
            <v>64.856448133159574</v>
          </cell>
          <cell r="K959">
            <v>22.13574813315936</v>
          </cell>
        </row>
        <row r="960">
          <cell r="B960">
            <v>4</v>
          </cell>
          <cell r="C960">
            <v>2073</v>
          </cell>
          <cell r="F960">
            <v>589.55999999999995</v>
          </cell>
          <cell r="H960">
            <v>72.88</v>
          </cell>
          <cell r="J960">
            <v>64.034985285385886</v>
          </cell>
          <cell r="K960">
            <v>22.095285285386744</v>
          </cell>
        </row>
        <row r="961">
          <cell r="B961">
            <v>3.8</v>
          </cell>
          <cell r="C961">
            <v>2078</v>
          </cell>
          <cell r="F961">
            <v>602.70000000000005</v>
          </cell>
          <cell r="H961">
            <v>73.19</v>
          </cell>
          <cell r="J961">
            <v>64.832474511642701</v>
          </cell>
          <cell r="K961">
            <v>22.189874511642422</v>
          </cell>
        </row>
        <row r="962">
          <cell r="B962">
            <v>3.6</v>
          </cell>
          <cell r="C962">
            <v>2099</v>
          </cell>
          <cell r="F962">
            <v>683.76</v>
          </cell>
          <cell r="H962">
            <v>73.209999999999994</v>
          </cell>
          <cell r="J962">
            <v>65.986787083873153</v>
          </cell>
          <cell r="K962">
            <v>22.641287083873507</v>
          </cell>
        </row>
        <row r="963">
          <cell r="B963">
            <v>3.6</v>
          </cell>
          <cell r="C963">
            <v>2100</v>
          </cell>
          <cell r="F963">
            <v>689.37</v>
          </cell>
          <cell r="H963">
            <v>73.849999999999994</v>
          </cell>
          <cell r="J963">
            <v>67.142343879473657</v>
          </cell>
          <cell r="K963">
            <v>23.328243879473554</v>
          </cell>
        </row>
        <row r="964">
          <cell r="B964">
            <v>4</v>
          </cell>
          <cell r="C964">
            <v>2074</v>
          </cell>
          <cell r="F964">
            <v>595.04999999999995</v>
          </cell>
          <cell r="H964">
            <v>73.959999999999994</v>
          </cell>
          <cell r="J964">
            <v>65.945946313917887</v>
          </cell>
          <cell r="K964">
            <v>23.069046313917816</v>
          </cell>
        </row>
        <row r="965">
          <cell r="B965">
            <v>3.8</v>
          </cell>
          <cell r="C965">
            <v>2079</v>
          </cell>
          <cell r="F965">
            <v>608.29</v>
          </cell>
          <cell r="H965">
            <v>74.27</v>
          </cell>
          <cell r="J965">
            <v>66.750127023692173</v>
          </cell>
          <cell r="K965">
            <v>23.092227023692814</v>
          </cell>
        </row>
        <row r="966">
          <cell r="B966">
            <v>4</v>
          </cell>
          <cell r="C966">
            <v>2075</v>
          </cell>
          <cell r="F966">
            <v>600.66999999999996</v>
          </cell>
          <cell r="H966">
            <v>75.05</v>
          </cell>
          <cell r="J966">
            <v>67.897744644830553</v>
          </cell>
          <cell r="K966">
            <v>24.005544644830522</v>
          </cell>
        </row>
        <row r="967">
          <cell r="B967">
            <v>3.8</v>
          </cell>
          <cell r="C967">
            <v>2080</v>
          </cell>
          <cell r="F967">
            <v>614</v>
          </cell>
          <cell r="H967">
            <v>75.36</v>
          </cell>
          <cell r="J967">
            <v>68.708678796303019</v>
          </cell>
          <cell r="K967">
            <v>24.11357879630274</v>
          </cell>
        </row>
        <row r="968">
          <cell r="B968">
            <v>4</v>
          </cell>
          <cell r="C968">
            <v>2076</v>
          </cell>
          <cell r="F968">
            <v>606.4</v>
          </cell>
          <cell r="H968">
            <v>76.16</v>
          </cell>
          <cell r="J968">
            <v>69.908780724480863</v>
          </cell>
          <cell r="K968">
            <v>25.15748072448072</v>
          </cell>
        </row>
        <row r="969">
          <cell r="B969">
            <v>3.8</v>
          </cell>
          <cell r="C969">
            <v>2081</v>
          </cell>
          <cell r="F969">
            <v>619.83000000000004</v>
          </cell>
          <cell r="H969">
            <v>76.47</v>
          </cell>
          <cell r="J969">
            <v>70.726592234012926</v>
          </cell>
          <cell r="K969">
            <v>25.194292234012607</v>
          </cell>
        </row>
        <row r="970">
          <cell r="B970">
            <v>4</v>
          </cell>
          <cell r="C970">
            <v>2077</v>
          </cell>
          <cell r="F970">
            <v>612.27</v>
          </cell>
          <cell r="H970">
            <v>77.290000000000006</v>
          </cell>
          <cell r="J970">
            <v>71.980385654428801</v>
          </cell>
          <cell r="K970">
            <v>26.135685654428769</v>
          </cell>
        </row>
        <row r="971">
          <cell r="B971">
            <v>3.8</v>
          </cell>
          <cell r="C971">
            <v>2082</v>
          </cell>
          <cell r="F971">
            <v>625.79</v>
          </cell>
          <cell r="H971">
            <v>77.59</v>
          </cell>
          <cell r="J971">
            <v>72.787163745156192</v>
          </cell>
          <cell r="K971">
            <v>26.239563745156801</v>
          </cell>
        </row>
        <row r="972">
          <cell r="B972">
            <v>4</v>
          </cell>
          <cell r="C972">
            <v>2078</v>
          </cell>
          <cell r="F972">
            <v>618.26</v>
          </cell>
          <cell r="H972">
            <v>78.44</v>
          </cell>
          <cell r="J972">
            <v>74.113914520046123</v>
          </cell>
          <cell r="K972">
            <v>27.332014520046052</v>
          </cell>
        </row>
        <row r="973">
          <cell r="B973">
            <v>3.8</v>
          </cell>
          <cell r="C973">
            <v>2083</v>
          </cell>
          <cell r="F973">
            <v>631.88</v>
          </cell>
          <cell r="H973">
            <v>78.73</v>
          </cell>
          <cell r="J973">
            <v>74.90932541725337</v>
          </cell>
          <cell r="K973">
            <v>27.346425417253123</v>
          </cell>
        </row>
        <row r="974">
          <cell r="B974">
            <v>4</v>
          </cell>
          <cell r="C974">
            <v>2079</v>
          </cell>
          <cell r="F974">
            <v>624.39</v>
          </cell>
          <cell r="H974">
            <v>79.599999999999994</v>
          </cell>
          <cell r="J974">
            <v>76.292309968441671</v>
          </cell>
          <cell r="K974">
            <v>28.417009968441711</v>
          </cell>
        </row>
        <row r="975">
          <cell r="B975">
            <v>3.8</v>
          </cell>
          <cell r="C975">
            <v>2084</v>
          </cell>
          <cell r="F975">
            <v>638.09</v>
          </cell>
          <cell r="H975">
            <v>79.88</v>
          </cell>
          <cell r="J975">
            <v>77.075951943279591</v>
          </cell>
          <cell r="K975">
            <v>28.575851943279311</v>
          </cell>
        </row>
        <row r="976">
          <cell r="B976">
            <v>4</v>
          </cell>
          <cell r="C976">
            <v>2080</v>
          </cell>
          <cell r="F976">
            <v>630.65</v>
          </cell>
          <cell r="H976">
            <v>80.77</v>
          </cell>
          <cell r="J976">
            <v>78.516267530160292</v>
          </cell>
          <cell r="K976">
            <v>29.625667530160364</v>
          </cell>
        </row>
        <row r="977">
          <cell r="B977">
            <v>3.8</v>
          </cell>
          <cell r="C977">
            <v>2085</v>
          </cell>
          <cell r="F977">
            <v>644.44000000000005</v>
          </cell>
          <cell r="H977">
            <v>81.05</v>
          </cell>
          <cell r="J977">
            <v>79.306457085644325</v>
          </cell>
          <cell r="K977">
            <v>29.712957085644149</v>
          </cell>
        </row>
        <row r="978">
          <cell r="B978">
            <v>4</v>
          </cell>
          <cell r="C978">
            <v>2081</v>
          </cell>
          <cell r="F978">
            <v>637.04</v>
          </cell>
          <cell r="H978">
            <v>81.96</v>
          </cell>
          <cell r="J978">
            <v>80.8053948367575</v>
          </cell>
          <cell r="K978">
            <v>30.899494836757611</v>
          </cell>
        </row>
        <row r="979">
          <cell r="B979">
            <v>3.8</v>
          </cell>
          <cell r="C979">
            <v>2086</v>
          </cell>
          <cell r="F979">
            <v>650.92999999999995</v>
          </cell>
          <cell r="H979">
            <v>82.24</v>
          </cell>
          <cell r="J979">
            <v>81.602243897343129</v>
          </cell>
          <cell r="K979">
            <v>30.915343897343952</v>
          </cell>
        </row>
        <row r="980">
          <cell r="B980">
            <v>4</v>
          </cell>
          <cell r="C980">
            <v>2082</v>
          </cell>
          <cell r="F980">
            <v>643.57000000000005</v>
          </cell>
          <cell r="H980">
            <v>83.17</v>
          </cell>
          <cell r="J980">
            <v>83.16111892504081</v>
          </cell>
          <cell r="K980">
            <v>32.161818925040137</v>
          </cell>
        </row>
        <row r="981">
          <cell r="B981">
            <v>3.8</v>
          </cell>
          <cell r="C981">
            <v>2087</v>
          </cell>
          <cell r="F981">
            <v>657.55</v>
          </cell>
          <cell r="H981">
            <v>83.45</v>
          </cell>
          <cell r="J981">
            <v>83.964739415183544</v>
          </cell>
          <cell r="K981">
            <v>32.262539415183511</v>
          </cell>
        </row>
        <row r="982">
          <cell r="B982">
            <v>4</v>
          </cell>
          <cell r="C982">
            <v>2083</v>
          </cell>
          <cell r="F982">
            <v>650.25</v>
          </cell>
          <cell r="H982">
            <v>84.4</v>
          </cell>
          <cell r="J982">
            <v>85.584890815629564</v>
          </cell>
          <cell r="K982">
            <v>33.414090815629955</v>
          </cell>
        </row>
        <row r="983">
          <cell r="B983">
            <v>3.8</v>
          </cell>
          <cell r="C983">
            <v>2088</v>
          </cell>
          <cell r="F983">
            <v>664.31</v>
          </cell>
          <cell r="H983">
            <v>84.68</v>
          </cell>
          <cell r="J983">
            <v>86.39539465978487</v>
          </cell>
          <cell r="K983">
            <v>33.599794659784941</v>
          </cell>
        </row>
        <row r="984">
          <cell r="B984">
            <v>4</v>
          </cell>
          <cell r="C984">
            <v>2084</v>
          </cell>
          <cell r="F984">
            <v>657.06</v>
          </cell>
          <cell r="H984">
            <v>85.65</v>
          </cell>
          <cell r="J984">
            <v>88.078185512955031</v>
          </cell>
          <cell r="K984">
            <v>34.892085512955461</v>
          </cell>
        </row>
        <row r="985">
          <cell r="B985">
            <v>3.8</v>
          </cell>
          <cell r="C985">
            <v>2089</v>
          </cell>
          <cell r="F985">
            <v>671.21</v>
          </cell>
          <cell r="H985">
            <v>85.93</v>
          </cell>
          <cell r="J985">
            <v>88.895684635578391</v>
          </cell>
          <cell r="K985">
            <v>35.006684635577685</v>
          </cell>
        </row>
        <row r="986">
          <cell r="B986">
            <v>4</v>
          </cell>
          <cell r="C986">
            <v>2085</v>
          </cell>
          <cell r="F986">
            <v>664.02</v>
          </cell>
          <cell r="H986">
            <v>86.92</v>
          </cell>
          <cell r="J986">
            <v>90.642502005260368</v>
          </cell>
          <cell r="K986">
            <v>36.284902005260086</v>
          </cell>
        </row>
        <row r="987">
          <cell r="B987">
            <v>3.8</v>
          </cell>
          <cell r="C987">
            <v>2090</v>
          </cell>
          <cell r="F987">
            <v>678.26</v>
          </cell>
          <cell r="H987">
            <v>87.2</v>
          </cell>
          <cell r="J987">
            <v>91.467108330807307</v>
          </cell>
          <cell r="K987">
            <v>36.406608330807664</v>
          </cell>
        </row>
        <row r="988">
          <cell r="B988">
            <v>4</v>
          </cell>
          <cell r="C988">
            <v>2086</v>
          </cell>
          <cell r="F988">
            <v>671.12</v>
          </cell>
          <cell r="H988">
            <v>88.2</v>
          </cell>
          <cell r="J988">
            <v>93.259208002673617</v>
          </cell>
          <cell r="K988">
            <v>37.808208002673439</v>
          </cell>
        </row>
        <row r="989">
          <cell r="B989">
            <v>3.8</v>
          </cell>
          <cell r="C989">
            <v>2091</v>
          </cell>
          <cell r="F989">
            <v>685.46</v>
          </cell>
          <cell r="H989">
            <v>88.49</v>
          </cell>
          <cell r="J989">
            <v>94.111188717526602</v>
          </cell>
          <cell r="K989">
            <v>37.879188717526247</v>
          </cell>
        </row>
        <row r="990">
          <cell r="B990">
            <v>4</v>
          </cell>
          <cell r="C990">
            <v>2087</v>
          </cell>
          <cell r="F990">
            <v>678.38</v>
          </cell>
          <cell r="H990">
            <v>89.51</v>
          </cell>
          <cell r="J990">
            <v>95.969899161635965</v>
          </cell>
          <cell r="K990">
            <v>39.269299161636042</v>
          </cell>
        </row>
        <row r="991">
          <cell r="B991">
            <v>3.8</v>
          </cell>
          <cell r="C991">
            <v>2092</v>
          </cell>
          <cell r="F991">
            <v>692.81</v>
          </cell>
          <cell r="H991">
            <v>89.81</v>
          </cell>
          <cell r="J991">
            <v>96.849947797688884</v>
          </cell>
          <cell r="K991">
            <v>39.446447797689601</v>
          </cell>
        </row>
        <row r="992">
          <cell r="B992">
            <v>4</v>
          </cell>
          <cell r="C992">
            <v>2088</v>
          </cell>
          <cell r="F992">
            <v>685.79</v>
          </cell>
          <cell r="H992">
            <v>90.83</v>
          </cell>
          <cell r="J992">
            <v>98.735568078739377</v>
          </cell>
          <cell r="K992">
            <v>40.863468078739629</v>
          </cell>
        </row>
        <row r="993">
          <cell r="B993">
            <v>3.8</v>
          </cell>
          <cell r="C993">
            <v>2093</v>
          </cell>
          <cell r="F993">
            <v>700.32</v>
          </cell>
          <cell r="H993">
            <v>91.15</v>
          </cell>
          <cell r="J993">
            <v>99.66501510470188</v>
          </cell>
          <cell r="K993">
            <v>41.011915104701067</v>
          </cell>
        </row>
        <row r="994">
          <cell r="B994">
            <v>4</v>
          </cell>
          <cell r="C994">
            <v>2089</v>
          </cell>
          <cell r="F994">
            <v>693.36</v>
          </cell>
          <cell r="H994">
            <v>92.18</v>
          </cell>
          <cell r="J994">
            <v>101.5989016738661</v>
          </cell>
          <cell r="K994">
            <v>42.477201673865707</v>
          </cell>
        </row>
        <row r="995">
          <cell r="B995">
            <v>3.8</v>
          </cell>
          <cell r="C995">
            <v>2094</v>
          </cell>
          <cell r="F995">
            <v>707.98</v>
          </cell>
          <cell r="H995">
            <v>92.51</v>
          </cell>
          <cell r="J995">
            <v>102.55799755396232</v>
          </cell>
          <cell r="K995">
            <v>42.733397553962575</v>
          </cell>
        </row>
        <row r="996">
          <cell r="B996">
            <v>4</v>
          </cell>
          <cell r="C996">
            <v>2090</v>
          </cell>
          <cell r="F996">
            <v>701.08</v>
          </cell>
          <cell r="H996">
            <v>93.54</v>
          </cell>
          <cell r="J996">
            <v>104.51988122620672</v>
          </cell>
          <cell r="K996">
            <v>44.226681226206509</v>
          </cell>
        </row>
        <row r="997">
          <cell r="B997">
            <v>3.8</v>
          </cell>
          <cell r="C997">
            <v>2095</v>
          </cell>
          <cell r="F997">
            <v>715.8</v>
          </cell>
          <cell r="H997">
            <v>93.9</v>
          </cell>
          <cell r="J997">
            <v>105.55181853901954</v>
          </cell>
          <cell r="K997">
            <v>44.477618539020035</v>
          </cell>
        </row>
        <row r="998">
          <cell r="B998">
            <v>4</v>
          </cell>
          <cell r="C998">
            <v>2091</v>
          </cell>
          <cell r="F998">
            <v>708.97</v>
          </cell>
          <cell r="H998">
            <v>94.92</v>
          </cell>
          <cell r="J998">
            <v>107.52081854210741</v>
          </cell>
          <cell r="K998">
            <v>45.899918542107514</v>
          </cell>
        </row>
        <row r="999">
          <cell r="B999">
            <v>3.8</v>
          </cell>
          <cell r="C999">
            <v>2096</v>
          </cell>
          <cell r="F999">
            <v>723.78</v>
          </cell>
          <cell r="H999">
            <v>95.31</v>
          </cell>
          <cell r="J999">
            <v>108.6274020694816</v>
          </cell>
          <cell r="K999">
            <v>46.303602069481464</v>
          </cell>
        </row>
        <row r="1000">
          <cell r="B1000">
            <v>4</v>
          </cell>
          <cell r="C1000">
            <v>2092</v>
          </cell>
          <cell r="F1000">
            <v>717.02</v>
          </cell>
          <cell r="H1000">
            <v>96.33</v>
          </cell>
          <cell r="J1000">
            <v>110.62514667112029</v>
          </cell>
          <cell r="K1000">
            <v>47.754646671120646</v>
          </cell>
        </row>
        <row r="1001">
          <cell r="B1001">
            <v>3.8</v>
          </cell>
          <cell r="C1001">
            <v>2097</v>
          </cell>
          <cell r="F1001">
            <v>731.93</v>
          </cell>
          <cell r="H1001">
            <v>96.74</v>
          </cell>
          <cell r="J1001">
            <v>111.7864390040868</v>
          </cell>
          <cell r="K1001">
            <v>48.134939004086981</v>
          </cell>
        </row>
        <row r="1002">
          <cell r="B1002">
            <v>4</v>
          </cell>
          <cell r="C1002">
            <v>2093</v>
          </cell>
          <cell r="F1002">
            <v>725.24</v>
          </cell>
          <cell r="H1002">
            <v>97.75</v>
          </cell>
          <cell r="J1002">
            <v>113.79127195545509</v>
          </cell>
          <cell r="K1002">
            <v>49.593071955454874</v>
          </cell>
        </row>
        <row r="1003">
          <cell r="B1003">
            <v>3.8</v>
          </cell>
          <cell r="C1003">
            <v>2098</v>
          </cell>
          <cell r="F1003">
            <v>740.25</v>
          </cell>
          <cell r="H1003">
            <v>98.2</v>
          </cell>
          <cell r="J1003">
            <v>115.05279609965226</v>
          </cell>
          <cell r="K1003">
            <v>50.073596099651866</v>
          </cell>
        </row>
        <row r="1004">
          <cell r="B1004">
            <v>4</v>
          </cell>
          <cell r="C1004">
            <v>2094</v>
          </cell>
          <cell r="F1004">
            <v>733.62</v>
          </cell>
          <cell r="H1004">
            <v>99.2</v>
          </cell>
          <cell r="J1004">
            <v>117.064747380515</v>
          </cell>
          <cell r="K1004">
            <v>51.616947380515043</v>
          </cell>
        </row>
        <row r="1005">
          <cell r="B1005">
            <v>3.8</v>
          </cell>
          <cell r="C1005">
            <v>2099</v>
          </cell>
          <cell r="F1005">
            <v>748.74</v>
          </cell>
          <cell r="H1005">
            <v>99.68</v>
          </cell>
          <cell r="J1005">
            <v>118.40664987031539</v>
          </cell>
          <cell r="K1005">
            <v>52.099749870315321</v>
          </cell>
        </row>
        <row r="1006">
          <cell r="B1006">
            <v>4</v>
          </cell>
          <cell r="C1006">
            <v>2095</v>
          </cell>
          <cell r="F1006">
            <v>742.18</v>
          </cell>
          <cell r="H1006">
            <v>100.67</v>
          </cell>
          <cell r="J1006">
            <v>120.42553360613043</v>
          </cell>
          <cell r="K1006">
            <v>53.571933606130855</v>
          </cell>
        </row>
        <row r="1007">
          <cell r="B1007">
            <v>3.8</v>
          </cell>
          <cell r="C1007">
            <v>2100</v>
          </cell>
          <cell r="F1007">
            <v>757.41</v>
          </cell>
          <cell r="H1007">
            <v>101.18</v>
          </cell>
          <cell r="J1007">
            <v>121.84977511815607</v>
          </cell>
          <cell r="K1007">
            <v>54.137075118156403</v>
          </cell>
        </row>
        <row r="1008">
          <cell r="B1008">
            <v>4</v>
          </cell>
          <cell r="C1008">
            <v>2096</v>
          </cell>
          <cell r="F1008">
            <v>750.92</v>
          </cell>
          <cell r="H1008">
            <v>102.16</v>
          </cell>
          <cell r="J1008">
            <v>123.87539344247531</v>
          </cell>
          <cell r="K1008">
            <v>55.615993442475244</v>
          </cell>
        </row>
        <row r="1009">
          <cell r="B1009">
            <v>4</v>
          </cell>
          <cell r="C1009">
            <v>2097</v>
          </cell>
          <cell r="F1009">
            <v>759.83</v>
          </cell>
          <cell r="H1009">
            <v>103.67</v>
          </cell>
          <cell r="J1009">
            <v>127.41611368353557</v>
          </cell>
          <cell r="K1009">
            <v>57.829013683534939</v>
          </cell>
        </row>
        <row r="1010">
          <cell r="B1010">
            <v>4</v>
          </cell>
          <cell r="C1010">
            <v>2098</v>
          </cell>
          <cell r="F1010">
            <v>768.92</v>
          </cell>
          <cell r="H1010">
            <v>105.2</v>
          </cell>
          <cell r="J1010">
            <v>131.04950510710884</v>
          </cell>
          <cell r="K1010">
            <v>60.05660510710949</v>
          </cell>
        </row>
        <row r="1011">
          <cell r="B1011">
            <v>4</v>
          </cell>
          <cell r="C1011">
            <v>2099</v>
          </cell>
          <cell r="F1011">
            <v>778.2</v>
          </cell>
          <cell r="H1011">
            <v>106.76</v>
          </cell>
          <cell r="J1011">
            <v>134.80126523431989</v>
          </cell>
          <cell r="K1011">
            <v>62.32446523431922</v>
          </cell>
        </row>
        <row r="1012">
          <cell r="B1012">
            <v>4</v>
          </cell>
          <cell r="C1012">
            <v>2100</v>
          </cell>
          <cell r="F1012">
            <v>787.67</v>
          </cell>
          <cell r="H1012">
            <v>108.34</v>
          </cell>
          <cell r="J1012">
            <v>138.65001962613729</v>
          </cell>
          <cell r="K1012">
            <v>64.689319626137973</v>
          </cell>
        </row>
        <row r="1013">
          <cell r="B1013" t="str">
            <v>Scenario</v>
          </cell>
        </row>
      </sheetData>
      <sheetData sheetId="7">
        <row r="1">
          <cell r="S1">
            <v>1.4</v>
          </cell>
          <cell r="T1">
            <v>1.5999999999999999</v>
          </cell>
          <cell r="U1">
            <v>1.7999999999999998</v>
          </cell>
          <cell r="V1">
            <v>1.9999999999999998</v>
          </cell>
          <cell r="W1">
            <v>2.1999999999999997</v>
          </cell>
          <cell r="X1">
            <v>2.4</v>
          </cell>
          <cell r="Y1">
            <v>2.6</v>
          </cell>
          <cell r="Z1">
            <v>2.8000000000000003</v>
          </cell>
          <cell r="AA1">
            <v>3.0000000000000004</v>
          </cell>
          <cell r="AB1">
            <v>3.2000000000000006</v>
          </cell>
          <cell r="AC1">
            <v>3.4000000000000008</v>
          </cell>
          <cell r="AD1">
            <v>3.600000000000001</v>
          </cell>
          <cell r="AE1">
            <v>3.8000000000000012</v>
          </cell>
          <cell r="AF1">
            <v>4.0000000000000009</v>
          </cell>
        </row>
        <row r="2">
          <cell r="R2">
            <v>2025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</row>
        <row r="3">
          <cell r="R3">
            <v>2026</v>
          </cell>
          <cell r="S3">
            <v>6.3014333363753394E-2</v>
          </cell>
          <cell r="T3">
            <v>6.3014333363753394E-2</v>
          </cell>
          <cell r="U3">
            <v>6.3014333363753394E-2</v>
          </cell>
          <cell r="V3">
            <v>5.3014333363762489E-2</v>
          </cell>
          <cell r="W3">
            <v>5.8753796675091507E-2</v>
          </cell>
          <cell r="X3">
            <v>-5.8753796675091507E-2</v>
          </cell>
          <cell r="Y3">
            <v>4.8753796675100602E-2</v>
          </cell>
          <cell r="Z3">
            <v>6.3014333363753394E-2</v>
          </cell>
          <cell r="AA3">
            <v>3.8753796675109697E-2</v>
          </cell>
          <cell r="AB3">
            <v>3.8753796675109697E-2</v>
          </cell>
          <cell r="AC3">
            <v>3.8753796675109697E-2</v>
          </cell>
          <cell r="AD3">
            <v>3.8753796675109697E-2</v>
          </cell>
          <cell r="AE3">
            <v>4.8753796675100602E-2</v>
          </cell>
          <cell r="AF3">
            <v>3.8753796675109697E-2</v>
          </cell>
        </row>
        <row r="4">
          <cell r="R4">
            <v>2027</v>
          </cell>
          <cell r="S4">
            <v>0.10406430665869948</v>
          </cell>
          <cell r="T4">
            <v>0.10406430665869948</v>
          </cell>
          <cell r="U4">
            <v>9.6920731035027075E-2</v>
          </cell>
          <cell r="V4">
            <v>9.6920731034970231E-2</v>
          </cell>
          <cell r="W4">
            <v>9.8356664909090341E-2</v>
          </cell>
          <cell r="X4">
            <v>-9.2649362613940411E-2</v>
          </cell>
          <cell r="Y4">
            <v>8.9889933104700503E-2</v>
          </cell>
          <cell r="Z4">
            <v>9.6920731035027075E-2</v>
          </cell>
          <cell r="AA4">
            <v>8.434138334337149E-2</v>
          </cell>
          <cell r="AB4">
            <v>8.434138334337149E-2</v>
          </cell>
          <cell r="AC4">
            <v>8.434138334337149E-2</v>
          </cell>
          <cell r="AD4">
            <v>7.4341383343380585E-2</v>
          </cell>
          <cell r="AE4">
            <v>7.2825605793298109E-2</v>
          </cell>
          <cell r="AF4">
            <v>7.4341383343380585E-2</v>
          </cell>
        </row>
        <row r="5">
          <cell r="R5">
            <v>2028</v>
          </cell>
          <cell r="S5">
            <v>0.13285172677933588</v>
          </cell>
          <cell r="T5">
            <v>0.13567641841262912</v>
          </cell>
          <cell r="U5">
            <v>0.10831080240672009</v>
          </cell>
          <cell r="V5">
            <v>0.10831080240677693</v>
          </cell>
          <cell r="W5">
            <v>0.11532958315092401</v>
          </cell>
          <cell r="X5">
            <v>-0.11669590971774824</v>
          </cell>
          <cell r="Y5">
            <v>0.11237012672563651</v>
          </cell>
          <cell r="Z5">
            <v>0.11831080240671099</v>
          </cell>
          <cell r="AA5">
            <v>0.10569564324521252</v>
          </cell>
          <cell r="AB5">
            <v>0.10569564324521252</v>
          </cell>
          <cell r="AC5">
            <v>0.1071406174871754</v>
          </cell>
          <cell r="AD5">
            <v>0.10858584763832368</v>
          </cell>
          <cell r="AE5">
            <v>0.1097298673666387</v>
          </cell>
          <cell r="AF5">
            <v>0.11003133369871421</v>
          </cell>
        </row>
        <row r="6">
          <cell r="R6">
            <v>2029</v>
          </cell>
          <cell r="S6">
            <v>0.15223998921675275</v>
          </cell>
          <cell r="T6">
            <v>0.13918719892512854</v>
          </cell>
          <cell r="U6">
            <v>0.13620592865066783</v>
          </cell>
          <cell r="V6">
            <v>0.12620592865067692</v>
          </cell>
          <cell r="W6">
            <v>0.13008311860460253</v>
          </cell>
          <cell r="X6">
            <v>-0.12980221910231649</v>
          </cell>
          <cell r="Y6">
            <v>0.12629435449679249</v>
          </cell>
          <cell r="Z6">
            <v>0.12620592865067692</v>
          </cell>
          <cell r="AA6">
            <v>0.1356747921216197</v>
          </cell>
          <cell r="AB6">
            <v>0.1356747921216197</v>
          </cell>
          <cell r="AC6">
            <v>0.13712386091106055</v>
          </cell>
          <cell r="AD6">
            <v>0.14002276621755527</v>
          </cell>
          <cell r="AE6">
            <v>0.1408805906215207</v>
          </cell>
          <cell r="AF6">
            <v>0.13437304349645274</v>
          </cell>
        </row>
        <row r="7">
          <cell r="R7">
            <v>2030</v>
          </cell>
          <cell r="S7">
            <v>0.1556133482650921</v>
          </cell>
          <cell r="T7">
            <v>0.16193196138937083</v>
          </cell>
          <cell r="U7">
            <v>0.13103603725267021</v>
          </cell>
          <cell r="V7">
            <v>0.13103603725261337</v>
          </cell>
          <cell r="W7">
            <v>0.15296965826325959</v>
          </cell>
          <cell r="X7">
            <v>-0.15224467272281572</v>
          </cell>
          <cell r="Y7">
            <v>0.15888910662857825</v>
          </cell>
          <cell r="Z7">
            <v>0.15103603725265202</v>
          </cell>
          <cell r="AA7">
            <v>0.16281389481162023</v>
          </cell>
          <cell r="AB7">
            <v>0.1642665463301114</v>
          </cell>
          <cell r="AC7">
            <v>0.16571945375778796</v>
          </cell>
          <cell r="AD7">
            <v>0.16153364256069835</v>
          </cell>
          <cell r="AE7">
            <v>0.15770944252085428</v>
          </cell>
          <cell r="AF7">
            <v>0.16026260304158768</v>
          </cell>
        </row>
        <row r="8">
          <cell r="R8">
            <v>2031</v>
          </cell>
          <cell r="S8">
            <v>0.15817184491726266</v>
          </cell>
          <cell r="T8">
            <v>0.15332163709871338</v>
          </cell>
          <cell r="U8">
            <v>0.15784577074464323</v>
          </cell>
          <cell r="V8">
            <v>0.13784577074471827</v>
          </cell>
          <cell r="W8">
            <v>0.15028381607652364</v>
          </cell>
          <cell r="X8">
            <v>-0.15296779016676965</v>
          </cell>
          <cell r="Y8">
            <v>0.17030178683023678</v>
          </cell>
          <cell r="Z8">
            <v>0.14784577074465233</v>
          </cell>
          <cell r="AA8">
            <v>0.19563598842103147</v>
          </cell>
          <cell r="AB8">
            <v>0.19000315570826842</v>
          </cell>
          <cell r="AC8">
            <v>0.18291588011254589</v>
          </cell>
          <cell r="AD8">
            <v>0.20166019514653044</v>
          </cell>
          <cell r="AE8">
            <v>0.18877631109768345</v>
          </cell>
          <cell r="AF8">
            <v>0.20063781584195794</v>
          </cell>
        </row>
        <row r="9">
          <cell r="R9">
            <v>2032</v>
          </cell>
          <cell r="S9">
            <v>0.1566434089945119</v>
          </cell>
          <cell r="T9">
            <v>0.1512494213412765</v>
          </cell>
          <cell r="U9">
            <v>0.1561541649081164</v>
          </cell>
          <cell r="V9">
            <v>0.13615416490807775</v>
          </cell>
          <cell r="W9">
            <v>0.16133759726892549</v>
          </cell>
          <cell r="X9">
            <v>-0.15967507642636747</v>
          </cell>
          <cell r="Y9">
            <v>0.18791959630090105</v>
          </cell>
          <cell r="Z9">
            <v>0.1661541649081073</v>
          </cell>
          <cell r="AA9">
            <v>0.21848904704580718</v>
          </cell>
          <cell r="AB9">
            <v>0.22432370858615513</v>
          </cell>
          <cell r="AC9">
            <v>0.22016246467399014</v>
          </cell>
          <cell r="AD9">
            <v>0.21331463656082406</v>
          </cell>
          <cell r="AE9">
            <v>0.20409347999429883</v>
          </cell>
          <cell r="AF9">
            <v>0.22261589887153832</v>
          </cell>
        </row>
        <row r="10">
          <cell r="R10">
            <v>2033</v>
          </cell>
          <cell r="S10">
            <v>0.15522403882988556</v>
          </cell>
          <cell r="T10">
            <v>0.15089539419091125</v>
          </cell>
          <cell r="U10">
            <v>0.15574281838178194</v>
          </cell>
          <cell r="V10">
            <v>0.13443066102388457</v>
          </cell>
          <cell r="W10">
            <v>0.16432764389514887</v>
          </cell>
          <cell r="X10">
            <v>-0.16030214615443583</v>
          </cell>
          <cell r="Y10">
            <v>0.20067400325780227</v>
          </cell>
          <cell r="Z10">
            <v>0.16443066102391413</v>
          </cell>
          <cell r="AA10">
            <v>0.24699131657331463</v>
          </cell>
          <cell r="AB10">
            <v>0.24575712798156246</v>
          </cell>
          <cell r="AC10">
            <v>0.247459207442148</v>
          </cell>
          <cell r="AD10">
            <v>0.24504303573917241</v>
          </cell>
          <cell r="AE10">
            <v>0.21512051027843881</v>
          </cell>
          <cell r="AF10">
            <v>0.24916382928887515</v>
          </cell>
        </row>
        <row r="11">
          <cell r="R11">
            <v>2034</v>
          </cell>
          <cell r="S11">
            <v>0.13947409559483503</v>
          </cell>
          <cell r="T11">
            <v>0.14215546216144048</v>
          </cell>
          <cell r="U11">
            <v>0.15797521547830229</v>
          </cell>
          <cell r="V11">
            <v>0.12541615761301728</v>
          </cell>
          <cell r="W11">
            <v>0.16170183842166352</v>
          </cell>
          <cell r="X11">
            <v>-0.15570731886714384</v>
          </cell>
          <cell r="Y11">
            <v>0.2003871921301652</v>
          </cell>
          <cell r="Z11">
            <v>0.15669555859102502</v>
          </cell>
          <cell r="AA11">
            <v>0.26404784413114157</v>
          </cell>
          <cell r="AB11">
            <v>0.26721613829874968</v>
          </cell>
          <cell r="AC11">
            <v>0.26333887007308476</v>
          </cell>
          <cell r="AD11">
            <v>0.27831672557277898</v>
          </cell>
          <cell r="AE11">
            <v>0.24045132590885032</v>
          </cell>
          <cell r="AF11">
            <v>0.2788617119553578</v>
          </cell>
        </row>
        <row r="12">
          <cell r="R12">
            <v>2035</v>
          </cell>
          <cell r="S12">
            <v>0.15597026676300629</v>
          </cell>
          <cell r="T12">
            <v>0.12938772491952477</v>
          </cell>
          <cell r="U12">
            <v>0.16441137878899781</v>
          </cell>
          <cell r="V12">
            <v>0.12316831691987318</v>
          </cell>
          <cell r="W12">
            <v>0.1559492646988474</v>
          </cell>
          <cell r="X12">
            <v>-0.15073835936300384</v>
          </cell>
          <cell r="Y12">
            <v>0.2048312515802877</v>
          </cell>
          <cell r="Z12">
            <v>0.17316831691988455</v>
          </cell>
          <cell r="AA12">
            <v>0.28965325562586486</v>
          </cell>
          <cell r="AB12">
            <v>0.28723401301232343</v>
          </cell>
          <cell r="AC12">
            <v>0.29926178136184944</v>
          </cell>
          <cell r="AD12">
            <v>0.2916733299928751</v>
          </cell>
          <cell r="AE12">
            <v>0.25013199054501456</v>
          </cell>
          <cell r="AF12">
            <v>0.30324408933910263</v>
          </cell>
        </row>
        <row r="13">
          <cell r="R13">
            <v>2036</v>
          </cell>
          <cell r="S13">
            <v>0.14873069376102421</v>
          </cell>
          <cell r="T13">
            <v>0.13665240380157684</v>
          </cell>
          <cell r="U13">
            <v>0.16041652155058728</v>
          </cell>
          <cell r="V13">
            <v>0.11801049739756309</v>
          </cell>
          <cell r="W13">
            <v>0.15956566021702656</v>
          </cell>
          <cell r="X13">
            <v>-0.14748871584151857</v>
          </cell>
          <cell r="Y13">
            <v>0.20736418805137191</v>
          </cell>
          <cell r="Z13">
            <v>0.14921338151947339</v>
          </cell>
          <cell r="AA13">
            <v>0.30233826543980058</v>
          </cell>
          <cell r="AB13">
            <v>0.30727261637241554</v>
          </cell>
          <cell r="AC13">
            <v>0.30522794130837383</v>
          </cell>
          <cell r="AD13">
            <v>0.31807470797366477</v>
          </cell>
          <cell r="AE13">
            <v>0.25564151435480653</v>
          </cell>
          <cell r="AF13">
            <v>0.3308856922080281</v>
          </cell>
        </row>
        <row r="14">
          <cell r="R14">
            <v>2037</v>
          </cell>
          <cell r="S14">
            <v>0.15654932389236365</v>
          </cell>
          <cell r="T14">
            <v>0.11921873196894239</v>
          </cell>
          <cell r="U14">
            <v>0.15196442931318188</v>
          </cell>
          <cell r="V14">
            <v>8.8469400640121876E-2</v>
          </cell>
          <cell r="W14">
            <v>0.1300670302709932</v>
          </cell>
          <cell r="X14">
            <v>-0.12762298716006626</v>
          </cell>
          <cell r="Y14">
            <v>0.18305822597892529</v>
          </cell>
          <cell r="Z14">
            <v>0.14963415428866256</v>
          </cell>
          <cell r="AA14">
            <v>0.32502736980114832</v>
          </cell>
          <cell r="AB14">
            <v>0.32586087139702613</v>
          </cell>
          <cell r="AC14">
            <v>0.34271456871613282</v>
          </cell>
          <cell r="AD14">
            <v>0.34457844964151718</v>
          </cell>
          <cell r="AE14">
            <v>0.2655215322715776</v>
          </cell>
          <cell r="AF14">
            <v>0.36485534958916332</v>
          </cell>
        </row>
        <row r="15">
          <cell r="R15">
            <v>2038</v>
          </cell>
          <cell r="S15">
            <v>0.16576003601562661</v>
          </cell>
          <cell r="T15">
            <v>0.12407992122331279</v>
          </cell>
          <cell r="U15">
            <v>0.14475856573375268</v>
          </cell>
          <cell r="V15">
            <v>9.1373322115202882E-2</v>
          </cell>
          <cell r="W15">
            <v>0.1376280157455767</v>
          </cell>
          <cell r="X15">
            <v>-0.12046557298339167</v>
          </cell>
          <cell r="Y15">
            <v>0.18572316237373343</v>
          </cell>
          <cell r="Z15">
            <v>0.15250148074545677</v>
          </cell>
          <cell r="AA15">
            <v>0.34625409809387975</v>
          </cell>
          <cell r="AB15">
            <v>0.35446550461159632</v>
          </cell>
          <cell r="AC15">
            <v>0.35025135433056676</v>
          </cell>
          <cell r="AD15">
            <v>0.3641679103449178</v>
          </cell>
          <cell r="AE15">
            <v>0.275493933416044</v>
          </cell>
          <cell r="AF15">
            <v>0.4022316361649132</v>
          </cell>
        </row>
        <row r="16">
          <cell r="R16">
            <v>2039</v>
          </cell>
          <cell r="S16">
            <v>0.17409817866428057</v>
          </cell>
          <cell r="T16">
            <v>0.13573911019210527</v>
          </cell>
          <cell r="U16">
            <v>0.14825000554014878</v>
          </cell>
          <cell r="V16">
            <v>8.3878121088559965E-2</v>
          </cell>
          <cell r="W16">
            <v>0.11215825343384722</v>
          </cell>
          <cell r="X16">
            <v>-0.10714716378106459</v>
          </cell>
          <cell r="Y16">
            <v>0.17875470587932796</v>
          </cell>
          <cell r="Z16">
            <v>0.14606355149589945</v>
          </cell>
          <cell r="AA16">
            <v>0.35748312956945938</v>
          </cell>
          <cell r="AB16">
            <v>0.36456168754574492</v>
          </cell>
          <cell r="AC16">
            <v>0.38080783440221921</v>
          </cell>
          <cell r="AD16">
            <v>0.39537892265042274</v>
          </cell>
          <cell r="AE16">
            <v>0.2927468216155944</v>
          </cell>
          <cell r="AF16">
            <v>0.43307597014745625</v>
          </cell>
        </row>
        <row r="17">
          <cell r="R17">
            <v>2040</v>
          </cell>
          <cell r="S17">
            <v>0.2061987874514557</v>
          </cell>
          <cell r="T17">
            <v>0.12108381311071525</v>
          </cell>
          <cell r="U17">
            <v>0.14720945054330059</v>
          </cell>
          <cell r="V17">
            <v>7.2968591611299871E-2</v>
          </cell>
          <cell r="W17">
            <v>0.11225743534919275</v>
          </cell>
          <cell r="X17">
            <v>-0.10219651635492255</v>
          </cell>
          <cell r="Y17">
            <v>0.15972024503707871</v>
          </cell>
          <cell r="Z17">
            <v>0.13508850925893512</v>
          </cell>
          <cell r="AA17">
            <v>0.37724671406573407</v>
          </cell>
          <cell r="AB17">
            <v>0.39320112441401989</v>
          </cell>
          <cell r="AC17">
            <v>0.40142982723369869</v>
          </cell>
          <cell r="AD17">
            <v>0.41973323356558012</v>
          </cell>
          <cell r="AE17">
            <v>0.28731244143187951</v>
          </cell>
          <cell r="AF17">
            <v>0.46745284065980286</v>
          </cell>
        </row>
        <row r="18">
          <cell r="R18">
            <v>2041</v>
          </cell>
          <cell r="S18">
            <v>0.20691566605916023</v>
          </cell>
          <cell r="T18">
            <v>0.13136228651836745</v>
          </cell>
          <cell r="U18">
            <v>0.13787418396918838</v>
          </cell>
          <cell r="V18">
            <v>7.4778373675883358E-2</v>
          </cell>
          <cell r="W18">
            <v>0.10030431415663088</v>
          </cell>
          <cell r="X18">
            <v>-8.0892312313665116E-2</v>
          </cell>
          <cell r="Y18">
            <v>0.15449856857111399</v>
          </cell>
          <cell r="Z18">
            <v>0.13581005453113448</v>
          </cell>
          <cell r="AA18">
            <v>0.39847958417959717</v>
          </cell>
          <cell r="AB18">
            <v>0.40333646145842295</v>
          </cell>
          <cell r="AC18">
            <v>0.42361067390908147</v>
          </cell>
          <cell r="AD18">
            <v>0.44878048420207506</v>
          </cell>
          <cell r="AE18">
            <v>0.2906196448258811</v>
          </cell>
          <cell r="AF18">
            <v>0.50387735162183844</v>
          </cell>
        </row>
        <row r="19">
          <cell r="R19">
            <v>2042</v>
          </cell>
          <cell r="S19">
            <v>0.22859544044871427</v>
          </cell>
          <cell r="T19">
            <v>0.12177052609320071</v>
          </cell>
          <cell r="U19">
            <v>0.13577185984200923</v>
          </cell>
          <cell r="V19">
            <v>7.3757376792173091E-2</v>
          </cell>
          <cell r="W19">
            <v>9.2132867214161251E-2</v>
          </cell>
          <cell r="X19">
            <v>-7.2574305875207301E-2</v>
          </cell>
          <cell r="Y19">
            <v>0.14892288611173399</v>
          </cell>
          <cell r="Z19">
            <v>0.12476449036245185</v>
          </cell>
          <cell r="AA19">
            <v>0.40824572776801915</v>
          </cell>
          <cell r="AB19">
            <v>0.42497460822806943</v>
          </cell>
          <cell r="AC19">
            <v>0.43736342579830989</v>
          </cell>
          <cell r="AD19">
            <v>0.46954704376196332</v>
          </cell>
          <cell r="AE19">
            <v>0.30268685726144895</v>
          </cell>
          <cell r="AF19">
            <v>0.54238405077813923</v>
          </cell>
        </row>
        <row r="20">
          <cell r="R20">
            <v>2043</v>
          </cell>
          <cell r="S20">
            <v>0.22909768592256796</v>
          </cell>
          <cell r="T20">
            <v>0.11817321829909133</v>
          </cell>
          <cell r="U20">
            <v>0.12788790188869825</v>
          </cell>
          <cell r="V20">
            <v>6.4931818028298949E-2</v>
          </cell>
          <cell r="W20">
            <v>8.4979565191531492E-2</v>
          </cell>
          <cell r="X20">
            <v>-6.4472058160504275E-2</v>
          </cell>
          <cell r="Y20">
            <v>0.12508931574922144</v>
          </cell>
          <cell r="Z20">
            <v>0.11591692340590498</v>
          </cell>
          <cell r="AA20">
            <v>0.42948243652023166</v>
          </cell>
          <cell r="AB20">
            <v>0.43663834591944806</v>
          </cell>
          <cell r="AC20">
            <v>0.46420496763363417</v>
          </cell>
          <cell r="AD20">
            <v>0.49358178562971489</v>
          </cell>
          <cell r="AE20">
            <v>0.30491401295807918</v>
          </cell>
          <cell r="AF20">
            <v>0.57616102085125931</v>
          </cell>
        </row>
        <row r="21">
          <cell r="R21">
            <v>2044</v>
          </cell>
          <cell r="S21">
            <v>0.25449130450056145</v>
          </cell>
          <cell r="T21">
            <v>0.11774464786600447</v>
          </cell>
          <cell r="U21">
            <v>0.12957302006583404</v>
          </cell>
          <cell r="V21">
            <v>5.7641451602535199E-2</v>
          </cell>
          <cell r="W21">
            <v>7.6296610228894224E-2</v>
          </cell>
          <cell r="X21">
            <v>-3.7245925749687103E-2</v>
          </cell>
          <cell r="Y21">
            <v>0.13026017498435749</v>
          </cell>
          <cell r="Z21">
            <v>0.11860710787959761</v>
          </cell>
          <cell r="AA21">
            <v>0.43925113920079184</v>
          </cell>
          <cell r="AB21">
            <v>0.45981512970473659</v>
          </cell>
          <cell r="AC21">
            <v>0.48265731288415736</v>
          </cell>
          <cell r="AD21">
            <v>0.52093230891966869</v>
          </cell>
          <cell r="AE21">
            <v>0.2986757111228826</v>
          </cell>
          <cell r="AF21">
            <v>0.62214173599710421</v>
          </cell>
        </row>
        <row r="22">
          <cell r="R22">
            <v>2045</v>
          </cell>
          <cell r="S22">
            <v>0.26142790349166489</v>
          </cell>
          <cell r="T22">
            <v>0.10726079398256161</v>
          </cell>
          <cell r="U22">
            <v>0.13035429413884003</v>
          </cell>
          <cell r="V22">
            <v>4.751029851581734E-2</v>
          </cell>
          <cell r="W22">
            <v>5.4728084492353446E-2</v>
          </cell>
          <cell r="X22">
            <v>-3.0488245258879942E-2</v>
          </cell>
          <cell r="Y22">
            <v>0.11183162183868944</v>
          </cell>
          <cell r="Z22">
            <v>0.10940603968856522</v>
          </cell>
          <cell r="AA22">
            <v>0.44902086551826415</v>
          </cell>
          <cell r="AB22">
            <v>0.4730228785053896</v>
          </cell>
          <cell r="AC22">
            <v>0.50273658383031261</v>
          </cell>
          <cell r="AD22">
            <v>0.54164928365690912</v>
          </cell>
          <cell r="AE22">
            <v>0.31258481299721552</v>
          </cell>
          <cell r="AF22">
            <v>0.6519671969182923</v>
          </cell>
        </row>
        <row r="23">
          <cell r="R23">
            <v>2046</v>
          </cell>
          <cell r="S23">
            <v>0.26643588707213439</v>
          </cell>
          <cell r="T23">
            <v>0.10314155531671076</v>
          </cell>
          <cell r="U23">
            <v>0.12607889794662697</v>
          </cell>
          <cell r="V23">
            <v>4.3284804621123385E-2</v>
          </cell>
          <cell r="W23">
            <v>5.9007382464471902E-2</v>
          </cell>
          <cell r="X23">
            <v>-2.1744369783618822E-2</v>
          </cell>
          <cell r="Y23">
            <v>0.10083559307662426</v>
          </cell>
          <cell r="Z23">
            <v>0.114215913153771</v>
          </cell>
          <cell r="AA23">
            <v>0.45879161547264857</v>
          </cell>
          <cell r="AB23">
            <v>0.48775493340536968</v>
          </cell>
          <cell r="AC23">
            <v>0.52445967048066677</v>
          </cell>
          <cell r="AD23">
            <v>0.57734018643697027</v>
          </cell>
          <cell r="AE23">
            <v>0.29800389005464467</v>
          </cell>
          <cell r="AF23">
            <v>0.69410081387297851</v>
          </cell>
        </row>
        <row r="24">
          <cell r="R24">
            <v>2047</v>
          </cell>
          <cell r="S24">
            <v>0.28773339367137396</v>
          </cell>
          <cell r="T24">
            <v>0.10359713711227414</v>
          </cell>
          <cell r="U24">
            <v>0.12288471819960023</v>
          </cell>
          <cell r="V24">
            <v>4.0140527171502072E-2</v>
          </cell>
          <cell r="W24">
            <v>5.3978658961511883E-2</v>
          </cell>
          <cell r="X24">
            <v>-8.6934929403810202E-3</v>
          </cell>
          <cell r="Y24">
            <v>0.1036119985797086</v>
          </cell>
          <cell r="Z24">
            <v>0.1110550016049956</v>
          </cell>
          <cell r="AA24">
            <v>0.47003523377372858</v>
          </cell>
          <cell r="AB24">
            <v>0.5125238392328697</v>
          </cell>
          <cell r="AC24">
            <v>0.54784423057117237</v>
          </cell>
          <cell r="AD24">
            <v>0.60496433824630458</v>
          </cell>
          <cell r="AE24">
            <v>0.30491528455939942</v>
          </cell>
          <cell r="AF24">
            <v>0.7418440373672297</v>
          </cell>
        </row>
        <row r="25">
          <cell r="R25">
            <v>2048</v>
          </cell>
          <cell r="S25">
            <v>0.28656370675520293</v>
          </cell>
          <cell r="T25">
            <v>0.10701688106485108</v>
          </cell>
          <cell r="U25">
            <v>0.12256922693086381</v>
          </cell>
          <cell r="V25">
            <v>3.9873402744888153E-2</v>
          </cell>
          <cell r="W25">
            <v>4.8664741791696997E-2</v>
          </cell>
          <cell r="X25">
            <v>2.9528433173027224E-3</v>
          </cell>
          <cell r="Y25">
            <v>9.0094046042111131E-2</v>
          </cell>
          <cell r="Z25">
            <v>0.10077175489772117</v>
          </cell>
          <cell r="AA25">
            <v>0.48980854282018527</v>
          </cell>
          <cell r="AB25">
            <v>0.51882933480220572</v>
          </cell>
          <cell r="AC25">
            <v>0.56444144066921353</v>
          </cell>
          <cell r="AD25">
            <v>0.63927507338212308</v>
          </cell>
          <cell r="AE25">
            <v>0.30330210650299705</v>
          </cell>
          <cell r="AF25">
            <v>0.78203488741877436</v>
          </cell>
        </row>
        <row r="26">
          <cell r="R26">
            <v>2049</v>
          </cell>
          <cell r="S26">
            <v>0.30230036055820619</v>
          </cell>
          <cell r="T26">
            <v>9.5942920718755431E-2</v>
          </cell>
          <cell r="U26">
            <v>0.11768698643811604</v>
          </cell>
          <cell r="V26">
            <v>4.4152436947172191E-2</v>
          </cell>
          <cell r="W26">
            <v>4.4069673614501426E-2</v>
          </cell>
          <cell r="X26">
            <v>5.2743788897942068E-3</v>
          </cell>
          <cell r="Y26">
            <v>8.6749088135661623E-2</v>
          </cell>
          <cell r="Z26">
            <v>0.10591919987416532</v>
          </cell>
          <cell r="AA26">
            <v>0.50105599975955784</v>
          </cell>
          <cell r="AB26">
            <v>0.53517807902932191</v>
          </cell>
          <cell r="AC26">
            <v>0.59275130605101367</v>
          </cell>
          <cell r="AD26">
            <v>0.6656449648824605</v>
          </cell>
          <cell r="AE26">
            <v>0.303148233604702</v>
          </cell>
          <cell r="AF26">
            <v>0.82637731839776052</v>
          </cell>
        </row>
        <row r="27">
          <cell r="R27">
            <v>2050</v>
          </cell>
          <cell r="S27">
            <v>0.30487564993626393</v>
          </cell>
          <cell r="T27">
            <v>8.9399363428299239E-2</v>
          </cell>
          <cell r="U27">
            <v>0.12627469551506465</v>
          </cell>
          <cell r="V27">
            <v>4.279644605202293E-2</v>
          </cell>
          <cell r="W27">
            <v>4.114350024480018E-2</v>
          </cell>
          <cell r="X27">
            <v>1.8241940126415557E-2</v>
          </cell>
          <cell r="Y27">
            <v>8.3577124860596541E-2</v>
          </cell>
          <cell r="Z27">
            <v>9.3665624553921134E-2</v>
          </cell>
          <cell r="AA27">
            <v>0.50083186789822776</v>
          </cell>
          <cell r="AB27">
            <v>0.55458362455033239</v>
          </cell>
          <cell r="AC27">
            <v>0.60434163738295865</v>
          </cell>
          <cell r="AD27">
            <v>0.69890181662668738</v>
          </cell>
          <cell r="AE27">
            <v>0.30712225287510364</v>
          </cell>
          <cell r="AF27">
            <v>0.86496192216748113</v>
          </cell>
        </row>
        <row r="28">
          <cell r="R28">
            <v>2051</v>
          </cell>
          <cell r="S28">
            <v>0.31027639867528478</v>
          </cell>
          <cell r="T28">
            <v>9.39705466905707E-2</v>
          </cell>
          <cell r="U28">
            <v>0.12563652997573627</v>
          </cell>
          <cell r="V28">
            <v>5.1359732954949777E-2</v>
          </cell>
          <cell r="W28">
            <v>3.9846299844782607E-2</v>
          </cell>
          <cell r="X28">
            <v>2.7802761370026019E-2</v>
          </cell>
          <cell r="Y28">
            <v>6.9434387123919805E-2</v>
          </cell>
          <cell r="Z28">
            <v>0.10306968403563133</v>
          </cell>
          <cell r="AA28">
            <v>0.52208316347577011</v>
          </cell>
          <cell r="AB28">
            <v>0.56404674964528567</v>
          </cell>
          <cell r="AC28">
            <v>0.62925696286902166</v>
          </cell>
          <cell r="AD28">
            <v>0.72597014594811071</v>
          </cell>
          <cell r="AE28">
            <v>0.30117022990935993</v>
          </cell>
          <cell r="AF28">
            <v>0.9178823615014835</v>
          </cell>
        </row>
        <row r="29">
          <cell r="R29">
            <v>2052</v>
          </cell>
          <cell r="S29">
            <v>0.32697296089486372</v>
          </cell>
          <cell r="T29">
            <v>9.9656470505522066E-2</v>
          </cell>
          <cell r="U29">
            <v>0.12324786890110317</v>
          </cell>
          <cell r="V29">
            <v>3.9885290404527041E-2</v>
          </cell>
          <cell r="W29">
            <v>3.1063373196730026E-2</v>
          </cell>
          <cell r="X29">
            <v>3.7031924267409977E-2</v>
          </cell>
          <cell r="Y29">
            <v>7.6615066750889582E-2</v>
          </cell>
          <cell r="Z29">
            <v>0.11072555116481908</v>
          </cell>
          <cell r="AA29">
            <v>0.51333676223634939</v>
          </cell>
          <cell r="AB29">
            <v>0.57356745431440004</v>
          </cell>
          <cell r="AC29">
            <v>0.65754488162372127</v>
          </cell>
          <cell r="AD29">
            <v>0.7685513481246744</v>
          </cell>
          <cell r="AE29">
            <v>0.30795972808118677</v>
          </cell>
          <cell r="AF29">
            <v>0.96523537008414451</v>
          </cell>
        </row>
        <row r="30">
          <cell r="R30">
            <v>2053</v>
          </cell>
          <cell r="S30">
            <v>0.33636677195727316</v>
          </cell>
          <cell r="T30">
            <v>0.10466415840744503</v>
          </cell>
          <cell r="U30">
            <v>0.13006797083750143</v>
          </cell>
          <cell r="V30">
            <v>3.676681055321751E-2</v>
          </cell>
          <cell r="W30">
            <v>2.4719482990917641E-2</v>
          </cell>
          <cell r="X30">
            <v>4.2964899953915392E-2</v>
          </cell>
          <cell r="Y30">
            <v>6.5099202822295865E-2</v>
          </cell>
          <cell r="Z30">
            <v>0.10759171676045298</v>
          </cell>
          <cell r="AA30">
            <v>0.53606885934635784</v>
          </cell>
          <cell r="AB30">
            <v>0.59618334665987049</v>
          </cell>
          <cell r="AC30">
            <v>0.67768364663976399</v>
          </cell>
          <cell r="AD30">
            <v>0.79676749185341578</v>
          </cell>
          <cell r="AE30">
            <v>0.29613713273943176</v>
          </cell>
          <cell r="AF30">
            <v>1.0171207525104364</v>
          </cell>
        </row>
        <row r="31">
          <cell r="R31">
            <v>2054</v>
          </cell>
          <cell r="S31">
            <v>0.34663173230950406</v>
          </cell>
          <cell r="T31">
            <v>0.11089023009532184</v>
          </cell>
          <cell r="U31">
            <v>0.14699902657616803</v>
          </cell>
          <cell r="V31">
            <v>3.3760308140983852E-2</v>
          </cell>
          <cell r="W31">
            <v>3.1643629981999766E-2</v>
          </cell>
          <cell r="X31">
            <v>4.5677693467382596E-2</v>
          </cell>
          <cell r="Y31">
            <v>5.4867602146885019E-2</v>
          </cell>
          <cell r="Z31">
            <v>0.10456960388597736</v>
          </cell>
          <cell r="AA31">
            <v>0.53732783220044666</v>
          </cell>
          <cell r="AB31">
            <v>0.59887319676937523</v>
          </cell>
          <cell r="AC31">
            <v>0.68969936065730053</v>
          </cell>
          <cell r="AD31">
            <v>0.83909350330725374</v>
          </cell>
          <cell r="AE31">
            <v>0.29701895169864656</v>
          </cell>
          <cell r="AF31">
            <v>1.0718980198959684</v>
          </cell>
        </row>
        <row r="32">
          <cell r="R32">
            <v>2055</v>
          </cell>
          <cell r="S32">
            <v>0.35031659482325495</v>
          </cell>
          <cell r="T32">
            <v>0.11889677300962376</v>
          </cell>
          <cell r="U32">
            <v>0.13488232051417981</v>
          </cell>
          <cell r="V32">
            <v>1.2499729210787791E-2</v>
          </cell>
          <cell r="W32">
            <v>1.173447411969164E-2</v>
          </cell>
          <cell r="X32">
            <v>6.5239400296434269E-2</v>
          </cell>
          <cell r="Y32">
            <v>5.59018392609687E-2</v>
          </cell>
          <cell r="Z32">
            <v>0.11329367040269744</v>
          </cell>
          <cell r="AA32">
            <v>0.55006709476850801</v>
          </cell>
          <cell r="AB32">
            <v>0.62316489347125525</v>
          </cell>
          <cell r="AC32">
            <v>0.72520948073116642</v>
          </cell>
          <cell r="AD32">
            <v>0.87561843889380953</v>
          </cell>
          <cell r="AE32">
            <v>0.29793762158516301</v>
          </cell>
          <cell r="AF32">
            <v>1.1213803998471121</v>
          </cell>
        </row>
        <row r="33">
          <cell r="R33">
            <v>2056</v>
          </cell>
          <cell r="S33">
            <v>0.36794542726369173</v>
          </cell>
          <cell r="T33">
            <v>0.11972223244356428</v>
          </cell>
          <cell r="U33">
            <v>0.14683578193591984</v>
          </cell>
          <cell r="V33">
            <v>-6.282147348485978E-3</v>
          </cell>
          <cell r="W33">
            <v>2.313594016004572E-2</v>
          </cell>
          <cell r="X33">
            <v>6.3647357573415775E-2</v>
          </cell>
          <cell r="Y33">
            <v>4.8184256428555727E-2</v>
          </cell>
          <cell r="Z33">
            <v>0.11527630547527679</v>
          </cell>
          <cell r="AA33">
            <v>0.55133144171617232</v>
          </cell>
          <cell r="AB33">
            <v>0.62753950475985221</v>
          </cell>
          <cell r="AC33">
            <v>0.74267025166136591</v>
          </cell>
          <cell r="AD33">
            <v>0.92811969892915158</v>
          </cell>
          <cell r="AE33">
            <v>0.29021451248888752</v>
          </cell>
          <cell r="AF33">
            <v>1.1756753742353112</v>
          </cell>
        </row>
        <row r="34">
          <cell r="R34">
            <v>2057</v>
          </cell>
          <cell r="S34">
            <v>0.36844242159202167</v>
          </cell>
          <cell r="T34">
            <v>0.12374674438387956</v>
          </cell>
          <cell r="U34">
            <v>0.14115201885289252</v>
          </cell>
          <cell r="V34">
            <v>-1.1144586953264479E-2</v>
          </cell>
          <cell r="W34">
            <v>5.8173189967760663E-3</v>
          </cell>
          <cell r="X34">
            <v>7.8999170485815284E-2</v>
          </cell>
          <cell r="Y34">
            <v>3.1697963641136084E-2</v>
          </cell>
          <cell r="Z34">
            <v>0.10962069240622441</v>
          </cell>
          <cell r="AA34">
            <v>0.55407786974240025</v>
          </cell>
          <cell r="AB34">
            <v>0.65353438810439002</v>
          </cell>
          <cell r="AC34">
            <v>0.77211084709847455</v>
          </cell>
          <cell r="AD34">
            <v>0.96333831383714141</v>
          </cell>
          <cell r="AE34">
            <v>0.29384117940549004</v>
          </cell>
          <cell r="AF34">
            <v>1.2430951109710122</v>
          </cell>
        </row>
        <row r="35">
          <cell r="R35">
            <v>2058</v>
          </cell>
          <cell r="S35">
            <v>0.37229377100948113</v>
          </cell>
          <cell r="T35">
            <v>0.12129849524626479</v>
          </cell>
          <cell r="U35">
            <v>0.13925180492975642</v>
          </cell>
          <cell r="V35">
            <v>-2.300564676608019E-2</v>
          </cell>
          <cell r="W35">
            <v>6.0965865844764267E-4</v>
          </cell>
          <cell r="X35">
            <v>8.3259931604402482E-2</v>
          </cell>
          <cell r="Y35">
            <v>3.5324526818840241E-2</v>
          </cell>
          <cell r="Z35">
            <v>0.1177465812232299</v>
          </cell>
          <cell r="AA35">
            <v>0.56534759078357411</v>
          </cell>
          <cell r="AB35">
            <v>0.65962165467658451</v>
          </cell>
          <cell r="AC35">
            <v>0.8035612084213426</v>
          </cell>
          <cell r="AD35">
            <v>1.0147607564884993</v>
          </cell>
          <cell r="AE35">
            <v>0.2874934372438247</v>
          </cell>
          <cell r="AF35">
            <v>1.2955129763266768</v>
          </cell>
        </row>
        <row r="36">
          <cell r="R36">
            <v>2059</v>
          </cell>
          <cell r="S36">
            <v>0.35920466809699292</v>
          </cell>
          <cell r="T36">
            <v>0.11115785601111838</v>
          </cell>
          <cell r="U36">
            <v>0.14097852372509578</v>
          </cell>
          <cell r="V36">
            <v>-2.1242844771109048E-2</v>
          </cell>
          <cell r="W36">
            <v>6.6041147144346724E-3</v>
          </cell>
          <cell r="X36">
            <v>9.5495973304537074E-2</v>
          </cell>
          <cell r="Y36">
            <v>2.0160883667301732E-2</v>
          </cell>
          <cell r="Z36">
            <v>0.10949735548513218</v>
          </cell>
          <cell r="AA36">
            <v>0.57810118426795043</v>
          </cell>
          <cell r="AB36">
            <v>0.6758013044764084</v>
          </cell>
          <cell r="AC36">
            <v>0.82705204473586491</v>
          </cell>
          <cell r="AD36">
            <v>1.0608046293911002</v>
          </cell>
          <cell r="AE36">
            <v>0.28248523472643683</v>
          </cell>
          <cell r="AF36">
            <v>1.3612071022865848</v>
          </cell>
        </row>
        <row r="37">
          <cell r="R37">
            <v>2060</v>
          </cell>
          <cell r="S37">
            <v>0.10818859612749065</v>
          </cell>
          <cell r="T37">
            <v>0.11369216720441955</v>
          </cell>
          <cell r="U37">
            <v>0.14545813446193279</v>
          </cell>
          <cell r="V37">
            <v>-3.6729454017461194E-2</v>
          </cell>
          <cell r="W37">
            <v>-5.3838752691035552E-3</v>
          </cell>
          <cell r="X37">
            <v>0.10668395595945412</v>
          </cell>
          <cell r="Y37">
            <v>2.728401097334654E-2</v>
          </cell>
          <cell r="Z37">
            <v>0.11399948623312639</v>
          </cell>
          <cell r="AA37">
            <v>0.5793762794027657</v>
          </cell>
          <cell r="AB37">
            <v>0.68207333750387988</v>
          </cell>
          <cell r="AC37">
            <v>0.85261483287581541</v>
          </cell>
          <cell r="AD37">
            <v>1.1115758789613892</v>
          </cell>
          <cell r="AE37">
            <v>0.28749776085567191</v>
          </cell>
          <cell r="AF37">
            <v>1.4320925683259702</v>
          </cell>
        </row>
        <row r="38">
          <cell r="R38">
            <v>2061</v>
          </cell>
          <cell r="S38">
            <v>7.6383983647076548E-2</v>
          </cell>
          <cell r="T38">
            <v>0.1077954234993399</v>
          </cell>
          <cell r="U38">
            <v>0.13187033729894893</v>
          </cell>
          <cell r="V38">
            <v>-4.0285006619001251E-2</v>
          </cell>
          <cell r="W38">
            <v>-7.0760341969275942E-3</v>
          </cell>
          <cell r="X38">
            <v>0.10872038846974874</v>
          </cell>
          <cell r="Y38">
            <v>1.4490052865937741E-2</v>
          </cell>
          <cell r="Z38">
            <v>0.10043318544444446</v>
          </cell>
          <cell r="AA38">
            <v>0.58065367772047694</v>
          </cell>
          <cell r="AB38">
            <v>0.70999481623823613</v>
          </cell>
          <cell r="AC38">
            <v>0.88028181740298805</v>
          </cell>
          <cell r="AD38">
            <v>1.1671835225258747</v>
          </cell>
          <cell r="AE38">
            <v>0.28384061389726867</v>
          </cell>
          <cell r="AF38">
            <v>1.4982891399587288</v>
          </cell>
        </row>
        <row r="39">
          <cell r="R39">
            <v>2062</v>
          </cell>
          <cell r="S39">
            <v>4.631669835964658E-2</v>
          </cell>
          <cell r="T39">
            <v>0.11386157998049384</v>
          </cell>
          <cell r="U39">
            <v>0.14015064311320202</v>
          </cell>
          <cell r="V39">
            <v>-4.197399169856908E-2</v>
          </cell>
          <cell r="W39">
            <v>-1.6820246471525024E-2</v>
          </cell>
          <cell r="X39">
            <v>0.11971874239424096</v>
          </cell>
          <cell r="Y39">
            <v>2.8623838622934272E-3</v>
          </cell>
          <cell r="Z39">
            <v>0.10873396399614421</v>
          </cell>
          <cell r="AA39">
            <v>0.59193337922124556</v>
          </cell>
          <cell r="AB39">
            <v>0.71645647799618928</v>
          </cell>
          <cell r="AC39">
            <v>0.9100860106058235</v>
          </cell>
          <cell r="AD39">
            <v>1.2277396483223129</v>
          </cell>
          <cell r="AE39">
            <v>0.28150765202997263</v>
          </cell>
          <cell r="AF39">
            <v>1.5699196536093041</v>
          </cell>
        </row>
        <row r="40">
          <cell r="R40">
            <v>2063</v>
          </cell>
          <cell r="S40">
            <v>1.8641270387433906E-2</v>
          </cell>
          <cell r="T40">
            <v>0.10178929659758751</v>
          </cell>
          <cell r="U40">
            <v>0.13023763369250219</v>
          </cell>
          <cell r="V40">
            <v>-5.1857827468495543E-2</v>
          </cell>
          <cell r="W40">
            <v>-1.6302407707144084E-2</v>
          </cell>
          <cell r="X40">
            <v>0.12969360455861079</v>
          </cell>
          <cell r="Y40">
            <v>1.3086726226561041E-3</v>
          </cell>
          <cell r="Z40">
            <v>9.8840403675922062E-2</v>
          </cell>
          <cell r="AA40">
            <v>0.60470027998485421</v>
          </cell>
          <cell r="AB40">
            <v>0.73457756592029</v>
          </cell>
          <cell r="AC40">
            <v>0.95206119250156007</v>
          </cell>
          <cell r="AD40">
            <v>1.2833594154981256</v>
          </cell>
          <cell r="AE40">
            <v>0.28049350116026517</v>
          </cell>
          <cell r="AF40">
            <v>1.6451903307720386</v>
          </cell>
        </row>
        <row r="41">
          <cell r="R41">
            <v>2064</v>
          </cell>
          <cell r="S41">
            <v>-7.2451259409263002E-3</v>
          </cell>
          <cell r="T41">
            <v>0.10059258944704652</v>
          </cell>
          <cell r="U41">
            <v>0.13276274787540387</v>
          </cell>
          <cell r="V41">
            <v>-5.9305842817821031E-2</v>
          </cell>
          <cell r="W41">
            <v>-2.3902135049240769E-2</v>
          </cell>
          <cell r="X41">
            <v>0.12958555213634781</v>
          </cell>
          <cell r="Y41">
            <v>9.0384865984560747E-4</v>
          </cell>
          <cell r="Z41">
            <v>9.1383431504084456E-2</v>
          </cell>
          <cell r="AA41">
            <v>0.59598535557915966</v>
          </cell>
          <cell r="AB41">
            <v>0.74280101753174677</v>
          </cell>
          <cell r="AC41">
            <v>0.9762419108345739</v>
          </cell>
          <cell r="AD41">
            <v>1.3541610541126374</v>
          </cell>
          <cell r="AE41">
            <v>0.27948856302236891</v>
          </cell>
          <cell r="AF41">
            <v>1.7180475131815456</v>
          </cell>
        </row>
        <row r="42">
          <cell r="R42">
            <v>2065</v>
          </cell>
          <cell r="S42">
            <v>-4.1956443993626635E-2</v>
          </cell>
          <cell r="T42">
            <v>9.1548522011464684E-2</v>
          </cell>
          <cell r="U42">
            <v>0.11628243607691502</v>
          </cell>
          <cell r="V42">
            <v>-5.5760051875950012E-2</v>
          </cell>
          <cell r="W42">
            <v>-3.1271544095375248E-2</v>
          </cell>
          <cell r="X42">
            <v>0.14847243341756666</v>
          </cell>
          <cell r="Y42">
            <v>-7.2930248843476875E-3</v>
          </cell>
          <cell r="Z42">
            <v>9.4920521532458224E-2</v>
          </cell>
          <cell r="AA42">
            <v>0.61727273435644747</v>
          </cell>
          <cell r="AB42">
            <v>0.76270436804702513</v>
          </cell>
          <cell r="AC42">
            <v>1.0126634810768564</v>
          </cell>
          <cell r="AD42">
            <v>1.4102658651343063</v>
          </cell>
          <cell r="AE42">
            <v>0.27849283761639754</v>
          </cell>
          <cell r="AF42">
            <v>1.8047611023920354</v>
          </cell>
        </row>
        <row r="43">
          <cell r="R43">
            <v>2066</v>
          </cell>
          <cell r="S43">
            <v>-7.4842762088508152E-2</v>
          </cell>
          <cell r="T43">
            <v>8.3263336204879579E-2</v>
          </cell>
          <cell r="U43">
            <v>0.12144349168875124</v>
          </cell>
          <cell r="V43">
            <v>-6.0574428979293771E-2</v>
          </cell>
          <cell r="W43">
            <v>-3.8410634845490677E-2</v>
          </cell>
          <cell r="X43">
            <v>0.14636729977223695</v>
          </cell>
          <cell r="Y43">
            <v>-1.543974022195016E-2</v>
          </cell>
          <cell r="Z43">
            <v>8.0097955334167636E-2</v>
          </cell>
          <cell r="AA43">
            <v>0.60856241631665853</v>
          </cell>
          <cell r="AB43">
            <v>0.78113766521698835</v>
          </cell>
          <cell r="AC43">
            <v>1.039650354781088</v>
          </cell>
          <cell r="AD43">
            <v>1.481798220443693</v>
          </cell>
          <cell r="AE43">
            <v>0.27880824593142961</v>
          </cell>
          <cell r="AF43">
            <v>1.8893711029126052</v>
          </cell>
        </row>
        <row r="44">
          <cell r="R44">
            <v>2067</v>
          </cell>
          <cell r="S44">
            <v>-9.588587126705761E-2</v>
          </cell>
          <cell r="T44">
            <v>7.6128939838156384E-2</v>
          </cell>
          <cell r="U44">
            <v>0.10819678014109968</v>
          </cell>
          <cell r="V44">
            <v>-7.3798108697303633E-2</v>
          </cell>
          <cell r="W44">
            <v>-4.3744064467489352E-2</v>
          </cell>
          <cell r="X44">
            <v>0.14419665336725984</v>
          </cell>
          <cell r="Y44">
            <v>-2.247186011766189E-2</v>
          </cell>
          <cell r="Z44">
            <v>8.6866598339611301E-2</v>
          </cell>
          <cell r="AA44">
            <v>0.61985440145986104</v>
          </cell>
          <cell r="AB44">
            <v>0.79126135356875693</v>
          </cell>
          <cell r="AC44">
            <v>1.0789261913275823</v>
          </cell>
          <cell r="AD44">
            <v>1.5607819609327862</v>
          </cell>
          <cell r="AE44">
            <v>0.28043094932922941</v>
          </cell>
          <cell r="AF44">
            <v>1.9780639898916661</v>
          </cell>
        </row>
        <row r="45">
          <cell r="R45">
            <v>2068</v>
          </cell>
          <cell r="S45">
            <v>-0.1357093913816243</v>
          </cell>
          <cell r="T45">
            <v>7.0505763888206729E-2</v>
          </cell>
          <cell r="U45">
            <v>0.1058381843774896</v>
          </cell>
          <cell r="V45">
            <v>-6.6134440358950997E-2</v>
          </cell>
          <cell r="W45">
            <v>-3.8876861262735929E-2</v>
          </cell>
          <cell r="X45">
            <v>0.16105037022566648</v>
          </cell>
          <cell r="Y45">
            <v>-1.9460731355650296E-2</v>
          </cell>
          <cell r="Z45">
            <v>7.4522845310639241E-2</v>
          </cell>
          <cell r="AA45">
            <v>0.63114868978607319</v>
          </cell>
          <cell r="AB45">
            <v>0.7999044962972448</v>
          </cell>
          <cell r="AC45">
            <v>1.1105278416437159</v>
          </cell>
          <cell r="AD45">
            <v>1.6235770682008024</v>
          </cell>
          <cell r="AE45">
            <v>0.27205774727451626</v>
          </cell>
          <cell r="AF45">
            <v>2.0649775251594065</v>
          </cell>
        </row>
        <row r="46">
          <cell r="R46">
            <v>2069</v>
          </cell>
          <cell r="S46">
            <v>-0.16301904291680103</v>
          </cell>
          <cell r="T46">
            <v>5.5920521413042934E-2</v>
          </cell>
          <cell r="U46">
            <v>0.10564747208354675</v>
          </cell>
          <cell r="V46">
            <v>-7.6955567854724904E-2</v>
          </cell>
          <cell r="W46">
            <v>-5.2261320594595873E-2</v>
          </cell>
          <cell r="X46">
            <v>0.16693996626241869</v>
          </cell>
          <cell r="Y46">
            <v>-3.4290019017362283E-2</v>
          </cell>
          <cell r="Z46">
            <v>6.3694808266063774E-2</v>
          </cell>
          <cell r="AA46">
            <v>0.63095577884928389</v>
          </cell>
          <cell r="AB46">
            <v>0.83024852248547631</v>
          </cell>
          <cell r="AC46">
            <v>1.154492924384158</v>
          </cell>
          <cell r="AD46">
            <v>1.7141334667115871</v>
          </cell>
          <cell r="AE46">
            <v>0.28498774575507468</v>
          </cell>
          <cell r="AF46">
            <v>2.1662106629125901</v>
          </cell>
        </row>
        <row r="47">
          <cell r="R47">
            <v>2070</v>
          </cell>
          <cell r="S47">
            <v>-0.19972631838470534</v>
          </cell>
          <cell r="T47">
            <v>5.2727757477669002E-2</v>
          </cell>
          <cell r="U47">
            <v>8.6919502565820039E-2</v>
          </cell>
          <cell r="V47">
            <v>-7.5658970087431499E-2</v>
          </cell>
          <cell r="W47">
            <v>-5.5472785295251015E-2</v>
          </cell>
          <cell r="X47">
            <v>0.1718761896646015</v>
          </cell>
          <cell r="Y47">
            <v>-2.9088341663623396E-2</v>
          </cell>
          <cell r="Z47">
            <v>6.4985264212054972E-2</v>
          </cell>
          <cell r="AA47">
            <v>0.63225390581374086</v>
          </cell>
          <cell r="AB47">
            <v>0.83910151077270712</v>
          </cell>
          <cell r="AC47">
            <v>1.190859825931966</v>
          </cell>
          <cell r="AD47">
            <v>1.7906929493403823</v>
          </cell>
          <cell r="AE47">
            <v>0.27792004741854726</v>
          </cell>
          <cell r="AF47">
            <v>2.2660030168493677</v>
          </cell>
        </row>
        <row r="48">
          <cell r="R48">
            <v>2071</v>
          </cell>
          <cell r="S48">
            <v>-0.22582683414719895</v>
          </cell>
          <cell r="T48">
            <v>4.0086332795738144E-2</v>
          </cell>
          <cell r="U48">
            <v>8.8978052872789704E-2</v>
          </cell>
          <cell r="V48">
            <v>-7.3576876132506186E-2</v>
          </cell>
          <cell r="W48">
            <v>-5.6989141649978592E-2</v>
          </cell>
          <cell r="X48">
            <v>0.1758690208915823</v>
          </cell>
          <cell r="Y48">
            <v>-3.2802777974325181E-2</v>
          </cell>
          <cell r="Z48">
            <v>5.7061472254986256E-2</v>
          </cell>
          <cell r="AA48">
            <v>0.64355433596108469</v>
          </cell>
          <cell r="AB48">
            <v>0.84966587479743794</v>
          </cell>
          <cell r="AC48">
            <v>1.2378923473552277</v>
          </cell>
          <cell r="AD48">
            <v>1.881407484827605</v>
          </cell>
          <cell r="AE48">
            <v>0.27085465226502947</v>
          </cell>
          <cell r="AF48">
            <v>2.3603619256666661</v>
          </cell>
        </row>
        <row r="49">
          <cell r="R49">
            <v>2072</v>
          </cell>
          <cell r="S49">
            <v>-0.26067033131920425</v>
          </cell>
          <cell r="T49">
            <v>3.7977821903552922E-2</v>
          </cell>
          <cell r="U49">
            <v>8.1805465268189437E-2</v>
          </cell>
          <cell r="V49">
            <v>-8.0726943725892397E-2</v>
          </cell>
          <cell r="W49">
            <v>-6.8358094295092542E-2</v>
          </cell>
          <cell r="X49">
            <v>0.17982500119131828</v>
          </cell>
          <cell r="Y49">
            <v>-3.5441005225777644E-2</v>
          </cell>
          <cell r="Z49">
            <v>4.9905774658839164E-2</v>
          </cell>
          <cell r="AA49">
            <v>0.64336551957194388</v>
          </cell>
          <cell r="AB49">
            <v>0.86872870864306151</v>
          </cell>
          <cell r="AC49">
            <v>1.2655904886539702</v>
          </cell>
          <cell r="AD49">
            <v>1.9683618204593358</v>
          </cell>
          <cell r="AE49">
            <v>0.28508861900866123</v>
          </cell>
          <cell r="AF49">
            <v>2.4736329494787697</v>
          </cell>
        </row>
        <row r="50">
          <cell r="R50">
            <v>2073</v>
          </cell>
          <cell r="S50">
            <v>-0.28424905423321434</v>
          </cell>
          <cell r="T50">
            <v>2.6764703051810557E-2</v>
          </cell>
          <cell r="U50">
            <v>6.4756737725133462E-2</v>
          </cell>
          <cell r="V50">
            <v>-8.7126062875938715E-2</v>
          </cell>
          <cell r="W50">
            <v>-5.8830486152089634E-2</v>
          </cell>
          <cell r="X50">
            <v>0.18195535944397534</v>
          </cell>
          <cell r="Y50">
            <v>-4.8058503830702648E-2</v>
          </cell>
          <cell r="Z50">
            <v>4.3501281415217363E-2</v>
          </cell>
          <cell r="AA50">
            <v>0.65466978835752343</v>
          </cell>
          <cell r="AB50">
            <v>0.88951341050449173</v>
          </cell>
          <cell r="AC50">
            <v>1.3175574173019413</v>
          </cell>
          <cell r="AD50">
            <v>2.0637402522078219</v>
          </cell>
          <cell r="AE50">
            <v>0.27932360938893908</v>
          </cell>
          <cell r="AF50">
            <v>2.5917277169356794</v>
          </cell>
        </row>
        <row r="51">
          <cell r="R51">
            <v>2074</v>
          </cell>
          <cell r="S51">
            <v>-0.31785256156337027</v>
          </cell>
          <cell r="T51">
            <v>1.5664440165210181E-2</v>
          </cell>
          <cell r="U51">
            <v>6.9077090184521239E-2</v>
          </cell>
          <cell r="V51">
            <v>-8.3412326060965825E-2</v>
          </cell>
          <cell r="W51">
            <v>-7.7680191971580825E-2</v>
          </cell>
          <cell r="X51">
            <v>0.18316791644315344</v>
          </cell>
          <cell r="Y51">
            <v>-3.9609006108378253E-2</v>
          </cell>
          <cell r="Z51">
            <v>3.7209644136623865E-2</v>
          </cell>
          <cell r="AA51">
            <v>0.65448353106035029</v>
          </cell>
          <cell r="AB51">
            <v>0.90878608990863086</v>
          </cell>
          <cell r="AC51">
            <v>1.3602431949425409</v>
          </cell>
          <cell r="AD51">
            <v>2.1615764360839194</v>
          </cell>
          <cell r="AE51">
            <v>0.2835596234061768</v>
          </cell>
          <cell r="AF51">
            <v>2.7091018291147293</v>
          </cell>
        </row>
        <row r="52">
          <cell r="R52">
            <v>2075</v>
          </cell>
          <cell r="S52">
            <v>-0.34018185295315106</v>
          </cell>
          <cell r="T52">
            <v>5.04667695236094E-3</v>
          </cell>
          <cell r="U52">
            <v>6.2882186590343281E-2</v>
          </cell>
          <cell r="V52">
            <v>-7.896913717689813E-2</v>
          </cell>
          <cell r="W52">
            <v>-7.6417041826061904E-2</v>
          </cell>
          <cell r="X52">
            <v>0.19435974479580409</v>
          </cell>
          <cell r="Y52">
            <v>-5.0098653879899757E-2</v>
          </cell>
          <cell r="Z52">
            <v>3.1647714836253726E-2</v>
          </cell>
          <cell r="AA52">
            <v>0.66429829740036439</v>
          </cell>
          <cell r="AB52">
            <v>0.91816113300012603</v>
          </cell>
          <cell r="AC52">
            <v>1.4036478215762145</v>
          </cell>
          <cell r="AD52">
            <v>2.2681376653167717</v>
          </cell>
          <cell r="AE52">
            <v>0.27779666106039258</v>
          </cell>
          <cell r="AF52">
            <v>2.8237831387858705</v>
          </cell>
        </row>
        <row r="53">
          <cell r="R53">
            <v>2076</v>
          </cell>
          <cell r="S53">
            <v>-0.37253143271976796</v>
          </cell>
          <cell r="T53">
            <v>-5.103941139680046E-3</v>
          </cell>
          <cell r="U53">
            <v>4.8024886164796499E-2</v>
          </cell>
          <cell r="V53">
            <v>-9.3811850777001382E-2</v>
          </cell>
          <cell r="W53">
            <v>-7.4307745008241E-2</v>
          </cell>
          <cell r="X53">
            <v>0.19464298462702345</v>
          </cell>
          <cell r="Y53">
            <v>-5.1618447051453131E-2</v>
          </cell>
          <cell r="Z53">
            <v>1.6800138961059474E-2</v>
          </cell>
          <cell r="AA53">
            <v>0.67262049038367877</v>
          </cell>
          <cell r="AB53">
            <v>0.937638539778618</v>
          </cell>
          <cell r="AC53">
            <v>1.4396139543686104</v>
          </cell>
          <cell r="AD53">
            <v>2.3715405931745863</v>
          </cell>
          <cell r="AE53">
            <v>0.29203472235133177</v>
          </cell>
          <cell r="AF53">
            <v>2.9636932963931031</v>
          </cell>
        </row>
        <row r="54">
          <cell r="R54">
            <v>2077</v>
          </cell>
          <cell r="S54">
            <v>-0.40424974936735225</v>
          </cell>
          <cell r="T54">
            <v>-4.4415699593400859E-3</v>
          </cell>
          <cell r="U54">
            <v>5.3259968966983706E-2</v>
          </cell>
          <cell r="V54">
            <v>-8.8562181149427488E-2</v>
          </cell>
          <cell r="W54">
            <v>-9.0638971729788409E-2</v>
          </cell>
          <cell r="X54">
            <v>0.20402377775786817</v>
          </cell>
          <cell r="Y54">
            <v>-5.2081224355106315E-2</v>
          </cell>
          <cell r="Z54">
            <v>2.2044946313485525E-2</v>
          </cell>
          <cell r="AA54">
            <v>0.67243679217870067</v>
          </cell>
          <cell r="AB54">
            <v>0.94557833317844597</v>
          </cell>
          <cell r="AC54">
            <v>1.4963263184403104</v>
          </cell>
          <cell r="AD54">
            <v>2.4876584619238429</v>
          </cell>
          <cell r="AE54">
            <v>0.28627380727914442</v>
          </cell>
          <cell r="AF54">
            <v>3.0811883129937314</v>
          </cell>
        </row>
        <row r="55">
          <cell r="R55">
            <v>2078</v>
          </cell>
          <cell r="S55">
            <v>-0.42468131736507075</v>
          </cell>
          <cell r="T55">
            <v>-2.4061321535270963E-2</v>
          </cell>
          <cell r="U55">
            <v>3.9190467912249005E-2</v>
          </cell>
          <cell r="V55">
            <v>-9.2617863106454479E-2</v>
          </cell>
          <cell r="W55">
            <v>-8.688728386476896E-2</v>
          </cell>
          <cell r="X55">
            <v>0.19339203133722549</v>
          </cell>
          <cell r="Y55">
            <v>-5.0453001752885029E-2</v>
          </cell>
          <cell r="Z55">
            <v>7.9846579905620274E-3</v>
          </cell>
          <cell r="AA55">
            <v>0.68075975288979862</v>
          </cell>
          <cell r="AB55">
            <v>0.97525534914666423</v>
          </cell>
          <cell r="AC55">
            <v>1.5356554650621774</v>
          </cell>
          <cell r="AD55">
            <v>2.6029980958215901</v>
          </cell>
          <cell r="AE55">
            <v>0.28051391584392604</v>
          </cell>
          <cell r="AF55">
            <v>3.2264386241265584</v>
          </cell>
        </row>
        <row r="56">
          <cell r="R56">
            <v>2079</v>
          </cell>
          <cell r="S56">
            <v>-0.46512727268839171</v>
          </cell>
          <cell r="T56">
            <v>-3.2542968334041689E-2</v>
          </cell>
          <cell r="U56">
            <v>2.5802563902743714E-2</v>
          </cell>
          <cell r="V56">
            <v>-9.5992715745751411E-2</v>
          </cell>
          <cell r="W56">
            <v>-9.2332953894413095E-2</v>
          </cell>
          <cell r="X56">
            <v>0.21186500367429062</v>
          </cell>
          <cell r="Y56">
            <v>-5.9856460005846657E-2</v>
          </cell>
          <cell r="Z56">
            <v>1.4605454894478953E-2</v>
          </cell>
          <cell r="AA56">
            <v>0.67908296950997737</v>
          </cell>
          <cell r="AB56">
            <v>0.98338477127697388</v>
          </cell>
          <cell r="AC56">
            <v>1.5957587370677402</v>
          </cell>
          <cell r="AD56">
            <v>2.7112131256906196</v>
          </cell>
          <cell r="AE56">
            <v>0.28475504804544016</v>
          </cell>
          <cell r="AF56">
            <v>3.3596177362414892</v>
          </cell>
        </row>
        <row r="57">
          <cell r="R57">
            <v>2080</v>
          </cell>
          <cell r="S57">
            <v>-0.48427928569913092</v>
          </cell>
          <cell r="T57">
            <v>-4.0967035558708176E-2</v>
          </cell>
          <cell r="U57">
            <v>3.2488617657179475E-2</v>
          </cell>
          <cell r="V57">
            <v>-0.10869979043769717</v>
          </cell>
          <cell r="W57">
            <v>-0.10698903318893827</v>
          </cell>
          <cell r="X57">
            <v>0.21032876327956274</v>
          </cell>
          <cell r="Y57">
            <v>-5.8214162396666325E-2</v>
          </cell>
          <cell r="Z57">
            <v>-8.6997904376744373E-3</v>
          </cell>
          <cell r="AA57">
            <v>0.68740644203955981</v>
          </cell>
          <cell r="AB57">
            <v>0.98995201274328792</v>
          </cell>
          <cell r="AC57">
            <v>1.6347374331721767</v>
          </cell>
          <cell r="AD57">
            <v>2.8367512194228084</v>
          </cell>
          <cell r="AE57">
            <v>0.28899720388392325</v>
          </cell>
          <cell r="AF57">
            <v>3.5085416092755395</v>
          </cell>
        </row>
        <row r="58">
          <cell r="R58">
            <v>2081</v>
          </cell>
          <cell r="S58">
            <v>-0.51278744668087484</v>
          </cell>
          <cell r="T58">
            <v>-4.8988958604013533E-2</v>
          </cell>
          <cell r="U58">
            <v>1.9838866630152552E-2</v>
          </cell>
          <cell r="V58">
            <v>-0.11134135236977727</v>
          </cell>
          <cell r="W58">
            <v>-0.1015795997236637</v>
          </cell>
          <cell r="X58">
            <v>0.207903383463929</v>
          </cell>
          <cell r="Y58">
            <v>-5.5529947563456972E-2</v>
          </cell>
          <cell r="Z58">
            <v>-1.3413523698204699E-3</v>
          </cell>
          <cell r="AA58">
            <v>0.68423529393874105</v>
          </cell>
          <cell r="AB58">
            <v>1.0166021687963394</v>
          </cell>
          <cell r="AC58">
            <v>1.6763748809382832</v>
          </cell>
          <cell r="AD58">
            <v>2.9675260942768773</v>
          </cell>
          <cell r="AE58">
            <v>0.29194793101123651</v>
          </cell>
          <cell r="AF58">
            <v>3.6632992996363782</v>
          </cell>
        </row>
        <row r="59">
          <cell r="R59">
            <v>2082</v>
          </cell>
          <cell r="S59">
            <v>-0.54130510554557532</v>
          </cell>
          <cell r="T59">
            <v>-5.6619485656881352E-2</v>
          </cell>
          <cell r="U59">
            <v>7.254628362773019E-3</v>
          </cell>
          <cell r="V59">
            <v>-0.11391740154209629</v>
          </cell>
          <cell r="W59">
            <v>-0.11468899801838006</v>
          </cell>
          <cell r="X59">
            <v>0.21459270286567289</v>
          </cell>
          <cell r="Y59">
            <v>-6.3876134039446697E-2</v>
          </cell>
          <cell r="Z59">
            <v>-1.3331514544233869E-2</v>
          </cell>
          <cell r="AA59">
            <v>0.69106414583814058</v>
          </cell>
          <cell r="AB59">
            <v>1.0333352394359281</v>
          </cell>
          <cell r="AC59">
            <v>1.7387864540883129</v>
          </cell>
          <cell r="AD59">
            <v>3.0959016944959785</v>
          </cell>
          <cell r="AE59">
            <v>0.29619264594180095</v>
          </cell>
          <cell r="AF59">
            <v>3.8164013875489218</v>
          </cell>
        </row>
        <row r="60">
          <cell r="R60">
            <v>2083</v>
          </cell>
          <cell r="S60">
            <v>-0.56851977381876395</v>
          </cell>
          <cell r="T60">
            <v>-6.3868597176963249E-2</v>
          </cell>
          <cell r="U60">
            <v>5.3182071240485129E-3</v>
          </cell>
          <cell r="V60">
            <v>-0.12584614550434026</v>
          </cell>
          <cell r="W60">
            <v>-0.117748238106401</v>
          </cell>
          <cell r="X60">
            <v>0.21127792771989107</v>
          </cell>
          <cell r="Y60">
            <v>-6.1182706474482984E-2</v>
          </cell>
          <cell r="Z60">
            <v>-1.5264097144779498E-2</v>
          </cell>
          <cell r="AA60">
            <v>0.69789299773731273</v>
          </cell>
          <cell r="AB60">
            <v>1.038483097582116</v>
          </cell>
          <cell r="AC60">
            <v>1.7819721526220746</v>
          </cell>
          <cell r="AD60">
            <v>3.2297392759483046</v>
          </cell>
          <cell r="AE60">
            <v>0.29043838450934345</v>
          </cell>
          <cell r="AF60">
            <v>3.9680305921947365</v>
          </cell>
        </row>
        <row r="61">
          <cell r="R61">
            <v>2084</v>
          </cell>
          <cell r="S61">
            <v>-0.58574124235127556</v>
          </cell>
          <cell r="T61">
            <v>-8.1080857769620707E-2</v>
          </cell>
          <cell r="U61">
            <v>3.439365459257715E-3</v>
          </cell>
          <cell r="V61">
            <v>-0.11713910017130047</v>
          </cell>
          <cell r="W61">
            <v>-0.1200562738419535</v>
          </cell>
          <cell r="X61">
            <v>0.21795905802662219</v>
          </cell>
          <cell r="Y61">
            <v>-5.7452735779122577E-2</v>
          </cell>
          <cell r="Z61">
            <v>-2.7139100171325481E-2</v>
          </cell>
          <cell r="AA61">
            <v>0.70472184963671225</v>
          </cell>
          <cell r="AB61">
            <v>1.0637049134924155</v>
          </cell>
          <cell r="AC61">
            <v>1.8378869778526905</v>
          </cell>
          <cell r="AD61">
            <v>3.3814629215432888</v>
          </cell>
          <cell r="AE61">
            <v>0.2933944857301185</v>
          </cell>
          <cell r="AF61">
            <v>4.1483727036658138</v>
          </cell>
        </row>
        <row r="62">
          <cell r="R62">
            <v>2085</v>
          </cell>
          <cell r="S62">
            <v>-0.61231211479594094</v>
          </cell>
          <cell r="T62">
            <v>-7.7923986472058004E-2</v>
          </cell>
          <cell r="U62">
            <v>-7.8070137300301212E-3</v>
          </cell>
          <cell r="V62">
            <v>-0.12838189663153798</v>
          </cell>
          <cell r="W62">
            <v>-0.12162308568446178</v>
          </cell>
          <cell r="X62">
            <v>0.21463609378588444</v>
          </cell>
          <cell r="Y62">
            <v>-6.3720461900800274E-2</v>
          </cell>
          <cell r="Z62">
            <v>-2.8381896631515247E-2</v>
          </cell>
          <cell r="AA62">
            <v>0.7015507015358935</v>
          </cell>
          <cell r="AB62">
            <v>1.0690006871665219</v>
          </cell>
          <cell r="AC62">
            <v>1.8946043343901238</v>
          </cell>
          <cell r="AD62">
            <v>3.5188798903046745</v>
          </cell>
          <cell r="AE62">
            <v>0.30764278338983786</v>
          </cell>
          <cell r="AF62">
            <v>4.3176165829647744</v>
          </cell>
        </row>
        <row r="63">
          <cell r="R63">
            <v>2086</v>
          </cell>
          <cell r="S63">
            <v>-0.63888860728968666</v>
          </cell>
          <cell r="T63">
            <v>-9.4076450508055132E-2</v>
          </cell>
          <cell r="U63">
            <v>-8.4316786310409952E-3</v>
          </cell>
          <cell r="V63">
            <v>-0.139003234712618</v>
          </cell>
          <cell r="W63">
            <v>-0.12315304659961157</v>
          </cell>
          <cell r="X63">
            <v>0.21043397058372193</v>
          </cell>
          <cell r="Y63">
            <v>-5.9985884839534265E-2</v>
          </cell>
          <cell r="Z63">
            <v>-3.9003234712652102E-2</v>
          </cell>
          <cell r="AA63">
            <v>0.70837955343506565</v>
          </cell>
          <cell r="AB63">
            <v>1.0943704186046261</v>
          </cell>
          <cell r="AC63">
            <v>1.9521242222346018</v>
          </cell>
          <cell r="AD63">
            <v>3.664475939263184</v>
          </cell>
          <cell r="AE63">
            <v>0.30060272324885773</v>
          </cell>
          <cell r="AF63">
            <v>4.5059541620051959</v>
          </cell>
        </row>
        <row r="64">
          <cell r="R64">
            <v>2087</v>
          </cell>
          <cell r="S64">
            <v>-0.66415384771994468</v>
          </cell>
          <cell r="T64">
            <v>-0.10020818589754299</v>
          </cell>
          <cell r="U64">
            <v>-1.9581324135970135E-2</v>
          </cell>
          <cell r="V64">
            <v>-0.12958132413598378</v>
          </cell>
          <cell r="W64">
            <v>-0.13395406726414194</v>
          </cell>
          <cell r="X64">
            <v>0.2153549916031352</v>
          </cell>
          <cell r="Y64">
            <v>-5.6249004595315455E-2</v>
          </cell>
          <cell r="Z64">
            <v>-2.958132413596104E-2</v>
          </cell>
          <cell r="AA64">
            <v>0.71520840533446517</v>
          </cell>
          <cell r="AB64">
            <v>1.099814107806651</v>
          </cell>
          <cell r="AC64">
            <v>2.00044664138602</v>
          </cell>
          <cell r="AD64">
            <v>3.8284307166892404</v>
          </cell>
          <cell r="AE64">
            <v>0.30485358000078122</v>
          </cell>
          <cell r="AF64">
            <v>4.6809997442603617</v>
          </cell>
        </row>
        <row r="65">
          <cell r="R65">
            <v>2088</v>
          </cell>
          <cell r="S65">
            <v>-0.6794226849815459</v>
          </cell>
          <cell r="T65">
            <v>-0.10631919264028511</v>
          </cell>
          <cell r="U65">
            <v>-1.9551262459458485E-2</v>
          </cell>
          <cell r="V65">
            <v>-0.15011616490153301</v>
          </cell>
          <cell r="W65">
            <v>-0.13403459268226925</v>
          </cell>
          <cell r="X65">
            <v>0.2202749889856932</v>
          </cell>
          <cell r="Y65">
            <v>-6.1480187586596458E-2</v>
          </cell>
          <cell r="Z65">
            <v>-5.0116164901510274E-2</v>
          </cell>
          <cell r="AA65">
            <v>0.72203725723363732</v>
          </cell>
          <cell r="AB65">
            <v>1.1253317547726738</v>
          </cell>
          <cell r="AC65">
            <v>2.0515841727313955</v>
          </cell>
          <cell r="AD65">
            <v>3.9909269417648829</v>
          </cell>
          <cell r="AE65">
            <v>0.30781735849802772</v>
          </cell>
          <cell r="AF65">
            <v>4.8780792780584079</v>
          </cell>
        </row>
        <row r="66">
          <cell r="R66">
            <v>2089</v>
          </cell>
          <cell r="S66">
            <v>-0.71469511907457672</v>
          </cell>
          <cell r="T66">
            <v>-0.12208614659601835</v>
          </cell>
          <cell r="U66">
            <v>-2.9484349855692926E-2</v>
          </cell>
          <cell r="V66">
            <v>-0.13948434985564973</v>
          </cell>
          <cell r="W66">
            <v>-0.13408952717867351</v>
          </cell>
          <cell r="X66">
            <v>0.21519396273123448</v>
          </cell>
          <cell r="Y66">
            <v>-5.6710346941088119E-2</v>
          </cell>
          <cell r="Z66">
            <v>-5.0046181387017441E-2</v>
          </cell>
          <cell r="AA66">
            <v>0.71886610913293225</v>
          </cell>
          <cell r="AB66">
            <v>1.1392293855917615</v>
          </cell>
          <cell r="AC66">
            <v>2.1155805767469928</v>
          </cell>
          <cell r="AD66">
            <v>4.1621504045818938</v>
          </cell>
          <cell r="AE66">
            <v>0.30207077434215535</v>
          </cell>
          <cell r="AF66">
            <v>5.0721982175082303</v>
          </cell>
        </row>
        <row r="67">
          <cell r="R67">
            <v>2090</v>
          </cell>
          <cell r="S67">
            <v>-0.72865180506488514</v>
          </cell>
          <cell r="T67">
            <v>-0.59430060043672484</v>
          </cell>
          <cell r="U67">
            <v>-2.9380586324464275E-2</v>
          </cell>
          <cell r="V67">
            <v>-0.15938058632445973</v>
          </cell>
          <cell r="W67">
            <v>-0.143434202797323</v>
          </cell>
          <cell r="X67">
            <v>0.21923863979066027</v>
          </cell>
          <cell r="Y67">
            <v>-6.1939482658658562E-2</v>
          </cell>
          <cell r="Z67">
            <v>-4.9380586324446085E-2</v>
          </cell>
          <cell r="AA67">
            <v>0.72569496103233178</v>
          </cell>
          <cell r="AB67">
            <v>1.1431925291703919</v>
          </cell>
          <cell r="AC67">
            <v>2.1783955930150114</v>
          </cell>
          <cell r="AD67">
            <v>4.3322899661432075</v>
          </cell>
          <cell r="AE67">
            <v>0.31503839147774215</v>
          </cell>
          <cell r="AF67">
            <v>5.2888222373708231</v>
          </cell>
        </row>
        <row r="68">
          <cell r="R68">
            <v>2091</v>
          </cell>
          <cell r="S68">
            <v>-0.75195058890375321</v>
          </cell>
          <cell r="T68">
            <v>-0.60803608129765507</v>
          </cell>
          <cell r="U68">
            <v>-3.868402624658529E-2</v>
          </cell>
          <cell r="V68">
            <v>-0.14868402624659893</v>
          </cell>
          <cell r="W68">
            <v>-0.15275814976939728</v>
          </cell>
          <cell r="X68">
            <v>0.21328306094073923</v>
          </cell>
          <cell r="Y68">
            <v>-5.7167594739439664E-2</v>
          </cell>
          <cell r="Z68">
            <v>-5.9239971865906682E-2</v>
          </cell>
          <cell r="AA68">
            <v>0.73252381293150393</v>
          </cell>
          <cell r="AB68">
            <v>1.1672211855091064</v>
          </cell>
          <cell r="AC68">
            <v>2.2240989115131242</v>
          </cell>
          <cell r="AD68">
            <v>4.5115375583619652</v>
          </cell>
          <cell r="AE68">
            <v>0.31800831179623401</v>
          </cell>
          <cell r="AF68">
            <v>5.4928273016910225</v>
          </cell>
        </row>
        <row r="69">
          <cell r="R69">
            <v>2092</v>
          </cell>
          <cell r="S69">
            <v>-0.77591098412636939</v>
          </cell>
          <cell r="T69">
            <v>-0.62177358537616101</v>
          </cell>
          <cell r="U69">
            <v>-3.7956501153246336E-2</v>
          </cell>
          <cell r="V69">
            <v>-0.16795650115324179</v>
          </cell>
          <cell r="W69">
            <v>-0.15001964786955568</v>
          </cell>
          <cell r="X69">
            <v>0.20732722618168964</v>
          </cell>
          <cell r="Y69">
            <v>-5.1366840966295513E-2</v>
          </cell>
          <cell r="Z69">
            <v>-6.7956501153275894E-2</v>
          </cell>
          <cell r="AA69">
            <v>0.72785804420061595</v>
          </cell>
          <cell r="AB69">
            <v>1.1813153546073636</v>
          </cell>
          <cell r="AC69">
            <v>2.2906631086199241</v>
          </cell>
          <cell r="AD69">
            <v>4.7000881840624515</v>
          </cell>
          <cell r="AE69">
            <v>0.31226582218778276</v>
          </cell>
          <cell r="AF69">
            <v>5.7170702358653216</v>
          </cell>
        </row>
        <row r="70">
          <cell r="R70">
            <v>2093</v>
          </cell>
          <cell r="S70">
            <v>-0.78855237161798186</v>
          </cell>
          <cell r="T70">
            <v>-0.64551311267240408</v>
          </cell>
          <cell r="U70">
            <v>-4.7198011044713439E-2</v>
          </cell>
          <cell r="V70">
            <v>-0.15664743951890614</v>
          </cell>
          <cell r="W70">
            <v>-0.1572719332377801</v>
          </cell>
          <cell r="X70">
            <v>0.21049837428245155</v>
          </cell>
          <cell r="Y70">
            <v>-4.5565831283965963E-2</v>
          </cell>
          <cell r="Z70">
            <v>-6.7198011044695249E-2</v>
          </cell>
          <cell r="AA70">
            <v>0.73468689609990179</v>
          </cell>
          <cell r="AB70">
            <v>1.1954750364654956</v>
          </cell>
          <cell r="AC70">
            <v>2.3601749788954294</v>
          </cell>
          <cell r="AD70">
            <v>4.8907615618038562</v>
          </cell>
          <cell r="AE70">
            <v>0.32523958114461493</v>
          </cell>
          <cell r="AF70">
            <v>5.9445514303611162</v>
          </cell>
        </row>
        <row r="71">
          <cell r="R71">
            <v>2094</v>
          </cell>
          <cell r="S71">
            <v>-0.81119465831739035</v>
          </cell>
          <cell r="T71">
            <v>-0.65863093093275893</v>
          </cell>
          <cell r="U71">
            <v>-5.586079939632782E-2</v>
          </cell>
          <cell r="V71">
            <v>-0.16531278696271556</v>
          </cell>
          <cell r="W71">
            <v>-0.1545150058743161</v>
          </cell>
          <cell r="X71">
            <v>0.21366952238309977</v>
          </cell>
          <cell r="Y71">
            <v>-4.9764565692385077E-2</v>
          </cell>
          <cell r="Z71">
            <v>-7.5860799396366474E-2</v>
          </cell>
          <cell r="AA71">
            <v>0.74151574799918762</v>
          </cell>
          <cell r="AB71">
            <v>1.2179860403442717</v>
          </cell>
          <cell r="AC71">
            <v>2.4126798182712719</v>
          </cell>
          <cell r="AD71">
            <v>5.1012055191680474</v>
          </cell>
          <cell r="AE71">
            <v>0.32949965062834963</v>
          </cell>
          <cell r="AF71">
            <v>6.1899451927599785</v>
          </cell>
        </row>
        <row r="72">
          <cell r="R72">
            <v>2095</v>
          </cell>
          <cell r="S72">
            <v>-0.83383784422466078</v>
          </cell>
          <cell r="T72">
            <v>-0.67175015420531281</v>
          </cell>
          <cell r="U72">
            <v>-5.4497996826171402E-2</v>
          </cell>
          <cell r="V72">
            <v>-0.17340683423401515</v>
          </cell>
          <cell r="W72">
            <v>-0.16039565214776985</v>
          </cell>
          <cell r="X72">
            <v>0.20596765334369138</v>
          </cell>
          <cell r="Y72">
            <v>-5.1908127485489786E-2</v>
          </cell>
          <cell r="Z72">
            <v>-7.3952543484722355E-2</v>
          </cell>
          <cell r="AA72">
            <v>0.74834459989858715</v>
          </cell>
          <cell r="AB72">
            <v>1.2222726531744001</v>
          </cell>
          <cell r="AC72">
            <v>2.4861059308311724</v>
          </cell>
          <cell r="AD72">
            <v>5.3116258071655693</v>
          </cell>
          <cell r="AE72">
            <v>0.32247724822343571</v>
          </cell>
          <cell r="AF72">
            <v>6.4290841716408522</v>
          </cell>
        </row>
        <row r="73">
          <cell r="R73">
            <v>2096</v>
          </cell>
          <cell r="S73">
            <v>-0.84582082376027756</v>
          </cell>
          <cell r="T73">
            <v>-0.68362236257479481</v>
          </cell>
          <cell r="U73">
            <v>-5.2566709084999275E-2</v>
          </cell>
          <cell r="V73">
            <v>-0.17202355892652577</v>
          </cell>
          <cell r="W73">
            <v>-0.16694791500714246</v>
          </cell>
          <cell r="X73">
            <v>0.19739199943637686</v>
          </cell>
          <cell r="Y73">
            <v>-3.4051433369199913E-2</v>
          </cell>
          <cell r="Z73">
            <v>-7.2566709084981085E-2</v>
          </cell>
          <cell r="AA73">
            <v>0.75517345179764561</v>
          </cell>
          <cell r="AB73">
            <v>1.2466247787641578</v>
          </cell>
          <cell r="AC73">
            <v>2.5525864307035135</v>
          </cell>
          <cell r="AD73">
            <v>5.5349575594134421</v>
          </cell>
          <cell r="AE73">
            <v>0.33673987679924267</v>
          </cell>
          <cell r="AF73">
            <v>6.6794025103880585</v>
          </cell>
        </row>
        <row r="74">
          <cell r="R74">
            <v>2097</v>
          </cell>
          <cell r="S74">
            <v>-0.86714309111982857</v>
          </cell>
          <cell r="T74">
            <v>-0.6961194272075204</v>
          </cell>
          <cell r="U74">
            <v>-7.0614692697176906E-2</v>
          </cell>
          <cell r="V74">
            <v>-0.17953274283695464</v>
          </cell>
          <cell r="W74">
            <v>-0.17281934854884184</v>
          </cell>
          <cell r="X74">
            <v>0.20881532189213203</v>
          </cell>
          <cell r="Y74">
            <v>-4.6194483343811044E-2</v>
          </cell>
          <cell r="Z74">
            <v>-9.0073845721690304E-2</v>
          </cell>
          <cell r="AA74">
            <v>0.75200230369694054</v>
          </cell>
          <cell r="AB74">
            <v>1.2593161986416135</v>
          </cell>
          <cell r="AC74">
            <v>2.6200191687753431</v>
          </cell>
          <cell r="AD74">
            <v>5.7587582675392923</v>
          </cell>
          <cell r="AE74">
            <v>0.34228600090068539</v>
          </cell>
          <cell r="AF74">
            <v>6.9511259209314176</v>
          </cell>
        </row>
        <row r="75">
          <cell r="R75">
            <v>2098</v>
          </cell>
          <cell r="S75">
            <v>-0.88846558328134506</v>
          </cell>
          <cell r="T75">
            <v>-0.71799281578722685</v>
          </cell>
          <cell r="U75">
            <v>-5.8103403870177317E-2</v>
          </cell>
          <cell r="V75">
            <v>-0.17756460416842401</v>
          </cell>
          <cell r="W75">
            <v>-0.1680130236834998</v>
          </cell>
          <cell r="X75">
            <v>0.19023762071111605</v>
          </cell>
          <cell r="Y75">
            <v>-2.7308667464353675E-2</v>
          </cell>
          <cell r="Z75">
            <v>-7.8103403870159127E-2</v>
          </cell>
          <cell r="AA75">
            <v>0.77032577622640019</v>
          </cell>
          <cell r="AB75">
            <v>1.2737952552033676</v>
          </cell>
          <cell r="AC75">
            <v>2.6905687360087995</v>
          </cell>
          <cell r="AD75">
            <v>5.9932444307409014</v>
          </cell>
          <cell r="AE75">
            <v>0.33783238091132262</v>
          </cell>
          <cell r="AF75">
            <v>7.2244831861121384</v>
          </cell>
        </row>
        <row r="76">
          <cell r="R76">
            <v>2099</v>
          </cell>
          <cell r="S76">
            <v>-0.89978830024483614</v>
          </cell>
          <cell r="T76">
            <v>-0.7292420225095384</v>
          </cell>
          <cell r="U76">
            <v>-6.6112233372052742E-2</v>
          </cell>
          <cell r="V76">
            <v>-0.18503898442520494</v>
          </cell>
          <cell r="W76">
            <v>-0.16320439563520495</v>
          </cell>
          <cell r="X76">
            <v>0.1916588958932266</v>
          </cell>
          <cell r="Y76">
            <v>-2.9450949711417707E-2</v>
          </cell>
          <cell r="Z76">
            <v>-8.55757368532295E-2</v>
          </cell>
          <cell r="AA76">
            <v>0.76864950466506343</v>
          </cell>
          <cell r="AB76">
            <v>1.296605672867031</v>
          </cell>
          <cell r="AC76">
            <v>2.754282731518515</v>
          </cell>
          <cell r="AD76">
            <v>6.2414719717864955</v>
          </cell>
          <cell r="AE76">
            <v>0.35337901683112705</v>
          </cell>
          <cell r="AF76">
            <v>7.4997061596809544</v>
          </cell>
        </row>
        <row r="77">
          <cell r="R77">
            <v>2100</v>
          </cell>
          <cell r="S77">
            <v>-0.91044974302718629</v>
          </cell>
          <cell r="T77">
            <v>-0.7404914540337586</v>
          </cell>
          <cell r="U77">
            <v>-7.3566140891443865E-2</v>
          </cell>
          <cell r="V77">
            <v>-0.18249698649208312</v>
          </cell>
          <cell r="W77">
            <v>-0.17839346440388226</v>
          </cell>
          <cell r="X77">
            <v>0.1922033152967515</v>
          </cell>
          <cell r="Y77">
            <v>-2.0563598376838854E-2</v>
          </cell>
          <cell r="Z77">
            <v>-9.3031691646331183E-2</v>
          </cell>
          <cell r="AA77">
            <v>0.76846887737087854</v>
          </cell>
          <cell r="AB77">
            <v>1.3112116604009998</v>
          </cell>
          <cell r="AC77">
            <v>2.8390124307135238</v>
          </cell>
          <cell r="AD77">
            <v>6.4909026722555154</v>
          </cell>
          <cell r="AE77">
            <v>0.35020786873042198</v>
          </cell>
          <cell r="AF77">
            <v>7.7900851772498072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bruce@chesdata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en-roads.climateinteractive.org/scenario.html?v=24.11.0&amp;p47=-0.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3E192-7217-4F41-A1C5-55C7BA65DA86}">
  <dimension ref="A1:Q40"/>
  <sheetViews>
    <sheetView tabSelected="1" topLeftCell="A8" workbookViewId="0">
      <selection activeCell="I19" sqref="I19"/>
    </sheetView>
  </sheetViews>
  <sheetFormatPr defaultRowHeight="15" x14ac:dyDescent="0.25"/>
  <cols>
    <col min="1" max="1" width="17" customWidth="1"/>
    <col min="2" max="2" width="10.5703125" customWidth="1"/>
    <col min="3" max="3" width="10.28515625" customWidth="1"/>
    <col min="4" max="4" width="11.28515625" customWidth="1"/>
    <col min="7" max="9" width="13.28515625" customWidth="1"/>
  </cols>
  <sheetData>
    <row r="1" spans="1:17" x14ac:dyDescent="0.25">
      <c r="A1" s="44" t="s">
        <v>71</v>
      </c>
    </row>
    <row r="2" spans="1:17" x14ac:dyDescent="0.25">
      <c r="A2" t="s">
        <v>86</v>
      </c>
      <c r="C2" s="8" t="s">
        <v>87</v>
      </c>
    </row>
    <row r="3" spans="1:17" x14ac:dyDescent="0.25">
      <c r="A3" t="str">
        <f>"November 3, 2025"</f>
        <v>November 3, 2025</v>
      </c>
    </row>
    <row r="5" spans="1:17" x14ac:dyDescent="0.25">
      <c r="A5" s="44" t="s">
        <v>65</v>
      </c>
      <c r="B5" s="44" t="s">
        <v>66</v>
      </c>
      <c r="C5" s="44" t="s">
        <v>67</v>
      </c>
      <c r="H5" s="6"/>
      <c r="I5" s="6"/>
      <c r="J5" s="6"/>
      <c r="K5" s="6"/>
      <c r="L5" s="6"/>
      <c r="M5" s="6">
        <v>0</v>
      </c>
      <c r="N5" s="6"/>
      <c r="O5" s="6"/>
      <c r="P5" s="6"/>
      <c r="Q5" s="6"/>
    </row>
    <row r="6" spans="1:17" x14ac:dyDescent="0.25">
      <c r="A6" s="70"/>
      <c r="B6" s="71"/>
      <c r="C6" s="71"/>
      <c r="D6" s="71"/>
      <c r="E6" s="71"/>
      <c r="F6" s="71"/>
      <c r="G6" s="71"/>
      <c r="H6" s="71"/>
      <c r="I6" s="71"/>
      <c r="J6" s="6"/>
      <c r="K6" s="6"/>
      <c r="L6" s="60">
        <v>2025</v>
      </c>
      <c r="M6">
        <v>42</v>
      </c>
      <c r="O6" s="6">
        <v>428</v>
      </c>
      <c r="P6" s="6"/>
      <c r="Q6" s="6"/>
    </row>
    <row r="7" spans="1:17" x14ac:dyDescent="0.25">
      <c r="A7" s="44" t="s">
        <v>68</v>
      </c>
      <c r="B7" s="44" t="s">
        <v>69</v>
      </c>
      <c r="H7" s="6"/>
      <c r="I7" s="6"/>
      <c r="J7" s="6"/>
      <c r="K7" s="6"/>
      <c r="L7" s="60">
        <f>L6+5</f>
        <v>2030</v>
      </c>
      <c r="M7" s="6">
        <f>M6-$M$5</f>
        <v>42</v>
      </c>
      <c r="N7" s="6">
        <f>0.009993255 * M7 * M7 + 0.252616086 * M7 - 10.6147928 + 4*(L7-2025)/75 + 0.6</f>
        <v>18.489851298666668</v>
      </c>
      <c r="O7" s="6">
        <f>O6+N7</f>
        <v>446.48985129866668</v>
      </c>
      <c r="P7" s="6"/>
      <c r="Q7" s="6"/>
    </row>
    <row r="8" spans="1:17" x14ac:dyDescent="0.25">
      <c r="B8" t="s">
        <v>32</v>
      </c>
      <c r="C8" s="12" t="str">
        <f xml:space="preserve"> "0.009993255 * NetCO2 * NetCO2 + 0.252616086 * NetCO2 - 10.6147928 + 4*(YEAR-2025)/75 + 0.6"</f>
        <v>0.009993255 * NetCO2 * NetCO2 + 0.252616086 * NetCO2 - 10.6147928 + 4*(YEAR-2025)/75 + 0.6</v>
      </c>
      <c r="H8" s="6"/>
      <c r="I8" s="6"/>
      <c r="J8" s="6"/>
      <c r="K8" s="6"/>
      <c r="L8" s="60">
        <f t="shared" ref="L8:L10" si="0">L7+5</f>
        <v>2035</v>
      </c>
      <c r="M8" s="6">
        <f>M7-$M$5</f>
        <v>42</v>
      </c>
      <c r="N8" s="6">
        <f>0.009993255 * M8 * M8 + 0.252616086 * M8 - 10.6147928 + 4*(L8-2025)/75 + 0.6</f>
        <v>18.756517965333337</v>
      </c>
      <c r="O8" s="6">
        <f>O7+N8</f>
        <v>465.24636926400001</v>
      </c>
      <c r="P8" s="6"/>
      <c r="Q8" s="6"/>
    </row>
    <row r="9" spans="1:17" x14ac:dyDescent="0.25">
      <c r="B9" t="s">
        <v>70</v>
      </c>
      <c r="C9" t="str">
        <f>"-0.002194629 * NetCO2 * NetCO2 + 0.485752274 * NetCO2 - 10.22581346"</f>
        <v>-0.002194629 * NetCO2 * NetCO2 + 0.485752274 * NetCO2 - 10.22581346</v>
      </c>
      <c r="H9" s="6"/>
      <c r="I9" s="6"/>
      <c r="J9" s="6"/>
      <c r="K9" s="6"/>
      <c r="L9" s="60">
        <f t="shared" si="0"/>
        <v>2040</v>
      </c>
      <c r="M9" s="6">
        <f>M8-$M$5</f>
        <v>42</v>
      </c>
      <c r="N9" s="6">
        <f>0.009993255 * M9 * M9 + 0.252616086 * M9 - 10.6147928 + 4*(L9-2025)/75 + 0.6</f>
        <v>19.023184632000003</v>
      </c>
      <c r="O9" s="6">
        <f>O8+N9</f>
        <v>484.26955389599999</v>
      </c>
      <c r="P9" s="6"/>
      <c r="Q9" s="6"/>
    </row>
    <row r="10" spans="1:17" x14ac:dyDescent="0.25">
      <c r="A10" s="70"/>
      <c r="B10" s="71"/>
      <c r="C10" s="71"/>
      <c r="D10" s="71"/>
      <c r="E10" s="71"/>
      <c r="F10" s="71"/>
      <c r="G10" s="71"/>
      <c r="H10" s="71"/>
      <c r="I10" s="71"/>
      <c r="L10" s="60">
        <f t="shared" si="0"/>
        <v>2045</v>
      </c>
      <c r="M10" s="6">
        <f>M9-$M$5</f>
        <v>42</v>
      </c>
      <c r="N10" s="6">
        <f>0.009993255 * M10 * M10 + 0.252616086 * M10 - 10.6147928 + 4*(L10-2025)/75 + 0.6</f>
        <v>19.289851298666669</v>
      </c>
      <c r="O10" s="6">
        <f>O9+N10</f>
        <v>503.55940519466668</v>
      </c>
    </row>
    <row r="11" spans="1:17" x14ac:dyDescent="0.25">
      <c r="A11" s="44" t="s">
        <v>85</v>
      </c>
      <c r="L11" s="60">
        <f t="shared" ref="L11:L12" si="1">L10+5</f>
        <v>2050</v>
      </c>
      <c r="M11" s="6">
        <f t="shared" ref="M11:M12" si="2">M10-$M$5</f>
        <v>42</v>
      </c>
      <c r="N11" s="6">
        <f t="shared" ref="N11:N12" si="3">0.009993255 * M11 * M11 + 0.252616086 * M11 - 10.6147928 + 4*(L11-2025)/75 + 0.6</f>
        <v>19.556517965333335</v>
      </c>
      <c r="O11" s="6">
        <f t="shared" ref="O11:O12" si="4">O10+N11</f>
        <v>523.11592315999997</v>
      </c>
    </row>
    <row r="12" spans="1:17" x14ac:dyDescent="0.25">
      <c r="A12" s="72" t="s">
        <v>84</v>
      </c>
      <c r="B12" s="72"/>
      <c r="C12" s="72"/>
      <c r="D12" s="72"/>
      <c r="E12" s="72"/>
      <c r="F12" s="72"/>
      <c r="G12" s="73" t="s">
        <v>83</v>
      </c>
      <c r="H12" s="73"/>
      <c r="I12" s="73"/>
      <c r="L12" s="60">
        <f t="shared" si="1"/>
        <v>2055</v>
      </c>
      <c r="M12" s="6">
        <f t="shared" si="2"/>
        <v>42</v>
      </c>
      <c r="N12" s="6">
        <f t="shared" si="3"/>
        <v>19.823184632000004</v>
      </c>
      <c r="O12" s="6">
        <f t="shared" si="4"/>
        <v>542.93910779199996</v>
      </c>
    </row>
    <row r="13" spans="1:17" x14ac:dyDescent="0.25">
      <c r="A13" s="72"/>
      <c r="B13" s="72"/>
      <c r="C13" s="72"/>
      <c r="D13" s="72"/>
      <c r="E13" s="72"/>
      <c r="F13" s="72"/>
      <c r="G13" s="50" t="s">
        <v>41</v>
      </c>
      <c r="H13" s="50" t="s">
        <v>42</v>
      </c>
      <c r="I13" s="50" t="s">
        <v>43</v>
      </c>
    </row>
    <row r="14" spans="1:17" x14ac:dyDescent="0.25">
      <c r="A14" s="74" t="s">
        <v>79</v>
      </c>
      <c r="B14" s="74"/>
      <c r="C14" s="74"/>
      <c r="D14" s="74"/>
      <c r="E14" s="74"/>
      <c r="F14" s="74"/>
      <c r="G14" s="35">
        <f>'EN-ROADs2040'!H4</f>
        <v>6.7964213501116821E-7</v>
      </c>
      <c r="H14" s="35">
        <f>'EN-ROADs2040'!I4</f>
        <v>-3.9795198234754902E-4</v>
      </c>
      <c r="I14" s="35">
        <f>'EN-ROADs2040'!J4</f>
        <v>1.7267992130479877</v>
      </c>
    </row>
    <row r="15" spans="1:17" ht="13.5" customHeight="1" x14ac:dyDescent="0.25">
      <c r="A15" s="74" t="s">
        <v>80</v>
      </c>
      <c r="B15" s="74"/>
      <c r="C15" s="74"/>
      <c r="D15" s="74"/>
      <c r="E15" s="74"/>
      <c r="F15" s="74"/>
      <c r="G15" s="35">
        <f>'EN-ROADs2040'!H5</f>
        <v>-6.9884104168229181E-7</v>
      </c>
      <c r="H15" s="35">
        <f>'EN-ROADs2040'!I5</f>
        <v>1.7150978986179212E-3</v>
      </c>
      <c r="I15" s="35">
        <f>'EN-ROADs2040'!J5</f>
        <v>0.94875123300115916</v>
      </c>
    </row>
    <row r="16" spans="1:17" x14ac:dyDescent="0.25">
      <c r="A16" s="70"/>
      <c r="B16" s="71"/>
      <c r="C16" s="71"/>
      <c r="D16" s="71"/>
      <c r="E16" s="71"/>
      <c r="F16" s="71"/>
      <c r="G16" s="71"/>
      <c r="H16" s="71"/>
      <c r="I16" s="71"/>
    </row>
    <row r="17" spans="1:6" s="103" customFormat="1" x14ac:dyDescent="0.25">
      <c r="A17" s="116"/>
    </row>
    <row r="18" spans="1:6" x14ac:dyDescent="0.25">
      <c r="A18" s="44" t="s">
        <v>98</v>
      </c>
      <c r="B18" t="s">
        <v>99</v>
      </c>
    </row>
    <row r="20" spans="1:6" x14ac:dyDescent="0.25">
      <c r="B20" s="81" t="s">
        <v>35</v>
      </c>
      <c r="C20" s="73" t="s">
        <v>95</v>
      </c>
      <c r="D20" s="73"/>
      <c r="F20" t="s">
        <v>97</v>
      </c>
    </row>
    <row r="21" spans="1:6" x14ac:dyDescent="0.25">
      <c r="B21" s="112"/>
      <c r="C21" s="52" t="s">
        <v>41</v>
      </c>
      <c r="D21" s="52" t="s">
        <v>42</v>
      </c>
      <c r="F21" t="str">
        <f>"(0.00000216961* YEAR* YEAR-0.009074134* YEAR+9.582574528)*CumCO2 +0.005242775* YEAR* YEAR-23.26349482* YEAR+26037.33744"</f>
        <v>(0.00000216961* YEAR* YEAR-0.009074134* YEAR+9.582574528)*CumCO2 +0.005242775* YEAR* YEAR-23.26349482* YEAR+26037.33744</v>
      </c>
    </row>
    <row r="22" spans="1:6" x14ac:dyDescent="0.25">
      <c r="B22" s="113">
        <v>2030</v>
      </c>
      <c r="C22" s="109">
        <f>'CumToPPM '!I5</f>
        <v>9.1317658282975583E-2</v>
      </c>
      <c r="D22" s="109">
        <f>'CumToPPM '!J5</f>
        <v>420.41578298858786</v>
      </c>
    </row>
    <row r="23" spans="1:6" x14ac:dyDescent="0.25">
      <c r="B23" s="113">
        <f>B22+5</f>
        <v>2035</v>
      </c>
      <c r="C23" s="109">
        <f>'CumToPPM '!I6</f>
        <v>9.825307368080044E-2</v>
      </c>
      <c r="D23" s="109">
        <f>'CumToPPM '!J6</f>
        <v>409.45408088840941</v>
      </c>
    </row>
    <row r="24" spans="1:6" x14ac:dyDescent="0.25">
      <c r="B24" s="113">
        <f t="shared" ref="B24:B36" si="5">B23+5</f>
        <v>2040</v>
      </c>
      <c r="C24" s="109">
        <f>'CumToPPM '!I7</f>
        <v>0.10029219173086423</v>
      </c>
      <c r="D24" s="109">
        <f>'CumToPPM '!J7</f>
        <v>398.40001901047037</v>
      </c>
    </row>
    <row r="25" spans="1:6" x14ac:dyDescent="0.25">
      <c r="B25" s="113">
        <f t="shared" si="5"/>
        <v>2045</v>
      </c>
      <c r="C25" s="109">
        <f>'CumToPPM '!I8</f>
        <v>9.9899614611913087E-2</v>
      </c>
      <c r="D25" s="109">
        <f>'CumToPPM '!J8</f>
        <v>388.39798635440445</v>
      </c>
    </row>
    <row r="26" spans="1:6" x14ac:dyDescent="0.25">
      <c r="B26" s="113">
        <f t="shared" si="5"/>
        <v>2050</v>
      </c>
      <c r="C26" s="109">
        <f>'CumToPPM '!I9</f>
        <v>9.845747408816119E-2</v>
      </c>
      <c r="D26" s="109">
        <f>'CumToPPM '!J9</f>
        <v>379.66336450640028</v>
      </c>
    </row>
    <row r="27" spans="1:6" x14ac:dyDescent="0.25">
      <c r="B27" s="113">
        <f t="shared" si="5"/>
        <v>2055</v>
      </c>
      <c r="C27" s="109">
        <f>'CumToPPM '!I10</f>
        <v>9.6912040018494627E-2</v>
      </c>
      <c r="D27" s="109">
        <f>'CumToPPM '!J10</f>
        <v>371.75592517280035</v>
      </c>
    </row>
    <row r="28" spans="1:6" x14ac:dyDescent="0.25">
      <c r="B28" s="113">
        <f t="shared" si="5"/>
        <v>2060</v>
      </c>
      <c r="C28" s="109">
        <f>'CumToPPM '!I11</f>
        <v>9.660721639215393E-2</v>
      </c>
      <c r="D28" s="109">
        <f>'CumToPPM '!J11</f>
        <v>362.8770185039595</v>
      </c>
    </row>
    <row r="29" spans="1:6" x14ac:dyDescent="0.25">
      <c r="B29" s="113">
        <f t="shared" si="5"/>
        <v>2065</v>
      </c>
      <c r="C29" s="109">
        <f>'CumToPPM '!I12</f>
        <v>9.5546855474228698E-2</v>
      </c>
      <c r="D29" s="109">
        <f>'CumToPPM '!J12</f>
        <v>355.60733727229763</v>
      </c>
    </row>
    <row r="30" spans="1:6" x14ac:dyDescent="0.25">
      <c r="B30" s="113">
        <f t="shared" si="5"/>
        <v>2070</v>
      </c>
      <c r="C30" s="109">
        <f>'CumToPPM '!I13</f>
        <v>9.6246304636595725E-2</v>
      </c>
      <c r="D30" s="109">
        <f>'CumToPPM '!J13</f>
        <v>345.63432471779885</v>
      </c>
    </row>
    <row r="31" spans="1:6" x14ac:dyDescent="0.25">
      <c r="B31" s="113">
        <f t="shared" si="5"/>
        <v>2075</v>
      </c>
      <c r="C31" s="109">
        <f>'CumToPPM '!I14</f>
        <v>9.5619631421403256E-2</v>
      </c>
      <c r="D31" s="109">
        <f>'CumToPPM '!J14</f>
        <v>338.47870771736189</v>
      </c>
    </row>
    <row r="32" spans="1:6" x14ac:dyDescent="0.25">
      <c r="B32" s="113">
        <f t="shared" si="5"/>
        <v>2080</v>
      </c>
      <c r="C32" s="109">
        <f>'CumToPPM '!I15</f>
        <v>9.5149607909995354E-2</v>
      </c>
      <c r="D32" s="109">
        <f>'CumToPPM '!J15</f>
        <v>331.52963808346391</v>
      </c>
    </row>
    <row r="33" spans="2:5" x14ac:dyDescent="0.25">
      <c r="B33" s="113">
        <f t="shared" si="5"/>
        <v>2085</v>
      </c>
      <c r="C33" s="109">
        <f>'CumToPPM '!I16</f>
        <v>9.4834010652313255E-2</v>
      </c>
      <c r="D33" s="109">
        <f>'CumToPPM '!J16</f>
        <v>324.71768889531472</v>
      </c>
    </row>
    <row r="34" spans="2:5" x14ac:dyDescent="0.25">
      <c r="B34" s="113">
        <f t="shared" si="5"/>
        <v>2090</v>
      </c>
      <c r="C34" s="109">
        <f>'CumToPPM '!I17</f>
        <v>9.46657688179975E-2</v>
      </c>
      <c r="D34" s="109">
        <f>'CumToPPM '!J17</f>
        <v>317.96801845745085</v>
      </c>
    </row>
    <row r="35" spans="2:5" x14ac:dyDescent="0.25">
      <c r="B35" s="113">
        <f t="shared" si="5"/>
        <v>2095</v>
      </c>
      <c r="C35" s="109">
        <f>'CumToPPM '!I18</f>
        <v>9.4645785244035316E-2</v>
      </c>
      <c r="D35" s="109">
        <f>'CumToPPM '!J18</f>
        <v>311.1987680476401</v>
      </c>
    </row>
    <row r="36" spans="2:5" x14ac:dyDescent="0.25">
      <c r="B36" s="113">
        <f t="shared" si="5"/>
        <v>2100</v>
      </c>
      <c r="C36" s="109">
        <f>'CumToPPM '!I19</f>
        <v>9.4764814876637876E-2</v>
      </c>
      <c r="D36" s="109">
        <f>'CumToPPM '!J19</f>
        <v>304.32759857834844</v>
      </c>
    </row>
    <row r="38" spans="2:5" x14ac:dyDescent="0.25">
      <c r="B38" s="114" t="s">
        <v>96</v>
      </c>
      <c r="C38" s="52" t="s">
        <v>41</v>
      </c>
      <c r="D38" s="52" t="s">
        <v>42</v>
      </c>
      <c r="E38" s="52" t="s">
        <v>43</v>
      </c>
    </row>
    <row r="39" spans="2:5" x14ac:dyDescent="0.25">
      <c r="B39" s="115" t="s">
        <v>41</v>
      </c>
      <c r="C39" s="22">
        <f>'CumToPPM '!H22</f>
        <v>2.1696091640701061E-6</v>
      </c>
      <c r="D39" s="22">
        <f>'CumToPPM '!I22</f>
        <v>-9.0741344207459392E-3</v>
      </c>
      <c r="E39" s="22">
        <f>'CumToPPM '!J22</f>
        <v>9.5825745279876546</v>
      </c>
    </row>
    <row r="40" spans="2:5" x14ac:dyDescent="0.25">
      <c r="B40" s="115" t="s">
        <v>42</v>
      </c>
      <c r="C40" s="22">
        <f>'CumToPPM '!H23</f>
        <v>5.2427749085842803E-3</v>
      </c>
      <c r="D40" s="22">
        <f>'CumToPPM '!I23</f>
        <v>-23.263494822144125</v>
      </c>
      <c r="E40" s="22">
        <f>'CumToPPM '!J23</f>
        <v>26037.337442928911</v>
      </c>
    </row>
  </sheetData>
  <mergeCells count="9">
    <mergeCell ref="B20:B21"/>
    <mergeCell ref="C20:D20"/>
    <mergeCell ref="A6:I6"/>
    <mergeCell ref="A10:I10"/>
    <mergeCell ref="A16:I16"/>
    <mergeCell ref="A12:F13"/>
    <mergeCell ref="G12:I12"/>
    <mergeCell ref="A14:F14"/>
    <mergeCell ref="A15:F15"/>
  </mergeCells>
  <hyperlinks>
    <hyperlink ref="C2" r:id="rId1" xr:uid="{90457086-E669-4872-ABF5-B4ECAECDCA7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7805F-4CB8-4A1D-9ACE-3EA334F70D19}">
  <sheetPr codeName="Sheet6"/>
  <dimension ref="A1:T1416"/>
  <sheetViews>
    <sheetView zoomScaleNormal="100" workbookViewId="0">
      <selection activeCell="J32" sqref="E32:J32"/>
    </sheetView>
  </sheetViews>
  <sheetFormatPr defaultRowHeight="15" x14ac:dyDescent="0.25"/>
  <cols>
    <col min="5" max="5" width="9.140625" style="57"/>
    <col min="6" max="6" width="7.85546875" customWidth="1"/>
    <col min="8" max="8" width="10.42578125" customWidth="1"/>
    <col min="9" max="9" width="2.42578125" customWidth="1"/>
    <col min="10" max="10" width="8.42578125" style="57" customWidth="1"/>
    <col min="11" max="11" width="8.5703125" customWidth="1"/>
  </cols>
  <sheetData>
    <row r="1" spans="1:14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53" t="s">
        <v>4</v>
      </c>
      <c r="F1" s="1" t="s">
        <v>5</v>
      </c>
      <c r="G1" s="2" t="s">
        <v>6</v>
      </c>
      <c r="H1" s="1" t="s">
        <v>7</v>
      </c>
      <c r="I1" s="3"/>
      <c r="J1" s="58" t="s">
        <v>88</v>
      </c>
      <c r="K1" s="3" t="s">
        <v>89</v>
      </c>
      <c r="M1" t="s">
        <v>8</v>
      </c>
    </row>
    <row r="2" spans="1:14" x14ac:dyDescent="0.25">
      <c r="A2" s="4">
        <v>1.4</v>
      </c>
      <c r="B2" s="4">
        <v>2000</v>
      </c>
      <c r="C2" s="4">
        <v>30.6</v>
      </c>
      <c r="D2" s="4">
        <v>0</v>
      </c>
      <c r="E2" s="54">
        <v>367.1</v>
      </c>
      <c r="F2" s="5"/>
      <c r="G2" s="5">
        <f t="shared" ref="G2:G65" si="0">C2-D2</f>
        <v>30.6</v>
      </c>
      <c r="H2" s="5">
        <f t="shared" ref="H2:H65" si="1">F2*7.81</f>
        <v>0</v>
      </c>
      <c r="M2" s="6">
        <v>4</v>
      </c>
      <c r="N2" t="s">
        <v>9</v>
      </c>
    </row>
    <row r="3" spans="1:14" x14ac:dyDescent="0.25">
      <c r="A3" s="7">
        <v>1.4</v>
      </c>
      <c r="B3" s="7">
        <v>2001</v>
      </c>
      <c r="C3" s="7">
        <v>31.24</v>
      </c>
      <c r="D3" s="7">
        <v>0</v>
      </c>
      <c r="E3" s="55">
        <v>368.74</v>
      </c>
      <c r="F3">
        <f t="shared" ref="F3:F66" si="2">E3-E2</f>
        <v>1.6399999999999864</v>
      </c>
      <c r="G3">
        <f t="shared" si="0"/>
        <v>31.24</v>
      </c>
      <c r="H3">
        <f t="shared" si="1"/>
        <v>12.808399999999892</v>
      </c>
      <c r="M3" s="6">
        <v>3.8</v>
      </c>
      <c r="N3" t="s">
        <v>10</v>
      </c>
    </row>
    <row r="4" spans="1:14" x14ac:dyDescent="0.25">
      <c r="A4" s="7">
        <v>1.4</v>
      </c>
      <c r="B4" s="7">
        <v>2002</v>
      </c>
      <c r="C4" s="7">
        <v>31.81</v>
      </c>
      <c r="D4" s="7">
        <v>0</v>
      </c>
      <c r="E4" s="55">
        <v>370.43</v>
      </c>
      <c r="F4">
        <f t="shared" si="2"/>
        <v>1.6899999999999977</v>
      </c>
      <c r="G4">
        <f t="shared" si="0"/>
        <v>31.81</v>
      </c>
      <c r="H4">
        <f t="shared" si="1"/>
        <v>13.198899999999982</v>
      </c>
      <c r="M4" s="6">
        <v>3.6</v>
      </c>
      <c r="N4" s="8" t="s">
        <v>11</v>
      </c>
    </row>
    <row r="5" spans="1:14" x14ac:dyDescent="0.25">
      <c r="A5" s="7">
        <v>1.4</v>
      </c>
      <c r="B5" s="7">
        <v>2003</v>
      </c>
      <c r="C5" s="7">
        <v>32.35</v>
      </c>
      <c r="D5" s="7">
        <v>0</v>
      </c>
      <c r="E5" s="55">
        <v>372.16</v>
      </c>
      <c r="F5">
        <f t="shared" si="2"/>
        <v>1.7300000000000182</v>
      </c>
      <c r="G5">
        <f t="shared" si="0"/>
        <v>32.35</v>
      </c>
      <c r="H5">
        <f t="shared" si="1"/>
        <v>13.511300000000141</v>
      </c>
      <c r="M5" s="6">
        <v>3.4</v>
      </c>
      <c r="N5" t="s">
        <v>12</v>
      </c>
    </row>
    <row r="6" spans="1:14" x14ac:dyDescent="0.25">
      <c r="A6" s="7">
        <v>1.4</v>
      </c>
      <c r="B6" s="7">
        <v>2004</v>
      </c>
      <c r="C6" s="7">
        <v>32.99</v>
      </c>
      <c r="D6" s="7">
        <v>0</v>
      </c>
      <c r="E6" s="55">
        <v>373.92</v>
      </c>
      <c r="F6">
        <f t="shared" si="2"/>
        <v>1.7599999999999909</v>
      </c>
      <c r="G6">
        <f t="shared" si="0"/>
        <v>32.99</v>
      </c>
      <c r="H6">
        <f t="shared" si="1"/>
        <v>13.745599999999929</v>
      </c>
      <c r="M6" s="6">
        <v>3.2</v>
      </c>
      <c r="N6" t="s">
        <v>13</v>
      </c>
    </row>
    <row r="7" spans="1:14" x14ac:dyDescent="0.25">
      <c r="A7" s="7">
        <v>1.4</v>
      </c>
      <c r="B7" s="7">
        <v>2005</v>
      </c>
      <c r="C7" s="7">
        <v>33.76</v>
      </c>
      <c r="D7" s="7">
        <v>0</v>
      </c>
      <c r="E7" s="55">
        <v>375.73</v>
      </c>
      <c r="F7">
        <f t="shared" si="2"/>
        <v>1.8100000000000023</v>
      </c>
      <c r="G7">
        <f t="shared" si="0"/>
        <v>33.76</v>
      </c>
      <c r="H7">
        <f t="shared" si="1"/>
        <v>14.136100000000017</v>
      </c>
      <c r="M7" s="6">
        <v>3</v>
      </c>
      <c r="N7" t="s">
        <v>14</v>
      </c>
    </row>
    <row r="8" spans="1:14" x14ac:dyDescent="0.25">
      <c r="A8" s="7">
        <v>1.4</v>
      </c>
      <c r="B8" s="7">
        <v>2006</v>
      </c>
      <c r="C8" s="7">
        <v>34.58</v>
      </c>
      <c r="D8" s="7">
        <v>0</v>
      </c>
      <c r="E8" s="55">
        <v>377.61</v>
      </c>
      <c r="F8">
        <f t="shared" si="2"/>
        <v>1.8799999999999955</v>
      </c>
      <c r="G8">
        <f t="shared" si="0"/>
        <v>34.58</v>
      </c>
      <c r="H8">
        <f t="shared" si="1"/>
        <v>14.682799999999963</v>
      </c>
      <c r="M8" s="6">
        <f>M7-0.2</f>
        <v>2.8</v>
      </c>
      <c r="N8" t="s">
        <v>15</v>
      </c>
    </row>
    <row r="9" spans="1:14" x14ac:dyDescent="0.25">
      <c r="A9" s="7">
        <v>1.4</v>
      </c>
      <c r="B9" s="7">
        <v>2007</v>
      </c>
      <c r="C9" s="7">
        <v>35.520000000000003</v>
      </c>
      <c r="D9" s="7">
        <v>0</v>
      </c>
      <c r="E9" s="55">
        <v>379.56</v>
      </c>
      <c r="F9">
        <f t="shared" si="2"/>
        <v>1.9499999999999886</v>
      </c>
      <c r="G9">
        <f t="shared" si="0"/>
        <v>35.520000000000003</v>
      </c>
      <c r="H9">
        <f t="shared" si="1"/>
        <v>15.229499999999911</v>
      </c>
      <c r="M9" s="6">
        <f t="shared" ref="M9:M15" si="3">M8-0.2</f>
        <v>2.5999999999999996</v>
      </c>
      <c r="N9" t="s">
        <v>16</v>
      </c>
    </row>
    <row r="10" spans="1:14" x14ac:dyDescent="0.25">
      <c r="A10" s="7">
        <v>1.4</v>
      </c>
      <c r="B10" s="7">
        <v>2008</v>
      </c>
      <c r="C10" s="7">
        <v>36.4</v>
      </c>
      <c r="D10" s="7">
        <v>0</v>
      </c>
      <c r="E10" s="55">
        <v>381.58</v>
      </c>
      <c r="F10">
        <f t="shared" si="2"/>
        <v>2.0199999999999818</v>
      </c>
      <c r="G10">
        <f t="shared" si="0"/>
        <v>36.4</v>
      </c>
      <c r="H10">
        <f t="shared" si="1"/>
        <v>15.776199999999857</v>
      </c>
      <c r="M10" s="6">
        <f t="shared" si="3"/>
        <v>2.3999999999999995</v>
      </c>
      <c r="N10" t="s">
        <v>17</v>
      </c>
    </row>
    <row r="11" spans="1:14" x14ac:dyDescent="0.25">
      <c r="A11" s="7">
        <v>1.4</v>
      </c>
      <c r="B11" s="7">
        <v>2009</v>
      </c>
      <c r="C11" s="7">
        <v>36.99</v>
      </c>
      <c r="D11" s="7">
        <v>0</v>
      </c>
      <c r="E11" s="55">
        <v>383.68</v>
      </c>
      <c r="F11">
        <f t="shared" si="2"/>
        <v>2.1000000000000227</v>
      </c>
      <c r="G11">
        <f t="shared" si="0"/>
        <v>36.99</v>
      </c>
      <c r="H11">
        <f t="shared" si="1"/>
        <v>16.401000000000177</v>
      </c>
      <c r="M11" s="6">
        <f t="shared" si="3"/>
        <v>2.1999999999999993</v>
      </c>
      <c r="N11" t="s">
        <v>18</v>
      </c>
    </row>
    <row r="12" spans="1:14" x14ac:dyDescent="0.25">
      <c r="A12" s="7">
        <v>1.4</v>
      </c>
      <c r="B12" s="7">
        <v>2010</v>
      </c>
      <c r="C12" s="7">
        <v>37.33</v>
      </c>
      <c r="D12" s="7">
        <v>0</v>
      </c>
      <c r="E12" s="55">
        <v>385.79</v>
      </c>
      <c r="F12">
        <f t="shared" si="2"/>
        <v>2.1100000000000136</v>
      </c>
      <c r="G12">
        <f t="shared" si="0"/>
        <v>37.33</v>
      </c>
      <c r="H12">
        <f t="shared" si="1"/>
        <v>16.479100000000106</v>
      </c>
      <c r="M12" s="6">
        <f t="shared" si="3"/>
        <v>1.9999999999999993</v>
      </c>
      <c r="N12" t="s">
        <v>19</v>
      </c>
    </row>
    <row r="13" spans="1:14" x14ac:dyDescent="0.25">
      <c r="A13" s="7">
        <v>1.4</v>
      </c>
      <c r="B13" s="7">
        <v>2011</v>
      </c>
      <c r="C13" s="7">
        <v>37.96</v>
      </c>
      <c r="D13" s="7">
        <v>0</v>
      </c>
      <c r="E13" s="55">
        <v>387.95</v>
      </c>
      <c r="F13">
        <f t="shared" si="2"/>
        <v>2.1599999999999682</v>
      </c>
      <c r="G13">
        <f t="shared" si="0"/>
        <v>37.96</v>
      </c>
      <c r="H13">
        <f t="shared" si="1"/>
        <v>16.86959999999975</v>
      </c>
      <c r="M13" s="6">
        <f t="shared" si="3"/>
        <v>1.7999999999999994</v>
      </c>
      <c r="N13" t="s">
        <v>20</v>
      </c>
    </row>
    <row r="14" spans="1:14" x14ac:dyDescent="0.25">
      <c r="A14" s="7">
        <v>1.4</v>
      </c>
      <c r="B14" s="7">
        <v>2012</v>
      </c>
      <c r="C14" s="7">
        <v>38.619999999999997</v>
      </c>
      <c r="D14" s="7">
        <v>0</v>
      </c>
      <c r="E14" s="55">
        <v>390.15</v>
      </c>
      <c r="F14">
        <f t="shared" si="2"/>
        <v>2.1999999999999886</v>
      </c>
      <c r="G14">
        <f t="shared" si="0"/>
        <v>38.619999999999997</v>
      </c>
      <c r="H14">
        <f t="shared" si="1"/>
        <v>17.18199999999991</v>
      </c>
      <c r="M14" s="6">
        <f t="shared" si="3"/>
        <v>1.5999999999999994</v>
      </c>
      <c r="N14" t="s">
        <v>21</v>
      </c>
    </row>
    <row r="15" spans="1:14" x14ac:dyDescent="0.25">
      <c r="A15" s="7">
        <v>1.4</v>
      </c>
      <c r="B15" s="7">
        <v>2013</v>
      </c>
      <c r="C15" s="7">
        <v>39.25</v>
      </c>
      <c r="D15" s="7">
        <v>0</v>
      </c>
      <c r="E15" s="55">
        <v>392.42</v>
      </c>
      <c r="F15">
        <f t="shared" si="2"/>
        <v>2.2700000000000387</v>
      </c>
      <c r="G15">
        <f t="shared" si="0"/>
        <v>39.25</v>
      </c>
      <c r="H15">
        <f t="shared" si="1"/>
        <v>17.728700000000302</v>
      </c>
      <c r="M15" s="6">
        <f t="shared" si="3"/>
        <v>1.3999999999999995</v>
      </c>
      <c r="N15" t="s">
        <v>22</v>
      </c>
    </row>
    <row r="16" spans="1:14" x14ac:dyDescent="0.25">
      <c r="A16" s="7">
        <v>1.4</v>
      </c>
      <c r="B16" s="7">
        <v>2014</v>
      </c>
      <c r="C16" s="7">
        <v>39.86</v>
      </c>
      <c r="D16" s="7">
        <v>0</v>
      </c>
      <c r="E16" s="55">
        <v>394.73</v>
      </c>
      <c r="F16">
        <f t="shared" si="2"/>
        <v>2.3100000000000023</v>
      </c>
      <c r="G16">
        <f t="shared" si="0"/>
        <v>39.86</v>
      </c>
      <c r="H16">
        <f t="shared" si="1"/>
        <v>18.041100000000018</v>
      </c>
    </row>
    <row r="17" spans="1:11" x14ac:dyDescent="0.25">
      <c r="A17" s="7">
        <v>1.4</v>
      </c>
      <c r="B17" s="7">
        <v>2015</v>
      </c>
      <c r="C17" s="7">
        <v>40.46</v>
      </c>
      <c r="D17" s="7">
        <v>0</v>
      </c>
      <c r="E17" s="55">
        <v>397.1</v>
      </c>
      <c r="F17">
        <f t="shared" si="2"/>
        <v>2.3700000000000045</v>
      </c>
      <c r="G17">
        <f t="shared" si="0"/>
        <v>40.46</v>
      </c>
      <c r="H17">
        <f t="shared" si="1"/>
        <v>18.509700000000034</v>
      </c>
    </row>
    <row r="18" spans="1:11" x14ac:dyDescent="0.25">
      <c r="A18" s="7">
        <v>1.4</v>
      </c>
      <c r="B18" s="7">
        <v>2016</v>
      </c>
      <c r="C18" s="7">
        <v>41.03</v>
      </c>
      <c r="D18" s="7">
        <v>0</v>
      </c>
      <c r="E18" s="55">
        <v>399.51</v>
      </c>
      <c r="F18">
        <f t="shared" si="2"/>
        <v>2.4099999999999682</v>
      </c>
      <c r="G18">
        <f t="shared" si="0"/>
        <v>41.03</v>
      </c>
      <c r="H18">
        <f t="shared" si="1"/>
        <v>18.82209999999975</v>
      </c>
    </row>
    <row r="19" spans="1:11" x14ac:dyDescent="0.25">
      <c r="A19" s="7">
        <v>1.4</v>
      </c>
      <c r="B19" s="7">
        <v>2017</v>
      </c>
      <c r="C19" s="7">
        <v>41.53</v>
      </c>
      <c r="D19" s="7">
        <v>0</v>
      </c>
      <c r="E19" s="55">
        <v>401.96</v>
      </c>
      <c r="F19">
        <f t="shared" si="2"/>
        <v>2.4499999999999886</v>
      </c>
      <c r="G19">
        <f t="shared" si="0"/>
        <v>41.53</v>
      </c>
      <c r="H19">
        <f t="shared" si="1"/>
        <v>19.13449999999991</v>
      </c>
    </row>
    <row r="20" spans="1:11" x14ac:dyDescent="0.25">
      <c r="A20" s="7">
        <v>1.4</v>
      </c>
      <c r="B20" s="7">
        <v>2018</v>
      </c>
      <c r="C20" s="7">
        <v>42.11</v>
      </c>
      <c r="D20" s="7">
        <v>0</v>
      </c>
      <c r="E20" s="55">
        <v>404.43</v>
      </c>
      <c r="F20">
        <f t="shared" si="2"/>
        <v>2.4700000000000273</v>
      </c>
      <c r="G20">
        <f t="shared" si="0"/>
        <v>42.11</v>
      </c>
      <c r="H20">
        <f t="shared" si="1"/>
        <v>19.290700000000211</v>
      </c>
    </row>
    <row r="21" spans="1:11" x14ac:dyDescent="0.25">
      <c r="A21" s="7">
        <v>1.4</v>
      </c>
      <c r="B21" s="7">
        <v>2019</v>
      </c>
      <c r="C21" s="7">
        <v>42.59</v>
      </c>
      <c r="D21" s="7">
        <v>0</v>
      </c>
      <c r="E21" s="55">
        <v>406.94</v>
      </c>
      <c r="F21">
        <f t="shared" si="2"/>
        <v>2.5099999999999909</v>
      </c>
      <c r="G21">
        <f t="shared" si="0"/>
        <v>42.59</v>
      </c>
      <c r="H21">
        <f t="shared" si="1"/>
        <v>19.603099999999927</v>
      </c>
    </row>
    <row r="22" spans="1:11" x14ac:dyDescent="0.25">
      <c r="A22" s="7">
        <v>1.4</v>
      </c>
      <c r="B22" s="7">
        <v>2020</v>
      </c>
      <c r="C22" s="7">
        <v>42.66</v>
      </c>
      <c r="D22" s="7">
        <v>0</v>
      </c>
      <c r="E22" s="55">
        <v>409.47</v>
      </c>
      <c r="F22">
        <f t="shared" si="2"/>
        <v>2.5300000000000296</v>
      </c>
      <c r="G22">
        <f t="shared" si="0"/>
        <v>42.66</v>
      </c>
      <c r="H22">
        <f t="shared" si="1"/>
        <v>19.759300000000231</v>
      </c>
    </row>
    <row r="23" spans="1:11" x14ac:dyDescent="0.25">
      <c r="A23" s="7">
        <v>1.4</v>
      </c>
      <c r="B23" s="7">
        <v>2021</v>
      </c>
      <c r="C23" s="7">
        <v>42.3</v>
      </c>
      <c r="D23" s="7">
        <v>0</v>
      </c>
      <c r="E23" s="55">
        <v>411.95</v>
      </c>
      <c r="F23">
        <f t="shared" si="2"/>
        <v>2.4799999999999613</v>
      </c>
      <c r="G23">
        <f t="shared" si="0"/>
        <v>42.3</v>
      </c>
      <c r="H23">
        <f t="shared" si="1"/>
        <v>19.368799999999698</v>
      </c>
    </row>
    <row r="24" spans="1:11" x14ac:dyDescent="0.25">
      <c r="A24" s="7">
        <v>1.4</v>
      </c>
      <c r="B24" s="7">
        <v>2022</v>
      </c>
      <c r="C24" s="7">
        <v>42.57</v>
      </c>
      <c r="D24" s="7">
        <v>0</v>
      </c>
      <c r="E24" s="55">
        <v>414.39</v>
      </c>
      <c r="F24">
        <f t="shared" si="2"/>
        <v>2.4399999999999977</v>
      </c>
      <c r="G24">
        <f t="shared" si="0"/>
        <v>42.57</v>
      </c>
      <c r="H24">
        <f t="shared" si="1"/>
        <v>19.056399999999982</v>
      </c>
    </row>
    <row r="25" spans="1:11" x14ac:dyDescent="0.25">
      <c r="A25" s="7">
        <v>1.4</v>
      </c>
      <c r="B25" s="7">
        <v>2023</v>
      </c>
      <c r="C25" s="7">
        <v>42.9</v>
      </c>
      <c r="D25" s="7">
        <v>0</v>
      </c>
      <c r="E25" s="55">
        <v>416.86</v>
      </c>
      <c r="F25">
        <f t="shared" si="2"/>
        <v>2.4700000000000273</v>
      </c>
      <c r="G25">
        <f t="shared" si="0"/>
        <v>42.9</v>
      </c>
      <c r="H25">
        <f t="shared" si="1"/>
        <v>19.290700000000211</v>
      </c>
    </row>
    <row r="26" spans="1:11" x14ac:dyDescent="0.25">
      <c r="A26" s="7">
        <v>1.4</v>
      </c>
      <c r="B26" s="7">
        <v>2024</v>
      </c>
      <c r="C26" s="7">
        <v>43.2</v>
      </c>
      <c r="D26" s="7">
        <v>0</v>
      </c>
      <c r="E26" s="55">
        <v>419.34</v>
      </c>
      <c r="F26">
        <f>E26-E25</f>
        <v>2.4799999999999613</v>
      </c>
      <c r="G26">
        <f t="shared" si="0"/>
        <v>43.2</v>
      </c>
      <c r="H26">
        <f t="shared" si="1"/>
        <v>19.368799999999698</v>
      </c>
    </row>
    <row r="27" spans="1:11" x14ac:dyDescent="0.25">
      <c r="A27" s="7">
        <v>1.4</v>
      </c>
      <c r="B27" s="7">
        <v>2025</v>
      </c>
      <c r="C27" s="7">
        <v>43.41</v>
      </c>
      <c r="D27" s="7">
        <v>0</v>
      </c>
      <c r="E27" s="55">
        <v>421.83</v>
      </c>
      <c r="F27">
        <f t="shared" si="2"/>
        <v>2.4900000000000091</v>
      </c>
      <c r="G27">
        <f t="shared" si="0"/>
        <v>43.41</v>
      </c>
      <c r="H27">
        <f t="shared" si="1"/>
        <v>19.44690000000007</v>
      </c>
    </row>
    <row r="28" spans="1:11" x14ac:dyDescent="0.25">
      <c r="A28" s="7">
        <v>1.4</v>
      </c>
      <c r="B28" s="7">
        <v>2026</v>
      </c>
      <c r="C28" s="7">
        <v>43.18</v>
      </c>
      <c r="D28" s="7">
        <v>0.02</v>
      </c>
      <c r="E28" s="55">
        <v>424.3</v>
      </c>
      <c r="F28">
        <f t="shared" si="2"/>
        <v>2.4700000000000273</v>
      </c>
      <c r="G28">
        <f t="shared" si="0"/>
        <v>43.16</v>
      </c>
      <c r="H28">
        <f t="shared" si="1"/>
        <v>19.290700000000211</v>
      </c>
      <c r="J28" s="57">
        <f>G28</f>
        <v>43.16</v>
      </c>
      <c r="K28" s="61">
        <f>E28-E$27</f>
        <v>2.4700000000000273</v>
      </c>
    </row>
    <row r="29" spans="1:11" x14ac:dyDescent="0.25">
      <c r="A29" s="7">
        <v>1.4</v>
      </c>
      <c r="B29" s="7">
        <v>2027</v>
      </c>
      <c r="C29" s="7">
        <v>42.72</v>
      </c>
      <c r="D29" s="7">
        <v>0.18</v>
      </c>
      <c r="E29" s="55">
        <v>426.7</v>
      </c>
      <c r="F29">
        <f t="shared" si="2"/>
        <v>2.3999999999999773</v>
      </c>
      <c r="G29">
        <f t="shared" si="0"/>
        <v>42.54</v>
      </c>
      <c r="H29">
        <f t="shared" si="1"/>
        <v>18.743999999999822</v>
      </c>
      <c r="J29" s="57">
        <f t="shared" ref="J29:J92" si="4">J28+G29</f>
        <v>85.699999999999989</v>
      </c>
      <c r="K29" s="61">
        <f t="shared" ref="K29:K92" si="5">E29-E$27</f>
        <v>4.8700000000000045</v>
      </c>
    </row>
    <row r="30" spans="1:11" x14ac:dyDescent="0.25">
      <c r="A30" s="7">
        <v>1.4</v>
      </c>
      <c r="B30" s="7">
        <v>2028</v>
      </c>
      <c r="C30" s="7">
        <v>42.16</v>
      </c>
      <c r="D30" s="7">
        <v>0.53</v>
      </c>
      <c r="E30" s="55">
        <v>428.99</v>
      </c>
      <c r="F30">
        <f t="shared" si="2"/>
        <v>2.2900000000000205</v>
      </c>
      <c r="G30">
        <f t="shared" si="0"/>
        <v>41.629999999999995</v>
      </c>
      <c r="H30">
        <f t="shared" si="1"/>
        <v>17.884900000000158</v>
      </c>
      <c r="J30" s="57">
        <f t="shared" si="4"/>
        <v>127.32999999999998</v>
      </c>
      <c r="K30" s="61">
        <f t="shared" si="5"/>
        <v>7.160000000000025</v>
      </c>
    </row>
    <row r="31" spans="1:11" x14ac:dyDescent="0.25">
      <c r="A31" s="7">
        <v>1.4</v>
      </c>
      <c r="B31" s="7">
        <v>2029</v>
      </c>
      <c r="C31" s="7">
        <v>41.5</v>
      </c>
      <c r="D31" s="7">
        <v>1.06</v>
      </c>
      <c r="E31" s="55">
        <v>431.14</v>
      </c>
      <c r="F31">
        <f t="shared" si="2"/>
        <v>2.1499999999999773</v>
      </c>
      <c r="G31">
        <f t="shared" si="0"/>
        <v>40.44</v>
      </c>
      <c r="H31">
        <f t="shared" si="1"/>
        <v>16.791499999999822</v>
      </c>
      <c r="J31" s="57">
        <f t="shared" si="4"/>
        <v>167.76999999999998</v>
      </c>
      <c r="K31" s="61">
        <f t="shared" si="5"/>
        <v>9.3100000000000023</v>
      </c>
    </row>
    <row r="32" spans="1:11" x14ac:dyDescent="0.25">
      <c r="A32" s="7">
        <v>1.4</v>
      </c>
      <c r="B32" s="7">
        <v>2030</v>
      </c>
      <c r="C32" s="7">
        <v>40.700000000000003</v>
      </c>
      <c r="D32" s="7">
        <v>1.71</v>
      </c>
      <c r="E32" s="55">
        <v>433.13</v>
      </c>
      <c r="F32">
        <f t="shared" si="2"/>
        <v>1.9900000000000091</v>
      </c>
      <c r="G32">
        <f t="shared" si="0"/>
        <v>38.99</v>
      </c>
      <c r="H32">
        <f t="shared" si="1"/>
        <v>15.541900000000071</v>
      </c>
      <c r="J32" s="57">
        <f t="shared" si="4"/>
        <v>206.76</v>
      </c>
      <c r="K32" s="61">
        <f t="shared" si="5"/>
        <v>11.300000000000011</v>
      </c>
    </row>
    <row r="33" spans="1:11" x14ac:dyDescent="0.25">
      <c r="A33" s="7">
        <v>1.4</v>
      </c>
      <c r="B33" s="7">
        <v>2031</v>
      </c>
      <c r="C33" s="7">
        <v>39.75</v>
      </c>
      <c r="D33" s="7">
        <v>2.44</v>
      </c>
      <c r="E33" s="55">
        <v>434.93</v>
      </c>
      <c r="F33">
        <f t="shared" si="2"/>
        <v>1.8000000000000114</v>
      </c>
      <c r="G33">
        <f t="shared" si="0"/>
        <v>37.31</v>
      </c>
      <c r="H33">
        <f t="shared" si="1"/>
        <v>14.058000000000089</v>
      </c>
      <c r="J33" s="57">
        <f t="shared" si="4"/>
        <v>244.07</v>
      </c>
      <c r="K33" s="61">
        <f t="shared" si="5"/>
        <v>13.100000000000023</v>
      </c>
    </row>
    <row r="34" spans="1:11" x14ac:dyDescent="0.25">
      <c r="A34" s="7">
        <v>1.4</v>
      </c>
      <c r="B34" s="7">
        <v>2032</v>
      </c>
      <c r="C34" s="7">
        <v>38.630000000000003</v>
      </c>
      <c r="D34" s="7">
        <v>3.22</v>
      </c>
      <c r="E34" s="55">
        <v>436.52</v>
      </c>
      <c r="F34">
        <f t="shared" si="2"/>
        <v>1.589999999999975</v>
      </c>
      <c r="G34">
        <f t="shared" si="0"/>
        <v>35.410000000000004</v>
      </c>
      <c r="H34">
        <f t="shared" si="1"/>
        <v>12.417899999999804</v>
      </c>
      <c r="J34" s="57">
        <f t="shared" si="4"/>
        <v>279.48</v>
      </c>
      <c r="K34" s="61">
        <f t="shared" si="5"/>
        <v>14.689999999999998</v>
      </c>
    </row>
    <row r="35" spans="1:11" x14ac:dyDescent="0.25">
      <c r="A35" s="7">
        <v>1.4</v>
      </c>
      <c r="B35" s="7">
        <v>2033</v>
      </c>
      <c r="C35" s="7">
        <v>37.36</v>
      </c>
      <c r="D35" s="7">
        <v>4.05</v>
      </c>
      <c r="E35" s="55">
        <v>437.88</v>
      </c>
      <c r="F35">
        <f t="shared" si="2"/>
        <v>1.3600000000000136</v>
      </c>
      <c r="G35">
        <f t="shared" si="0"/>
        <v>33.31</v>
      </c>
      <c r="H35">
        <f t="shared" si="1"/>
        <v>10.621600000000106</v>
      </c>
      <c r="J35" s="57">
        <f t="shared" si="4"/>
        <v>312.79000000000002</v>
      </c>
      <c r="K35" s="61">
        <f t="shared" si="5"/>
        <v>16.050000000000011</v>
      </c>
    </row>
    <row r="36" spans="1:11" x14ac:dyDescent="0.25">
      <c r="A36" s="7">
        <v>1.4</v>
      </c>
      <c r="B36" s="7">
        <v>2034</v>
      </c>
      <c r="C36" s="7">
        <v>35.950000000000003</v>
      </c>
      <c r="D36" s="7">
        <v>4.91</v>
      </c>
      <c r="E36" s="55">
        <v>439.01</v>
      </c>
      <c r="F36">
        <f t="shared" si="2"/>
        <v>1.1299999999999955</v>
      </c>
      <c r="G36">
        <f t="shared" si="0"/>
        <v>31.040000000000003</v>
      </c>
      <c r="H36">
        <f t="shared" si="1"/>
        <v>8.8252999999999648</v>
      </c>
      <c r="J36" s="57">
        <f t="shared" si="4"/>
        <v>343.83000000000004</v>
      </c>
      <c r="K36" s="61">
        <f t="shared" si="5"/>
        <v>17.180000000000007</v>
      </c>
    </row>
    <row r="37" spans="1:11" x14ac:dyDescent="0.25">
      <c r="A37" s="7">
        <v>1.4</v>
      </c>
      <c r="B37" s="7">
        <v>2035</v>
      </c>
      <c r="C37" s="7">
        <v>34.4</v>
      </c>
      <c r="D37" s="7">
        <v>5.79</v>
      </c>
      <c r="E37" s="55">
        <v>439.87</v>
      </c>
      <c r="F37">
        <f t="shared" si="2"/>
        <v>0.86000000000001364</v>
      </c>
      <c r="G37">
        <f t="shared" si="0"/>
        <v>28.61</v>
      </c>
      <c r="H37">
        <f t="shared" si="1"/>
        <v>6.7166000000001063</v>
      </c>
      <c r="J37" s="57">
        <f t="shared" si="4"/>
        <v>372.44000000000005</v>
      </c>
      <c r="K37" s="61">
        <f t="shared" si="5"/>
        <v>18.04000000000002</v>
      </c>
    </row>
    <row r="38" spans="1:11" x14ac:dyDescent="0.25">
      <c r="A38" s="7">
        <v>1.4</v>
      </c>
      <c r="B38" s="7">
        <v>2036</v>
      </c>
      <c r="C38" s="7">
        <v>32.94</v>
      </c>
      <c r="D38" s="7">
        <v>6.66</v>
      </c>
      <c r="E38" s="55">
        <v>440.48</v>
      </c>
      <c r="F38">
        <f t="shared" si="2"/>
        <v>0.61000000000001364</v>
      </c>
      <c r="G38">
        <f t="shared" si="0"/>
        <v>26.279999999999998</v>
      </c>
      <c r="H38">
        <f t="shared" si="1"/>
        <v>4.7641000000001066</v>
      </c>
      <c r="J38" s="57">
        <f t="shared" si="4"/>
        <v>398.72</v>
      </c>
      <c r="K38" s="61">
        <f t="shared" si="5"/>
        <v>18.650000000000034</v>
      </c>
    </row>
    <row r="39" spans="1:11" x14ac:dyDescent="0.25">
      <c r="A39" s="7">
        <v>1.4</v>
      </c>
      <c r="B39" s="7">
        <v>2037</v>
      </c>
      <c r="C39" s="7">
        <v>31.53</v>
      </c>
      <c r="D39" s="7">
        <v>7.5</v>
      </c>
      <c r="E39" s="55">
        <v>440.85</v>
      </c>
      <c r="F39">
        <f t="shared" si="2"/>
        <v>0.37000000000000455</v>
      </c>
      <c r="G39">
        <f t="shared" si="0"/>
        <v>24.03</v>
      </c>
      <c r="H39">
        <f t="shared" si="1"/>
        <v>2.8897000000000355</v>
      </c>
      <c r="J39" s="57">
        <f t="shared" si="4"/>
        <v>422.75</v>
      </c>
      <c r="K39" s="61">
        <f t="shared" si="5"/>
        <v>19.020000000000039</v>
      </c>
    </row>
    <row r="40" spans="1:11" x14ac:dyDescent="0.25">
      <c r="A40" s="7">
        <v>1.4</v>
      </c>
      <c r="B40" s="7">
        <v>2038</v>
      </c>
      <c r="C40" s="7">
        <v>30.15</v>
      </c>
      <c r="D40" s="7">
        <v>8.3000000000000007</v>
      </c>
      <c r="E40" s="55">
        <v>441</v>
      </c>
      <c r="F40">
        <f t="shared" si="2"/>
        <v>0.14999999999997726</v>
      </c>
      <c r="G40">
        <f t="shared" si="0"/>
        <v>21.849999999999998</v>
      </c>
      <c r="H40">
        <f t="shared" si="1"/>
        <v>1.1714999999998224</v>
      </c>
      <c r="J40" s="57">
        <f t="shared" si="4"/>
        <v>444.6</v>
      </c>
      <c r="K40" s="61">
        <f t="shared" si="5"/>
        <v>19.170000000000016</v>
      </c>
    </row>
    <row r="41" spans="1:11" x14ac:dyDescent="0.25">
      <c r="A41" s="7">
        <v>1.4</v>
      </c>
      <c r="B41" s="7">
        <v>2039</v>
      </c>
      <c r="C41" s="7">
        <v>28.86</v>
      </c>
      <c r="D41" s="7">
        <v>9.0500000000000007</v>
      </c>
      <c r="E41" s="55">
        <v>440.95</v>
      </c>
      <c r="F41">
        <f t="shared" si="2"/>
        <v>-5.0000000000011369E-2</v>
      </c>
      <c r="G41">
        <f t="shared" si="0"/>
        <v>19.809999999999999</v>
      </c>
      <c r="H41">
        <f t="shared" si="1"/>
        <v>-0.39050000000008878</v>
      </c>
      <c r="J41" s="57">
        <f t="shared" si="4"/>
        <v>464.41</v>
      </c>
      <c r="K41" s="61">
        <f t="shared" si="5"/>
        <v>19.120000000000005</v>
      </c>
    </row>
    <row r="42" spans="1:11" x14ac:dyDescent="0.25">
      <c r="A42" s="7">
        <v>1.4</v>
      </c>
      <c r="B42" s="7">
        <v>2040</v>
      </c>
      <c r="C42" s="7">
        <v>27.75</v>
      </c>
      <c r="D42" s="7">
        <v>9.75</v>
      </c>
      <c r="E42" s="55">
        <v>440.7</v>
      </c>
      <c r="F42">
        <f t="shared" si="2"/>
        <v>-0.25</v>
      </c>
      <c r="G42">
        <f t="shared" si="0"/>
        <v>18</v>
      </c>
      <c r="H42">
        <f t="shared" si="1"/>
        <v>-1.9524999999999999</v>
      </c>
      <c r="J42" s="57">
        <f t="shared" si="4"/>
        <v>482.41</v>
      </c>
      <c r="K42" s="61">
        <f t="shared" si="5"/>
        <v>18.870000000000005</v>
      </c>
    </row>
    <row r="43" spans="1:11" x14ac:dyDescent="0.25">
      <c r="A43" s="7">
        <v>1.4</v>
      </c>
      <c r="B43" s="7">
        <v>2041</v>
      </c>
      <c r="C43" s="7">
        <v>26.77</v>
      </c>
      <c r="D43" s="7">
        <v>10.41</v>
      </c>
      <c r="E43" s="55">
        <v>440.31</v>
      </c>
      <c r="F43">
        <f t="shared" si="2"/>
        <v>-0.38999999999998636</v>
      </c>
      <c r="G43">
        <f t="shared" si="0"/>
        <v>16.36</v>
      </c>
      <c r="H43">
        <f t="shared" si="1"/>
        <v>-3.0458999999998935</v>
      </c>
      <c r="J43" s="57">
        <f t="shared" si="4"/>
        <v>498.77000000000004</v>
      </c>
      <c r="K43" s="61">
        <f t="shared" si="5"/>
        <v>18.480000000000018</v>
      </c>
    </row>
    <row r="44" spans="1:11" x14ac:dyDescent="0.25">
      <c r="A44" s="7">
        <v>1.4</v>
      </c>
      <c r="B44" s="7">
        <v>2042</v>
      </c>
      <c r="C44" s="7">
        <v>25.91</v>
      </c>
      <c r="D44" s="7">
        <v>11.02</v>
      </c>
      <c r="E44" s="55">
        <v>439.78</v>
      </c>
      <c r="F44">
        <f t="shared" si="2"/>
        <v>-0.53000000000002956</v>
      </c>
      <c r="G44">
        <f t="shared" si="0"/>
        <v>14.89</v>
      </c>
      <c r="H44">
        <f t="shared" si="1"/>
        <v>-4.1393000000002305</v>
      </c>
      <c r="J44" s="57">
        <f t="shared" si="4"/>
        <v>513.66000000000008</v>
      </c>
      <c r="K44" s="61">
        <f t="shared" si="5"/>
        <v>17.949999999999989</v>
      </c>
    </row>
    <row r="45" spans="1:11" x14ac:dyDescent="0.25">
      <c r="A45" s="7">
        <v>1.4</v>
      </c>
      <c r="B45" s="7">
        <v>2043</v>
      </c>
      <c r="C45" s="7">
        <v>25.15</v>
      </c>
      <c r="D45" s="7">
        <v>11.59</v>
      </c>
      <c r="E45" s="55">
        <v>439.15</v>
      </c>
      <c r="F45">
        <f t="shared" si="2"/>
        <v>-0.62999999999999545</v>
      </c>
      <c r="G45">
        <f t="shared" si="0"/>
        <v>13.559999999999999</v>
      </c>
      <c r="H45">
        <f t="shared" si="1"/>
        <v>-4.9202999999999646</v>
      </c>
      <c r="J45" s="57">
        <f t="shared" si="4"/>
        <v>527.22</v>
      </c>
      <c r="K45" s="61">
        <f t="shared" si="5"/>
        <v>17.319999999999993</v>
      </c>
    </row>
    <row r="46" spans="1:11" x14ac:dyDescent="0.25">
      <c r="A46" s="7">
        <v>1.4</v>
      </c>
      <c r="B46" s="7">
        <v>2044</v>
      </c>
      <c r="C46" s="7">
        <v>24.47</v>
      </c>
      <c r="D46" s="7">
        <v>12.13</v>
      </c>
      <c r="E46" s="55">
        <v>438.41</v>
      </c>
      <c r="F46">
        <f t="shared" si="2"/>
        <v>-0.73999999999995225</v>
      </c>
      <c r="G46">
        <f t="shared" si="0"/>
        <v>12.339999999999998</v>
      </c>
      <c r="H46">
        <f t="shared" si="1"/>
        <v>-5.7793999999996268</v>
      </c>
      <c r="J46" s="57">
        <f t="shared" si="4"/>
        <v>539.56000000000006</v>
      </c>
      <c r="K46" s="61">
        <f t="shared" si="5"/>
        <v>16.580000000000041</v>
      </c>
    </row>
    <row r="47" spans="1:11" x14ac:dyDescent="0.25">
      <c r="A47" s="7">
        <v>1.4</v>
      </c>
      <c r="B47" s="7">
        <v>2045</v>
      </c>
      <c r="C47" s="7">
        <v>23.83</v>
      </c>
      <c r="D47" s="7">
        <v>12.64</v>
      </c>
      <c r="E47" s="55">
        <v>437.59</v>
      </c>
      <c r="F47">
        <f t="shared" si="2"/>
        <v>-0.82000000000005002</v>
      </c>
      <c r="G47">
        <f t="shared" si="0"/>
        <v>11.189999999999998</v>
      </c>
      <c r="H47">
        <f t="shared" si="1"/>
        <v>-6.4042000000003902</v>
      </c>
      <c r="J47" s="57">
        <f t="shared" si="4"/>
        <v>550.75</v>
      </c>
      <c r="K47" s="61">
        <f t="shared" si="5"/>
        <v>15.759999999999991</v>
      </c>
    </row>
    <row r="48" spans="1:11" x14ac:dyDescent="0.25">
      <c r="A48" s="7">
        <v>1.4</v>
      </c>
      <c r="B48" s="7">
        <v>2046</v>
      </c>
      <c r="C48" s="7">
        <v>23.18</v>
      </c>
      <c r="D48" s="7">
        <v>13.09</v>
      </c>
      <c r="E48" s="55">
        <v>436.7</v>
      </c>
      <c r="F48">
        <f t="shared" si="2"/>
        <v>-0.88999999999998636</v>
      </c>
      <c r="G48">
        <f t="shared" si="0"/>
        <v>10.09</v>
      </c>
      <c r="H48">
        <f t="shared" si="1"/>
        <v>-6.9508999999998933</v>
      </c>
      <c r="J48" s="57">
        <f t="shared" si="4"/>
        <v>560.84</v>
      </c>
      <c r="K48" s="61">
        <f t="shared" si="5"/>
        <v>14.870000000000005</v>
      </c>
    </row>
    <row r="49" spans="1:11" x14ac:dyDescent="0.25">
      <c r="A49" s="7">
        <v>1.4</v>
      </c>
      <c r="B49" s="7">
        <v>2047</v>
      </c>
      <c r="C49" s="7">
        <v>22.56</v>
      </c>
      <c r="D49" s="7">
        <v>13.49</v>
      </c>
      <c r="E49" s="55">
        <v>435.73</v>
      </c>
      <c r="F49">
        <f t="shared" si="2"/>
        <v>-0.96999999999997044</v>
      </c>
      <c r="G49">
        <f t="shared" si="0"/>
        <v>9.0699999999999985</v>
      </c>
      <c r="H49">
        <f t="shared" si="1"/>
        <v>-7.5756999999997685</v>
      </c>
      <c r="J49" s="57">
        <f t="shared" si="4"/>
        <v>569.91000000000008</v>
      </c>
      <c r="K49" s="61">
        <f t="shared" si="5"/>
        <v>13.900000000000034</v>
      </c>
    </row>
    <row r="50" spans="1:11" x14ac:dyDescent="0.25">
      <c r="A50" s="7">
        <v>1.4</v>
      </c>
      <c r="B50" s="7">
        <v>2048</v>
      </c>
      <c r="C50" s="7">
        <v>21.98</v>
      </c>
      <c r="D50" s="7">
        <v>13.85</v>
      </c>
      <c r="E50" s="55">
        <v>434.71</v>
      </c>
      <c r="F50">
        <f t="shared" si="2"/>
        <v>-1.0200000000000387</v>
      </c>
      <c r="G50">
        <f t="shared" si="0"/>
        <v>8.1300000000000008</v>
      </c>
      <c r="H50">
        <f t="shared" si="1"/>
        <v>-7.9662000000003017</v>
      </c>
      <c r="J50" s="57">
        <f t="shared" si="4"/>
        <v>578.04000000000008</v>
      </c>
      <c r="K50" s="61">
        <f t="shared" si="5"/>
        <v>12.879999999999995</v>
      </c>
    </row>
    <row r="51" spans="1:11" x14ac:dyDescent="0.25">
      <c r="A51" s="7">
        <v>1.4</v>
      </c>
      <c r="B51" s="7">
        <v>2049</v>
      </c>
      <c r="C51" s="7">
        <v>21.44</v>
      </c>
      <c r="D51" s="7">
        <v>14.16</v>
      </c>
      <c r="E51" s="55">
        <v>433.63</v>
      </c>
      <c r="F51">
        <f t="shared" si="2"/>
        <v>-1.0799999999999841</v>
      </c>
      <c r="G51">
        <f t="shared" si="0"/>
        <v>7.2800000000000011</v>
      </c>
      <c r="H51">
        <f t="shared" si="1"/>
        <v>-8.4347999999998748</v>
      </c>
      <c r="J51" s="57">
        <f t="shared" si="4"/>
        <v>585.32000000000005</v>
      </c>
      <c r="K51" s="61">
        <f t="shared" si="5"/>
        <v>11.800000000000011</v>
      </c>
    </row>
    <row r="52" spans="1:11" x14ac:dyDescent="0.25">
      <c r="A52" s="7">
        <v>1.4</v>
      </c>
      <c r="B52" s="7">
        <v>2050</v>
      </c>
      <c r="C52" s="7">
        <v>20.89</v>
      </c>
      <c r="D52" s="7">
        <v>14.44</v>
      </c>
      <c r="E52" s="55">
        <v>432.51</v>
      </c>
      <c r="F52">
        <f t="shared" si="2"/>
        <v>-1.1200000000000045</v>
      </c>
      <c r="G52">
        <f t="shared" si="0"/>
        <v>6.4500000000000011</v>
      </c>
      <c r="H52">
        <f t="shared" si="1"/>
        <v>-8.7472000000000349</v>
      </c>
      <c r="J52" s="57">
        <f t="shared" si="4"/>
        <v>591.7700000000001</v>
      </c>
      <c r="K52" s="61">
        <f t="shared" si="5"/>
        <v>10.680000000000007</v>
      </c>
    </row>
    <row r="53" spans="1:11" x14ac:dyDescent="0.25">
      <c r="A53" s="7">
        <v>1.4</v>
      </c>
      <c r="B53" s="7">
        <v>2051</v>
      </c>
      <c r="C53" s="7">
        <v>20.309999999999999</v>
      </c>
      <c r="D53" s="7">
        <v>14.7</v>
      </c>
      <c r="E53" s="55">
        <v>431.35</v>
      </c>
      <c r="F53">
        <f t="shared" si="2"/>
        <v>-1.1599999999999682</v>
      </c>
      <c r="G53">
        <f t="shared" si="0"/>
        <v>5.6099999999999994</v>
      </c>
      <c r="H53">
        <f t="shared" si="1"/>
        <v>-9.059599999999751</v>
      </c>
      <c r="J53" s="57">
        <f t="shared" si="4"/>
        <v>597.38000000000011</v>
      </c>
      <c r="K53" s="61">
        <f t="shared" si="5"/>
        <v>9.5200000000000387</v>
      </c>
    </row>
    <row r="54" spans="1:11" x14ac:dyDescent="0.25">
      <c r="A54" s="7">
        <v>1.4</v>
      </c>
      <c r="B54" s="7">
        <v>2052</v>
      </c>
      <c r="C54" s="7">
        <v>19.71</v>
      </c>
      <c r="D54" s="7">
        <v>14.92</v>
      </c>
      <c r="E54" s="55">
        <v>430.14</v>
      </c>
      <c r="F54">
        <f t="shared" si="2"/>
        <v>-1.2100000000000364</v>
      </c>
      <c r="G54">
        <f t="shared" si="0"/>
        <v>4.7900000000000009</v>
      </c>
      <c r="H54">
        <f t="shared" si="1"/>
        <v>-9.4501000000002833</v>
      </c>
      <c r="J54" s="57">
        <f t="shared" si="4"/>
        <v>602.17000000000007</v>
      </c>
      <c r="K54" s="61">
        <f t="shared" si="5"/>
        <v>8.3100000000000023</v>
      </c>
    </row>
    <row r="55" spans="1:11" x14ac:dyDescent="0.25">
      <c r="A55" s="7">
        <v>1.4</v>
      </c>
      <c r="B55" s="7">
        <v>2053</v>
      </c>
      <c r="C55" s="7">
        <v>19.079999999999998</v>
      </c>
      <c r="D55" s="7">
        <v>15.13</v>
      </c>
      <c r="E55" s="55">
        <v>428.89</v>
      </c>
      <c r="F55">
        <f t="shared" si="2"/>
        <v>-1.25</v>
      </c>
      <c r="G55">
        <f t="shared" si="0"/>
        <v>3.9499999999999975</v>
      </c>
      <c r="H55">
        <f t="shared" si="1"/>
        <v>-9.7624999999999993</v>
      </c>
      <c r="J55" s="57">
        <f t="shared" si="4"/>
        <v>606.12000000000012</v>
      </c>
      <c r="K55" s="61">
        <f t="shared" si="5"/>
        <v>7.0600000000000023</v>
      </c>
    </row>
    <row r="56" spans="1:11" x14ac:dyDescent="0.25">
      <c r="A56" s="7">
        <v>1.4</v>
      </c>
      <c r="B56" s="7">
        <v>2054</v>
      </c>
      <c r="C56" s="7">
        <v>18.47</v>
      </c>
      <c r="D56" s="7">
        <v>15.32</v>
      </c>
      <c r="E56" s="55">
        <v>427.6</v>
      </c>
      <c r="F56">
        <f t="shared" si="2"/>
        <v>-1.2899999999999636</v>
      </c>
      <c r="G56">
        <f t="shared" si="0"/>
        <v>3.1499999999999986</v>
      </c>
      <c r="H56">
        <f t="shared" si="1"/>
        <v>-10.074899999999715</v>
      </c>
      <c r="J56" s="57">
        <f t="shared" si="4"/>
        <v>609.2700000000001</v>
      </c>
      <c r="K56" s="61">
        <f t="shared" si="5"/>
        <v>5.7700000000000387</v>
      </c>
    </row>
    <row r="57" spans="1:11" x14ac:dyDescent="0.25">
      <c r="A57" s="7">
        <v>1.4</v>
      </c>
      <c r="B57" s="7">
        <v>2055</v>
      </c>
      <c r="C57" s="7">
        <v>17.89</v>
      </c>
      <c r="D57" s="7">
        <v>15.48</v>
      </c>
      <c r="E57" s="55">
        <v>426.28</v>
      </c>
      <c r="F57">
        <f t="shared" si="2"/>
        <v>-1.32000000000005</v>
      </c>
      <c r="G57">
        <f t="shared" si="0"/>
        <v>2.41</v>
      </c>
      <c r="H57">
        <f t="shared" si="1"/>
        <v>-10.30920000000039</v>
      </c>
      <c r="J57" s="57">
        <f t="shared" si="4"/>
        <v>611.68000000000006</v>
      </c>
      <c r="K57" s="61">
        <f t="shared" si="5"/>
        <v>4.4499999999999886</v>
      </c>
    </row>
    <row r="58" spans="1:11" x14ac:dyDescent="0.25">
      <c r="A58" s="7">
        <v>1.4</v>
      </c>
      <c r="B58" s="7">
        <v>2056</v>
      </c>
      <c r="C58" s="7">
        <v>17.34</v>
      </c>
      <c r="D58" s="7">
        <v>15.63</v>
      </c>
      <c r="E58" s="55">
        <v>424.92</v>
      </c>
      <c r="F58">
        <f t="shared" si="2"/>
        <v>-1.3599999999999568</v>
      </c>
      <c r="G58">
        <f t="shared" si="0"/>
        <v>1.7099999999999991</v>
      </c>
      <c r="H58">
        <f t="shared" si="1"/>
        <v>-10.621599999999662</v>
      </c>
      <c r="J58" s="57">
        <f t="shared" si="4"/>
        <v>613.3900000000001</v>
      </c>
      <c r="K58" s="61">
        <f t="shared" si="5"/>
        <v>3.0900000000000318</v>
      </c>
    </row>
    <row r="59" spans="1:11" x14ac:dyDescent="0.25">
      <c r="A59" s="7">
        <v>1.4</v>
      </c>
      <c r="B59" s="7">
        <v>2057</v>
      </c>
      <c r="C59" s="7">
        <v>16.829999999999998</v>
      </c>
      <c r="D59" s="7">
        <v>15.76</v>
      </c>
      <c r="E59" s="55">
        <v>423.54</v>
      </c>
      <c r="F59">
        <f t="shared" si="2"/>
        <v>-1.3799999999999955</v>
      </c>
      <c r="G59">
        <f t="shared" si="0"/>
        <v>1.0699999999999985</v>
      </c>
      <c r="H59">
        <f t="shared" si="1"/>
        <v>-10.777799999999964</v>
      </c>
      <c r="J59" s="57">
        <f t="shared" si="4"/>
        <v>614.46000000000015</v>
      </c>
      <c r="K59" s="61">
        <f t="shared" si="5"/>
        <v>1.7100000000000364</v>
      </c>
    </row>
    <row r="60" spans="1:11" x14ac:dyDescent="0.25">
      <c r="A60" s="7">
        <v>1.4</v>
      </c>
      <c r="B60" s="7">
        <v>2058</v>
      </c>
      <c r="C60" s="7">
        <v>16.36</v>
      </c>
      <c r="D60" s="7">
        <v>15.87</v>
      </c>
      <c r="E60" s="55">
        <v>422.14</v>
      </c>
      <c r="F60">
        <f t="shared" si="2"/>
        <v>-1.4000000000000341</v>
      </c>
      <c r="G60">
        <f t="shared" si="0"/>
        <v>0.49000000000000021</v>
      </c>
      <c r="H60">
        <f t="shared" si="1"/>
        <v>-10.934000000000266</v>
      </c>
      <c r="J60" s="57">
        <f t="shared" si="4"/>
        <v>614.95000000000016</v>
      </c>
      <c r="K60" s="61">
        <f t="shared" si="5"/>
        <v>0.31000000000000227</v>
      </c>
    </row>
    <row r="61" spans="1:11" x14ac:dyDescent="0.25">
      <c r="A61" s="7">
        <v>1.4</v>
      </c>
      <c r="B61" s="7">
        <v>2059</v>
      </c>
      <c r="C61" s="7">
        <v>15.93</v>
      </c>
      <c r="D61" s="7">
        <v>15.97</v>
      </c>
      <c r="E61" s="55">
        <v>420.74</v>
      </c>
      <c r="F61">
        <f t="shared" si="2"/>
        <v>-1.3999999999999773</v>
      </c>
      <c r="G61">
        <f t="shared" si="0"/>
        <v>-4.0000000000000924E-2</v>
      </c>
      <c r="H61">
        <f t="shared" si="1"/>
        <v>-10.933999999999822</v>
      </c>
      <c r="J61" s="57">
        <f t="shared" si="4"/>
        <v>614.9100000000002</v>
      </c>
      <c r="K61" s="61">
        <f t="shared" si="5"/>
        <v>-1.089999999999975</v>
      </c>
    </row>
    <row r="62" spans="1:11" x14ac:dyDescent="0.25">
      <c r="A62" s="7">
        <v>1.4</v>
      </c>
      <c r="B62" s="7">
        <v>2060</v>
      </c>
      <c r="C62" s="7">
        <v>15.51</v>
      </c>
      <c r="D62" s="7">
        <v>16.059999999999999</v>
      </c>
      <c r="E62" s="55">
        <v>419.32</v>
      </c>
      <c r="F62">
        <f t="shared" si="2"/>
        <v>-1.4200000000000159</v>
      </c>
      <c r="G62">
        <f t="shared" si="0"/>
        <v>-0.54999999999999893</v>
      </c>
      <c r="H62">
        <f t="shared" si="1"/>
        <v>-11.090200000000124</v>
      </c>
      <c r="J62" s="57">
        <f t="shared" si="4"/>
        <v>614.36000000000024</v>
      </c>
      <c r="K62" s="61">
        <f t="shared" si="5"/>
        <v>-2.5099999999999909</v>
      </c>
    </row>
    <row r="63" spans="1:11" x14ac:dyDescent="0.25">
      <c r="A63" s="7">
        <v>1.4</v>
      </c>
      <c r="B63" s="7">
        <v>2061</v>
      </c>
      <c r="C63" s="7">
        <v>15.11</v>
      </c>
      <c r="D63" s="7">
        <v>16.14</v>
      </c>
      <c r="E63" s="55">
        <v>417.9</v>
      </c>
      <c r="F63">
        <f t="shared" si="2"/>
        <v>-1.4200000000000159</v>
      </c>
      <c r="G63">
        <f t="shared" si="0"/>
        <v>-1.0300000000000011</v>
      </c>
      <c r="H63">
        <f t="shared" si="1"/>
        <v>-11.090200000000124</v>
      </c>
      <c r="J63" s="57">
        <f t="shared" si="4"/>
        <v>613.33000000000027</v>
      </c>
      <c r="K63" s="61">
        <f t="shared" si="5"/>
        <v>-3.9300000000000068</v>
      </c>
    </row>
    <row r="64" spans="1:11" x14ac:dyDescent="0.25">
      <c r="A64" s="7">
        <v>1.4</v>
      </c>
      <c r="B64" s="7">
        <v>2062</v>
      </c>
      <c r="C64" s="7">
        <v>14.74</v>
      </c>
      <c r="D64" s="7">
        <v>16.21</v>
      </c>
      <c r="E64" s="55">
        <v>416.48</v>
      </c>
      <c r="F64">
        <f t="shared" si="2"/>
        <v>-1.4199999999999591</v>
      </c>
      <c r="G64">
        <f t="shared" si="0"/>
        <v>-1.4700000000000006</v>
      </c>
      <c r="H64">
        <f t="shared" si="1"/>
        <v>-11.09019999999968</v>
      </c>
      <c r="J64" s="57">
        <f t="shared" si="4"/>
        <v>611.86000000000024</v>
      </c>
      <c r="K64" s="61">
        <f t="shared" si="5"/>
        <v>-5.3499999999999659</v>
      </c>
    </row>
    <row r="65" spans="1:20" x14ac:dyDescent="0.25">
      <c r="A65" s="7">
        <v>1.4</v>
      </c>
      <c r="B65" s="7">
        <v>2063</v>
      </c>
      <c r="C65" s="7">
        <v>14.39</v>
      </c>
      <c r="D65" s="7">
        <v>16.27</v>
      </c>
      <c r="E65" s="55">
        <v>415.06</v>
      </c>
      <c r="F65">
        <f t="shared" si="2"/>
        <v>-1.4200000000000159</v>
      </c>
      <c r="G65">
        <f t="shared" si="0"/>
        <v>-1.879999999999999</v>
      </c>
      <c r="H65">
        <f t="shared" si="1"/>
        <v>-11.090200000000124</v>
      </c>
      <c r="J65" s="57">
        <f t="shared" si="4"/>
        <v>609.98000000000025</v>
      </c>
      <c r="K65" s="61">
        <f t="shared" si="5"/>
        <v>-6.7699999999999818</v>
      </c>
    </row>
    <row r="66" spans="1:20" x14ac:dyDescent="0.25">
      <c r="A66" s="7">
        <v>1.4</v>
      </c>
      <c r="B66" s="7">
        <v>2064</v>
      </c>
      <c r="C66" s="7">
        <v>14.06</v>
      </c>
      <c r="D66" s="7">
        <v>16.329999999999998</v>
      </c>
      <c r="E66" s="55">
        <v>413.64</v>
      </c>
      <c r="F66">
        <f t="shared" si="2"/>
        <v>-1.4200000000000159</v>
      </c>
      <c r="G66">
        <f t="shared" ref="G66:G129" si="6">C66-D66</f>
        <v>-2.2699999999999978</v>
      </c>
      <c r="H66">
        <f t="shared" ref="H66:H129" si="7">F66*7.81</f>
        <v>-11.090200000000124</v>
      </c>
      <c r="J66" s="57">
        <f t="shared" si="4"/>
        <v>607.71000000000026</v>
      </c>
      <c r="K66" s="61">
        <f t="shared" si="5"/>
        <v>-8.1899999999999977</v>
      </c>
    </row>
    <row r="67" spans="1:20" x14ac:dyDescent="0.25">
      <c r="A67" s="7">
        <v>1.4</v>
      </c>
      <c r="B67" s="7">
        <v>2065</v>
      </c>
      <c r="C67" s="7">
        <v>13.74</v>
      </c>
      <c r="D67" s="7">
        <v>16.37</v>
      </c>
      <c r="E67" s="55">
        <v>412.23</v>
      </c>
      <c r="F67">
        <f t="shared" ref="F67:F130" si="8">E67-E66</f>
        <v>-1.4099999999999682</v>
      </c>
      <c r="G67">
        <f t="shared" si="6"/>
        <v>-2.6300000000000008</v>
      </c>
      <c r="H67">
        <f t="shared" si="7"/>
        <v>-11.012099999999752</v>
      </c>
      <c r="J67" s="57">
        <f t="shared" si="4"/>
        <v>605.08000000000027</v>
      </c>
      <c r="K67" s="61">
        <f t="shared" si="5"/>
        <v>-9.5999999999999659</v>
      </c>
    </row>
    <row r="68" spans="1:20" x14ac:dyDescent="0.25">
      <c r="A68" s="7">
        <v>1.4</v>
      </c>
      <c r="B68" s="7">
        <v>2066</v>
      </c>
      <c r="C68" s="7">
        <v>13.45</v>
      </c>
      <c r="D68" s="7">
        <v>16.41</v>
      </c>
      <c r="E68" s="55">
        <v>410.83</v>
      </c>
      <c r="F68">
        <f t="shared" si="8"/>
        <v>-1.4000000000000341</v>
      </c>
      <c r="G68">
        <f t="shared" si="6"/>
        <v>-2.9600000000000009</v>
      </c>
      <c r="H68">
        <f t="shared" si="7"/>
        <v>-10.934000000000266</v>
      </c>
      <c r="J68" s="57">
        <f t="shared" si="4"/>
        <v>602.12000000000023</v>
      </c>
      <c r="K68" s="61">
        <f t="shared" si="5"/>
        <v>-11</v>
      </c>
    </row>
    <row r="69" spans="1:20" x14ac:dyDescent="0.25">
      <c r="A69" s="7">
        <v>1.4</v>
      </c>
      <c r="B69" s="7">
        <v>2067</v>
      </c>
      <c r="C69" s="7">
        <v>13.17</v>
      </c>
      <c r="D69" s="7">
        <v>16.440000000000001</v>
      </c>
      <c r="E69" s="55">
        <v>409.43</v>
      </c>
      <c r="F69">
        <f t="shared" si="8"/>
        <v>-1.3999999999999773</v>
      </c>
      <c r="G69">
        <f t="shared" si="6"/>
        <v>-3.2700000000000014</v>
      </c>
      <c r="H69">
        <f t="shared" si="7"/>
        <v>-10.933999999999822</v>
      </c>
      <c r="J69" s="57">
        <f t="shared" si="4"/>
        <v>598.85000000000025</v>
      </c>
      <c r="K69" s="61">
        <f t="shared" si="5"/>
        <v>-12.399999999999977</v>
      </c>
    </row>
    <row r="70" spans="1:20" x14ac:dyDescent="0.25">
      <c r="A70" s="7">
        <v>1.4</v>
      </c>
      <c r="B70" s="7">
        <v>2068</v>
      </c>
      <c r="C70" s="7">
        <v>12.92</v>
      </c>
      <c r="D70" s="7">
        <v>16.46</v>
      </c>
      <c r="E70" s="55">
        <v>408.05</v>
      </c>
      <c r="F70">
        <f t="shared" si="8"/>
        <v>-1.3799999999999955</v>
      </c>
      <c r="G70">
        <f t="shared" si="6"/>
        <v>-3.5400000000000009</v>
      </c>
      <c r="H70">
        <f t="shared" si="7"/>
        <v>-10.777799999999964</v>
      </c>
      <c r="J70" s="57">
        <f t="shared" si="4"/>
        <v>595.31000000000029</v>
      </c>
      <c r="K70" s="61">
        <f t="shared" si="5"/>
        <v>-13.779999999999973</v>
      </c>
    </row>
    <row r="71" spans="1:20" x14ac:dyDescent="0.25">
      <c r="A71" s="7">
        <v>1.4</v>
      </c>
      <c r="B71" s="7">
        <v>2069</v>
      </c>
      <c r="C71" s="7">
        <v>12.68</v>
      </c>
      <c r="D71" s="7">
        <v>16.48</v>
      </c>
      <c r="E71" s="55">
        <v>406.68</v>
      </c>
      <c r="F71">
        <f t="shared" si="8"/>
        <v>-1.3700000000000045</v>
      </c>
      <c r="G71">
        <f t="shared" si="6"/>
        <v>-3.8000000000000007</v>
      </c>
      <c r="H71">
        <f t="shared" si="7"/>
        <v>-10.699700000000036</v>
      </c>
      <c r="J71" s="57">
        <f t="shared" si="4"/>
        <v>591.51000000000033</v>
      </c>
      <c r="K71" s="61">
        <f t="shared" si="5"/>
        <v>-15.149999999999977</v>
      </c>
    </row>
    <row r="72" spans="1:20" x14ac:dyDescent="0.25">
      <c r="A72" s="7">
        <v>1.4</v>
      </c>
      <c r="B72" s="7">
        <v>2070</v>
      </c>
      <c r="C72" s="7">
        <v>12.45</v>
      </c>
      <c r="D72" s="7">
        <v>16.5</v>
      </c>
      <c r="E72" s="55">
        <v>405.33</v>
      </c>
      <c r="F72">
        <f t="shared" si="8"/>
        <v>-1.3500000000000227</v>
      </c>
      <c r="G72">
        <f t="shared" si="6"/>
        <v>-4.0500000000000007</v>
      </c>
      <c r="H72">
        <f t="shared" si="7"/>
        <v>-10.543500000000178</v>
      </c>
      <c r="J72" s="57">
        <f t="shared" si="4"/>
        <v>587.46000000000038</v>
      </c>
      <c r="K72" s="61">
        <f t="shared" si="5"/>
        <v>-16.5</v>
      </c>
      <c r="O72">
        <v>-1.3500000000000227</v>
      </c>
      <c r="P72">
        <v>-4.0500000000000007</v>
      </c>
      <c r="Q72">
        <v>-10.543500000000178</v>
      </c>
      <c r="S72">
        <v>587.46000000000038</v>
      </c>
      <c r="T72">
        <v>405.33</v>
      </c>
    </row>
    <row r="73" spans="1:20" x14ac:dyDescent="0.25">
      <c r="A73" s="7">
        <v>1.4</v>
      </c>
      <c r="B73" s="7">
        <v>2071</v>
      </c>
      <c r="C73" s="7">
        <v>12.23</v>
      </c>
      <c r="D73" s="7">
        <v>16.510000000000002</v>
      </c>
      <c r="E73" s="55">
        <v>403.99</v>
      </c>
      <c r="F73">
        <f t="shared" si="8"/>
        <v>-1.339999999999975</v>
      </c>
      <c r="G73">
        <f t="shared" si="6"/>
        <v>-4.2800000000000011</v>
      </c>
      <c r="H73">
        <f t="shared" si="7"/>
        <v>-10.465399999999804</v>
      </c>
      <c r="J73" s="57">
        <f t="shared" si="4"/>
        <v>583.1800000000004</v>
      </c>
      <c r="K73" s="61">
        <f t="shared" si="5"/>
        <v>-17.839999999999975</v>
      </c>
    </row>
    <row r="74" spans="1:20" x14ac:dyDescent="0.25">
      <c r="A74" s="7">
        <v>1.4</v>
      </c>
      <c r="B74" s="7">
        <v>2072</v>
      </c>
      <c r="C74" s="7">
        <v>12.02</v>
      </c>
      <c r="D74" s="7">
        <v>16.510000000000002</v>
      </c>
      <c r="E74" s="55">
        <v>402.67</v>
      </c>
      <c r="F74">
        <f t="shared" si="8"/>
        <v>-1.3199999999999932</v>
      </c>
      <c r="G74">
        <f t="shared" si="6"/>
        <v>-4.490000000000002</v>
      </c>
      <c r="H74">
        <f t="shared" si="7"/>
        <v>-10.309199999999946</v>
      </c>
      <c r="J74" s="57">
        <f t="shared" si="4"/>
        <v>578.6900000000004</v>
      </c>
      <c r="K74" s="61">
        <f t="shared" si="5"/>
        <v>-19.159999999999968</v>
      </c>
    </row>
    <row r="75" spans="1:20" x14ac:dyDescent="0.25">
      <c r="A75" s="7">
        <v>1.4</v>
      </c>
      <c r="B75" s="7">
        <v>2073</v>
      </c>
      <c r="C75" s="7">
        <v>11.81</v>
      </c>
      <c r="D75" s="7">
        <v>16.510000000000002</v>
      </c>
      <c r="E75" s="55">
        <v>401.36</v>
      </c>
      <c r="F75">
        <f t="shared" si="8"/>
        <v>-1.3100000000000023</v>
      </c>
      <c r="G75">
        <f t="shared" si="6"/>
        <v>-4.7000000000000011</v>
      </c>
      <c r="H75">
        <f t="shared" si="7"/>
        <v>-10.231100000000017</v>
      </c>
      <c r="J75" s="57">
        <f t="shared" si="4"/>
        <v>573.99000000000035</v>
      </c>
      <c r="K75" s="61">
        <f t="shared" si="5"/>
        <v>-20.46999999999997</v>
      </c>
    </row>
    <row r="76" spans="1:20" x14ac:dyDescent="0.25">
      <c r="A76" s="7">
        <v>1.4</v>
      </c>
      <c r="B76" s="7">
        <v>2074</v>
      </c>
      <c r="C76" s="7">
        <v>11.61</v>
      </c>
      <c r="D76" s="7">
        <v>16.5</v>
      </c>
      <c r="E76" s="55">
        <v>400.07</v>
      </c>
      <c r="F76">
        <f t="shared" si="8"/>
        <v>-1.2900000000000205</v>
      </c>
      <c r="G76">
        <f t="shared" si="6"/>
        <v>-4.8900000000000006</v>
      </c>
      <c r="H76">
        <f t="shared" si="7"/>
        <v>-10.074900000000159</v>
      </c>
      <c r="J76" s="57">
        <f t="shared" si="4"/>
        <v>569.10000000000036</v>
      </c>
      <c r="K76" s="61">
        <f t="shared" si="5"/>
        <v>-21.759999999999991</v>
      </c>
    </row>
    <row r="77" spans="1:20" x14ac:dyDescent="0.25">
      <c r="A77" s="7">
        <v>1.4</v>
      </c>
      <c r="B77" s="7">
        <v>2075</v>
      </c>
      <c r="C77" s="7">
        <v>11.41</v>
      </c>
      <c r="D77" s="7">
        <v>16.489999999999998</v>
      </c>
      <c r="E77" s="55">
        <v>398.79</v>
      </c>
      <c r="F77">
        <f t="shared" si="8"/>
        <v>-1.2799999999999727</v>
      </c>
      <c r="G77">
        <f t="shared" si="6"/>
        <v>-5.0799999999999983</v>
      </c>
      <c r="H77">
        <f t="shared" si="7"/>
        <v>-9.9967999999997872</v>
      </c>
      <c r="J77" s="57">
        <f t="shared" si="4"/>
        <v>564.02000000000032</v>
      </c>
      <c r="K77" s="61">
        <f t="shared" si="5"/>
        <v>-23.039999999999964</v>
      </c>
    </row>
    <row r="78" spans="1:20" x14ac:dyDescent="0.25">
      <c r="A78" s="7">
        <v>1.4</v>
      </c>
      <c r="B78" s="7">
        <v>2076</v>
      </c>
      <c r="C78" s="7">
        <v>11.22</v>
      </c>
      <c r="D78" s="7">
        <v>16.48</v>
      </c>
      <c r="E78" s="55">
        <v>397.53</v>
      </c>
      <c r="F78">
        <f t="shared" si="8"/>
        <v>-1.2600000000000477</v>
      </c>
      <c r="G78">
        <f t="shared" si="6"/>
        <v>-5.26</v>
      </c>
      <c r="H78">
        <f t="shared" si="7"/>
        <v>-9.8406000000003733</v>
      </c>
      <c r="J78" s="57">
        <f t="shared" si="4"/>
        <v>558.76000000000033</v>
      </c>
      <c r="K78" s="61">
        <f t="shared" si="5"/>
        <v>-24.300000000000011</v>
      </c>
    </row>
    <row r="79" spans="1:20" x14ac:dyDescent="0.25">
      <c r="A79" s="7">
        <v>1.4</v>
      </c>
      <c r="B79" s="7">
        <v>2077</v>
      </c>
      <c r="C79" s="7">
        <v>11.04</v>
      </c>
      <c r="D79" s="7">
        <v>16.46</v>
      </c>
      <c r="E79" s="55">
        <v>396.29</v>
      </c>
      <c r="F79">
        <f t="shared" si="8"/>
        <v>-1.2399999999999523</v>
      </c>
      <c r="G79">
        <f t="shared" si="6"/>
        <v>-5.4200000000000017</v>
      </c>
      <c r="H79">
        <f t="shared" si="7"/>
        <v>-9.6843999999996271</v>
      </c>
      <c r="J79" s="57">
        <f t="shared" si="4"/>
        <v>553.34000000000037</v>
      </c>
      <c r="K79" s="61">
        <f t="shared" si="5"/>
        <v>-25.539999999999964</v>
      </c>
    </row>
    <row r="80" spans="1:20" x14ac:dyDescent="0.25">
      <c r="A80" s="7">
        <v>1.4</v>
      </c>
      <c r="B80" s="7">
        <v>2078</v>
      </c>
      <c r="C80" s="7">
        <v>10.86</v>
      </c>
      <c r="D80" s="7">
        <v>16.440000000000001</v>
      </c>
      <c r="E80" s="55">
        <v>395.06</v>
      </c>
      <c r="F80">
        <f t="shared" si="8"/>
        <v>-1.2300000000000182</v>
      </c>
      <c r="G80">
        <f t="shared" si="6"/>
        <v>-5.5800000000000018</v>
      </c>
      <c r="H80">
        <f t="shared" si="7"/>
        <v>-9.6063000000001413</v>
      </c>
      <c r="J80" s="57">
        <f t="shared" si="4"/>
        <v>547.76000000000033</v>
      </c>
      <c r="K80" s="61">
        <f t="shared" si="5"/>
        <v>-26.769999999999982</v>
      </c>
    </row>
    <row r="81" spans="1:11" x14ac:dyDescent="0.25">
      <c r="A81" s="7">
        <v>1.4</v>
      </c>
      <c r="B81" s="7">
        <v>2079</v>
      </c>
      <c r="C81" s="7">
        <v>10.69</v>
      </c>
      <c r="D81" s="7">
        <v>16.41</v>
      </c>
      <c r="E81" s="55">
        <v>393.86</v>
      </c>
      <c r="F81">
        <f t="shared" si="8"/>
        <v>-1.1999999999999886</v>
      </c>
      <c r="G81">
        <f t="shared" si="6"/>
        <v>-5.7200000000000006</v>
      </c>
      <c r="H81">
        <f t="shared" si="7"/>
        <v>-9.3719999999999111</v>
      </c>
      <c r="J81" s="57">
        <f t="shared" si="4"/>
        <v>542.0400000000003</v>
      </c>
      <c r="K81" s="61">
        <f t="shared" si="5"/>
        <v>-27.96999999999997</v>
      </c>
    </row>
    <row r="82" spans="1:11" x14ac:dyDescent="0.25">
      <c r="A82" s="7">
        <v>1.4</v>
      </c>
      <c r="B82" s="7">
        <v>2080</v>
      </c>
      <c r="C82" s="7">
        <v>10.53</v>
      </c>
      <c r="D82" s="7">
        <v>16.38</v>
      </c>
      <c r="E82" s="55">
        <v>392.67</v>
      </c>
      <c r="F82">
        <f t="shared" si="8"/>
        <v>-1.1899999999999977</v>
      </c>
      <c r="G82">
        <f t="shared" si="6"/>
        <v>-5.85</v>
      </c>
      <c r="H82">
        <f t="shared" si="7"/>
        <v>-9.2938999999999812</v>
      </c>
      <c r="J82" s="57">
        <f t="shared" si="4"/>
        <v>536.19000000000028</v>
      </c>
      <c r="K82" s="61">
        <f t="shared" si="5"/>
        <v>-29.159999999999968</v>
      </c>
    </row>
    <row r="83" spans="1:11" x14ac:dyDescent="0.25">
      <c r="A83" s="7">
        <v>1.4</v>
      </c>
      <c r="B83" s="7">
        <v>2081</v>
      </c>
      <c r="C83" s="7">
        <v>10.37</v>
      </c>
      <c r="D83" s="7">
        <v>16.350000000000001</v>
      </c>
      <c r="E83" s="55">
        <v>391.5</v>
      </c>
      <c r="F83">
        <f t="shared" si="8"/>
        <v>-1.1700000000000159</v>
      </c>
      <c r="G83">
        <f t="shared" si="6"/>
        <v>-5.9800000000000022</v>
      </c>
      <c r="H83">
        <f t="shared" si="7"/>
        <v>-9.1377000000001232</v>
      </c>
      <c r="J83" s="57">
        <f t="shared" si="4"/>
        <v>530.21000000000026</v>
      </c>
      <c r="K83" s="61">
        <f t="shared" si="5"/>
        <v>-30.329999999999984</v>
      </c>
    </row>
    <row r="84" spans="1:11" x14ac:dyDescent="0.25">
      <c r="A84" s="7">
        <v>1.4</v>
      </c>
      <c r="B84" s="7">
        <v>2082</v>
      </c>
      <c r="C84" s="7">
        <v>10.220000000000001</v>
      </c>
      <c r="D84" s="7">
        <v>16.309999999999999</v>
      </c>
      <c r="E84" s="55">
        <v>390.35</v>
      </c>
      <c r="F84">
        <f t="shared" si="8"/>
        <v>-1.1499999999999773</v>
      </c>
      <c r="G84">
        <f t="shared" si="6"/>
        <v>-6.0899999999999981</v>
      </c>
      <c r="H84">
        <f t="shared" si="7"/>
        <v>-8.9814999999998228</v>
      </c>
      <c r="J84" s="57">
        <f t="shared" si="4"/>
        <v>524.12000000000023</v>
      </c>
      <c r="K84" s="61">
        <f t="shared" si="5"/>
        <v>-31.479999999999961</v>
      </c>
    </row>
    <row r="85" spans="1:11" x14ac:dyDescent="0.25">
      <c r="A85" s="7">
        <v>1.4</v>
      </c>
      <c r="B85" s="7">
        <v>2083</v>
      </c>
      <c r="C85" s="7">
        <v>10.07</v>
      </c>
      <c r="D85" s="7">
        <v>16.27</v>
      </c>
      <c r="E85" s="55">
        <v>389.22</v>
      </c>
      <c r="F85">
        <f t="shared" si="8"/>
        <v>-1.1299999999999955</v>
      </c>
      <c r="G85">
        <f t="shared" si="6"/>
        <v>-6.1999999999999993</v>
      </c>
      <c r="H85">
        <f t="shared" si="7"/>
        <v>-8.8252999999999648</v>
      </c>
      <c r="J85" s="57">
        <f t="shared" si="4"/>
        <v>517.92000000000019</v>
      </c>
      <c r="K85" s="61">
        <f t="shared" si="5"/>
        <v>-32.609999999999957</v>
      </c>
    </row>
    <row r="86" spans="1:11" x14ac:dyDescent="0.25">
      <c r="A86" s="7">
        <v>1.4</v>
      </c>
      <c r="B86" s="7">
        <v>2084</v>
      </c>
      <c r="C86" s="7">
        <v>9.93</v>
      </c>
      <c r="D86" s="7">
        <v>16.23</v>
      </c>
      <c r="E86" s="55">
        <v>388.1</v>
      </c>
      <c r="F86">
        <f t="shared" si="8"/>
        <v>-1.1200000000000045</v>
      </c>
      <c r="G86">
        <f t="shared" si="6"/>
        <v>-6.3000000000000007</v>
      </c>
      <c r="H86">
        <f t="shared" si="7"/>
        <v>-8.7472000000000349</v>
      </c>
      <c r="J86" s="57">
        <f t="shared" si="4"/>
        <v>511.62000000000018</v>
      </c>
      <c r="K86" s="61">
        <f t="shared" si="5"/>
        <v>-33.729999999999961</v>
      </c>
    </row>
    <row r="87" spans="1:11" x14ac:dyDescent="0.25">
      <c r="A87" s="7">
        <v>1.4</v>
      </c>
      <c r="B87" s="7">
        <v>2085</v>
      </c>
      <c r="C87" s="7">
        <v>9.7899999999999991</v>
      </c>
      <c r="D87" s="7">
        <v>16.190000000000001</v>
      </c>
      <c r="E87" s="55">
        <v>387</v>
      </c>
      <c r="F87">
        <f t="shared" si="8"/>
        <v>-1.1000000000000227</v>
      </c>
      <c r="G87">
        <f t="shared" si="6"/>
        <v>-6.4000000000000021</v>
      </c>
      <c r="H87">
        <f t="shared" si="7"/>
        <v>-8.5910000000001769</v>
      </c>
      <c r="J87" s="57">
        <f t="shared" si="4"/>
        <v>505.2200000000002</v>
      </c>
      <c r="K87" s="61">
        <f t="shared" si="5"/>
        <v>-34.829999999999984</v>
      </c>
    </row>
    <row r="88" spans="1:11" x14ac:dyDescent="0.25">
      <c r="A88" s="7">
        <v>1.4</v>
      </c>
      <c r="B88" s="7">
        <v>2086</v>
      </c>
      <c r="C88" s="7">
        <v>9.66</v>
      </c>
      <c r="D88" s="7">
        <v>16.14</v>
      </c>
      <c r="E88" s="55">
        <v>385.92</v>
      </c>
      <c r="F88">
        <f t="shared" si="8"/>
        <v>-1.0799999999999841</v>
      </c>
      <c r="G88">
        <f t="shared" si="6"/>
        <v>-6.48</v>
      </c>
      <c r="H88">
        <f t="shared" si="7"/>
        <v>-8.4347999999998748</v>
      </c>
      <c r="J88" s="57">
        <f t="shared" si="4"/>
        <v>498.74000000000018</v>
      </c>
      <c r="K88" s="61">
        <f t="shared" si="5"/>
        <v>-35.909999999999968</v>
      </c>
    </row>
    <row r="89" spans="1:11" x14ac:dyDescent="0.25">
      <c r="A89" s="7">
        <v>1.4</v>
      </c>
      <c r="B89" s="7">
        <v>2087</v>
      </c>
      <c r="C89" s="7">
        <v>9.5299999999999994</v>
      </c>
      <c r="D89" s="7">
        <v>16.09</v>
      </c>
      <c r="E89" s="55">
        <v>384.86</v>
      </c>
      <c r="F89">
        <f t="shared" si="8"/>
        <v>-1.0600000000000023</v>
      </c>
      <c r="G89">
        <f t="shared" si="6"/>
        <v>-6.5600000000000005</v>
      </c>
      <c r="H89">
        <f t="shared" si="7"/>
        <v>-8.2786000000000168</v>
      </c>
      <c r="J89" s="57">
        <f t="shared" si="4"/>
        <v>492.18000000000018</v>
      </c>
      <c r="K89" s="61">
        <f t="shared" si="5"/>
        <v>-36.96999999999997</v>
      </c>
    </row>
    <row r="90" spans="1:11" x14ac:dyDescent="0.25">
      <c r="A90" s="7">
        <v>1.4</v>
      </c>
      <c r="B90" s="7">
        <v>2088</v>
      </c>
      <c r="C90" s="7">
        <v>9.4</v>
      </c>
      <c r="D90" s="7">
        <v>16.04</v>
      </c>
      <c r="E90" s="55">
        <v>383.81</v>
      </c>
      <c r="F90">
        <f t="shared" si="8"/>
        <v>-1.0500000000000114</v>
      </c>
      <c r="G90">
        <f t="shared" si="6"/>
        <v>-6.6399999999999988</v>
      </c>
      <c r="H90">
        <f t="shared" si="7"/>
        <v>-8.2005000000000887</v>
      </c>
      <c r="J90" s="57">
        <f t="shared" si="4"/>
        <v>485.54000000000019</v>
      </c>
      <c r="K90" s="61">
        <f t="shared" si="5"/>
        <v>-38.019999999999982</v>
      </c>
    </row>
    <row r="91" spans="1:11" x14ac:dyDescent="0.25">
      <c r="A91" s="7">
        <v>1.4</v>
      </c>
      <c r="B91" s="7">
        <v>2089</v>
      </c>
      <c r="C91" s="7">
        <v>9.2799999999999994</v>
      </c>
      <c r="D91" s="7">
        <v>15.98</v>
      </c>
      <c r="E91" s="55">
        <v>382.79</v>
      </c>
      <c r="F91">
        <f t="shared" si="8"/>
        <v>-1.0199999999999818</v>
      </c>
      <c r="G91">
        <f t="shared" si="6"/>
        <v>-6.7000000000000011</v>
      </c>
      <c r="H91">
        <f t="shared" si="7"/>
        <v>-7.9661999999998576</v>
      </c>
      <c r="J91" s="57">
        <f t="shared" si="4"/>
        <v>478.8400000000002</v>
      </c>
      <c r="K91" s="61">
        <f t="shared" si="5"/>
        <v>-39.039999999999964</v>
      </c>
    </row>
    <row r="92" spans="1:11" x14ac:dyDescent="0.25">
      <c r="A92" s="7">
        <v>1.4</v>
      </c>
      <c r="B92" s="7">
        <v>2090</v>
      </c>
      <c r="C92" s="7">
        <v>9.17</v>
      </c>
      <c r="D92" s="7">
        <v>15.92</v>
      </c>
      <c r="E92" s="55">
        <v>381.78</v>
      </c>
      <c r="F92">
        <f t="shared" si="8"/>
        <v>-1.0100000000000477</v>
      </c>
      <c r="G92">
        <f t="shared" si="6"/>
        <v>-6.75</v>
      </c>
      <c r="H92">
        <f t="shared" si="7"/>
        <v>-7.8881000000003727</v>
      </c>
      <c r="J92" s="57">
        <f t="shared" si="4"/>
        <v>472.0900000000002</v>
      </c>
      <c r="K92" s="61">
        <f t="shared" si="5"/>
        <v>-40.050000000000011</v>
      </c>
    </row>
    <row r="93" spans="1:11" x14ac:dyDescent="0.25">
      <c r="A93" s="7">
        <v>1.4</v>
      </c>
      <c r="B93" s="7">
        <v>2091</v>
      </c>
      <c r="C93" s="7">
        <v>9.06</v>
      </c>
      <c r="D93" s="7">
        <v>15.87</v>
      </c>
      <c r="E93" s="55">
        <v>380.79</v>
      </c>
      <c r="F93">
        <f t="shared" si="8"/>
        <v>-0.98999999999995225</v>
      </c>
      <c r="G93">
        <f t="shared" si="6"/>
        <v>-6.8099999999999987</v>
      </c>
      <c r="H93">
        <f t="shared" si="7"/>
        <v>-7.7318999999996265</v>
      </c>
      <c r="J93" s="57">
        <f t="shared" ref="J93:J102" si="9">J92+G93</f>
        <v>465.2800000000002</v>
      </c>
      <c r="K93" s="61">
        <f t="shared" ref="K93:K102" si="10">E93-E$27</f>
        <v>-41.039999999999964</v>
      </c>
    </row>
    <row r="94" spans="1:11" x14ac:dyDescent="0.25">
      <c r="A94" s="7">
        <v>1.4</v>
      </c>
      <c r="B94" s="7">
        <v>2092</v>
      </c>
      <c r="C94" s="7">
        <v>8.9499999999999993</v>
      </c>
      <c r="D94" s="7">
        <v>15.8</v>
      </c>
      <c r="E94" s="55">
        <v>379.82</v>
      </c>
      <c r="F94">
        <f t="shared" si="8"/>
        <v>-0.97000000000002728</v>
      </c>
      <c r="G94">
        <f t="shared" si="6"/>
        <v>-6.8500000000000014</v>
      </c>
      <c r="H94">
        <f t="shared" si="7"/>
        <v>-7.5757000000002126</v>
      </c>
      <c r="J94" s="57">
        <f t="shared" si="9"/>
        <v>458.43000000000018</v>
      </c>
      <c r="K94" s="61">
        <f t="shared" si="10"/>
        <v>-42.009999999999991</v>
      </c>
    </row>
    <row r="95" spans="1:11" x14ac:dyDescent="0.25">
      <c r="A95" s="7">
        <v>1.4</v>
      </c>
      <c r="B95" s="7">
        <v>2093</v>
      </c>
      <c r="C95" s="7">
        <v>8.85</v>
      </c>
      <c r="D95" s="7">
        <v>15.74</v>
      </c>
      <c r="E95" s="55">
        <v>378.86</v>
      </c>
      <c r="F95">
        <f t="shared" si="8"/>
        <v>-0.95999999999997954</v>
      </c>
      <c r="G95">
        <f t="shared" si="6"/>
        <v>-6.8900000000000006</v>
      </c>
      <c r="H95">
        <f t="shared" si="7"/>
        <v>-7.4975999999998395</v>
      </c>
      <c r="J95" s="57">
        <f t="shared" si="9"/>
        <v>451.54000000000019</v>
      </c>
      <c r="K95" s="61">
        <f t="shared" si="10"/>
        <v>-42.96999999999997</v>
      </c>
    </row>
    <row r="96" spans="1:11" x14ac:dyDescent="0.25">
      <c r="A96" s="7">
        <v>1.4</v>
      </c>
      <c r="B96" s="7">
        <v>2094</v>
      </c>
      <c r="C96" s="7">
        <v>8.75</v>
      </c>
      <c r="D96" s="7">
        <v>15.68</v>
      </c>
      <c r="E96" s="55">
        <v>377.92</v>
      </c>
      <c r="F96">
        <f t="shared" si="8"/>
        <v>-0.93999999999999773</v>
      </c>
      <c r="G96">
        <f t="shared" si="6"/>
        <v>-6.93</v>
      </c>
      <c r="H96">
        <f t="shared" si="7"/>
        <v>-7.3413999999999815</v>
      </c>
      <c r="J96" s="57">
        <f t="shared" si="9"/>
        <v>444.61000000000018</v>
      </c>
      <c r="K96" s="61">
        <f t="shared" si="10"/>
        <v>-43.909999999999968</v>
      </c>
    </row>
    <row r="97" spans="1:11" x14ac:dyDescent="0.25">
      <c r="A97" s="7">
        <v>1.4</v>
      </c>
      <c r="B97" s="7">
        <v>2095</v>
      </c>
      <c r="C97" s="7">
        <v>8.65</v>
      </c>
      <c r="D97" s="7">
        <v>15.61</v>
      </c>
      <c r="E97" s="55">
        <v>377</v>
      </c>
      <c r="F97">
        <f t="shared" si="8"/>
        <v>-0.92000000000001592</v>
      </c>
      <c r="G97">
        <f t="shared" si="6"/>
        <v>-6.9599999999999991</v>
      </c>
      <c r="H97">
        <f t="shared" si="7"/>
        <v>-7.1852000000001244</v>
      </c>
      <c r="J97" s="57">
        <f t="shared" si="9"/>
        <v>437.6500000000002</v>
      </c>
      <c r="K97" s="61">
        <f t="shared" si="10"/>
        <v>-44.829999999999984</v>
      </c>
    </row>
    <row r="98" spans="1:11" x14ac:dyDescent="0.25">
      <c r="A98" s="7">
        <v>1.4</v>
      </c>
      <c r="B98" s="7">
        <v>2096</v>
      </c>
      <c r="C98" s="7">
        <v>8.56</v>
      </c>
      <c r="D98" s="7">
        <v>15.54</v>
      </c>
      <c r="E98" s="55">
        <v>376.09</v>
      </c>
      <c r="F98">
        <f t="shared" si="8"/>
        <v>-0.91000000000002501</v>
      </c>
      <c r="G98">
        <f t="shared" si="6"/>
        <v>-6.9799999999999986</v>
      </c>
      <c r="H98">
        <f t="shared" si="7"/>
        <v>-7.1071000000001954</v>
      </c>
      <c r="J98" s="57">
        <f t="shared" si="9"/>
        <v>430.67000000000019</v>
      </c>
      <c r="K98" s="61">
        <f t="shared" si="10"/>
        <v>-45.740000000000009</v>
      </c>
    </row>
    <row r="99" spans="1:11" x14ac:dyDescent="0.25">
      <c r="A99" s="7">
        <v>1.4</v>
      </c>
      <c r="B99" s="7">
        <v>2097</v>
      </c>
      <c r="C99" s="7">
        <v>8.48</v>
      </c>
      <c r="D99" s="7">
        <v>15.48</v>
      </c>
      <c r="E99" s="55">
        <v>375.2</v>
      </c>
      <c r="F99">
        <f t="shared" si="8"/>
        <v>-0.88999999999998636</v>
      </c>
      <c r="G99">
        <f t="shared" si="6"/>
        <v>-7</v>
      </c>
      <c r="H99">
        <f t="shared" si="7"/>
        <v>-6.9508999999998933</v>
      </c>
      <c r="J99" s="57">
        <f t="shared" si="9"/>
        <v>423.67000000000019</v>
      </c>
      <c r="K99" s="61">
        <f t="shared" si="10"/>
        <v>-46.629999999999995</v>
      </c>
    </row>
    <row r="100" spans="1:11" x14ac:dyDescent="0.25">
      <c r="A100" s="7">
        <v>1.4</v>
      </c>
      <c r="B100" s="7">
        <v>2098</v>
      </c>
      <c r="C100" s="7">
        <v>8.39</v>
      </c>
      <c r="D100" s="7">
        <v>15.41</v>
      </c>
      <c r="E100" s="55">
        <v>374.33</v>
      </c>
      <c r="F100">
        <f t="shared" si="8"/>
        <v>-0.87000000000000455</v>
      </c>
      <c r="G100">
        <f t="shared" si="6"/>
        <v>-7.02</v>
      </c>
      <c r="H100">
        <f t="shared" si="7"/>
        <v>-6.7947000000000353</v>
      </c>
      <c r="J100" s="57">
        <f t="shared" si="9"/>
        <v>416.6500000000002</v>
      </c>
      <c r="K100" s="61">
        <f t="shared" si="10"/>
        <v>-47.5</v>
      </c>
    </row>
    <row r="101" spans="1:11" x14ac:dyDescent="0.25">
      <c r="A101" s="7">
        <v>1.4</v>
      </c>
      <c r="B101" s="7">
        <v>2099</v>
      </c>
      <c r="C101" s="7">
        <v>8.31</v>
      </c>
      <c r="D101" s="7">
        <v>15.34</v>
      </c>
      <c r="E101" s="55">
        <v>373.47</v>
      </c>
      <c r="F101">
        <f t="shared" si="8"/>
        <v>-0.8599999999999568</v>
      </c>
      <c r="G101">
        <f t="shared" si="6"/>
        <v>-7.0299999999999994</v>
      </c>
      <c r="H101">
        <f t="shared" si="7"/>
        <v>-6.7165999999996622</v>
      </c>
      <c r="J101" s="57">
        <f t="shared" si="9"/>
        <v>409.62000000000023</v>
      </c>
      <c r="K101" s="61">
        <f t="shared" si="10"/>
        <v>-48.359999999999957</v>
      </c>
    </row>
    <row r="102" spans="1:11" x14ac:dyDescent="0.25">
      <c r="A102" s="7">
        <v>1.4</v>
      </c>
      <c r="B102" s="7">
        <v>2100</v>
      </c>
      <c r="C102" s="7">
        <v>8.24</v>
      </c>
      <c r="D102" s="7">
        <v>15.26</v>
      </c>
      <c r="E102" s="55">
        <v>372.62</v>
      </c>
      <c r="F102">
        <f t="shared" si="8"/>
        <v>-0.85000000000002274</v>
      </c>
      <c r="G102">
        <f t="shared" si="6"/>
        <v>-7.02</v>
      </c>
      <c r="H102">
        <f t="shared" si="7"/>
        <v>-6.6385000000001773</v>
      </c>
      <c r="J102" s="57">
        <f t="shared" si="9"/>
        <v>402.60000000000025</v>
      </c>
      <c r="K102" s="61">
        <f t="shared" si="10"/>
        <v>-49.20999999999998</v>
      </c>
    </row>
    <row r="103" spans="1:11" x14ac:dyDescent="0.25">
      <c r="A103" s="7">
        <v>1.6</v>
      </c>
      <c r="B103" s="7">
        <v>2000</v>
      </c>
      <c r="C103" s="7">
        <v>30.6</v>
      </c>
      <c r="D103" s="7">
        <v>0</v>
      </c>
      <c r="E103" s="55">
        <v>367.1</v>
      </c>
      <c r="F103">
        <f t="shared" si="8"/>
        <v>-5.5199999999999818</v>
      </c>
      <c r="G103">
        <f t="shared" si="6"/>
        <v>30.6</v>
      </c>
      <c r="H103">
        <f t="shared" si="7"/>
        <v>-43.111199999999855</v>
      </c>
    </row>
    <row r="104" spans="1:11" x14ac:dyDescent="0.25">
      <c r="A104" s="7">
        <v>1.6</v>
      </c>
      <c r="B104" s="7">
        <v>2001</v>
      </c>
      <c r="C104" s="7">
        <v>31.24</v>
      </c>
      <c r="D104" s="7">
        <v>0</v>
      </c>
      <c r="E104" s="55">
        <v>368.74</v>
      </c>
      <c r="F104">
        <f t="shared" si="8"/>
        <v>1.6399999999999864</v>
      </c>
      <c r="G104">
        <f t="shared" si="6"/>
        <v>31.24</v>
      </c>
      <c r="H104">
        <f t="shared" si="7"/>
        <v>12.808399999999892</v>
      </c>
    </row>
    <row r="105" spans="1:11" x14ac:dyDescent="0.25">
      <c r="A105" s="7">
        <v>1.6</v>
      </c>
      <c r="B105" s="7">
        <v>2002</v>
      </c>
      <c r="C105" s="7">
        <v>31.81</v>
      </c>
      <c r="D105" s="7">
        <v>0</v>
      </c>
      <c r="E105" s="55">
        <v>370.43</v>
      </c>
      <c r="F105">
        <f t="shared" si="8"/>
        <v>1.6899999999999977</v>
      </c>
      <c r="G105">
        <f t="shared" si="6"/>
        <v>31.81</v>
      </c>
      <c r="H105">
        <f t="shared" si="7"/>
        <v>13.198899999999982</v>
      </c>
    </row>
    <row r="106" spans="1:11" x14ac:dyDescent="0.25">
      <c r="A106" s="7">
        <v>1.6</v>
      </c>
      <c r="B106" s="7">
        <v>2003</v>
      </c>
      <c r="C106" s="7">
        <v>32.35</v>
      </c>
      <c r="D106" s="7">
        <v>0</v>
      </c>
      <c r="E106" s="55">
        <v>372.16</v>
      </c>
      <c r="F106">
        <f t="shared" si="8"/>
        <v>1.7300000000000182</v>
      </c>
      <c r="G106">
        <f t="shared" si="6"/>
        <v>32.35</v>
      </c>
      <c r="H106">
        <f t="shared" si="7"/>
        <v>13.511300000000141</v>
      </c>
    </row>
    <row r="107" spans="1:11" x14ac:dyDescent="0.25">
      <c r="A107" s="7">
        <v>1.6</v>
      </c>
      <c r="B107" s="7">
        <v>2004</v>
      </c>
      <c r="C107" s="7">
        <v>32.99</v>
      </c>
      <c r="D107" s="7">
        <v>0</v>
      </c>
      <c r="E107" s="55">
        <v>373.92</v>
      </c>
      <c r="F107">
        <f t="shared" si="8"/>
        <v>1.7599999999999909</v>
      </c>
      <c r="G107">
        <f t="shared" si="6"/>
        <v>32.99</v>
      </c>
      <c r="H107">
        <f t="shared" si="7"/>
        <v>13.745599999999929</v>
      </c>
    </row>
    <row r="108" spans="1:11" x14ac:dyDescent="0.25">
      <c r="A108" s="7">
        <v>1.6</v>
      </c>
      <c r="B108" s="7">
        <v>2005</v>
      </c>
      <c r="C108" s="7">
        <v>33.76</v>
      </c>
      <c r="D108" s="7">
        <v>0</v>
      </c>
      <c r="E108" s="55">
        <v>375.73</v>
      </c>
      <c r="F108">
        <f t="shared" si="8"/>
        <v>1.8100000000000023</v>
      </c>
      <c r="G108">
        <f t="shared" si="6"/>
        <v>33.76</v>
      </c>
      <c r="H108">
        <f t="shared" si="7"/>
        <v>14.136100000000017</v>
      </c>
    </row>
    <row r="109" spans="1:11" x14ac:dyDescent="0.25">
      <c r="A109" s="7">
        <v>1.6</v>
      </c>
      <c r="B109" s="7">
        <v>2006</v>
      </c>
      <c r="C109" s="7">
        <v>34.58</v>
      </c>
      <c r="D109" s="7">
        <v>0</v>
      </c>
      <c r="E109" s="55">
        <v>377.61</v>
      </c>
      <c r="F109">
        <f t="shared" si="8"/>
        <v>1.8799999999999955</v>
      </c>
      <c r="G109">
        <f t="shared" si="6"/>
        <v>34.58</v>
      </c>
      <c r="H109">
        <f t="shared" si="7"/>
        <v>14.682799999999963</v>
      </c>
    </row>
    <row r="110" spans="1:11" x14ac:dyDescent="0.25">
      <c r="A110" s="7">
        <v>1.6</v>
      </c>
      <c r="B110" s="7">
        <v>2007</v>
      </c>
      <c r="C110" s="7">
        <v>35.520000000000003</v>
      </c>
      <c r="D110" s="7">
        <v>0</v>
      </c>
      <c r="E110" s="55">
        <v>379.56</v>
      </c>
      <c r="F110">
        <f t="shared" si="8"/>
        <v>1.9499999999999886</v>
      </c>
      <c r="G110">
        <f t="shared" si="6"/>
        <v>35.520000000000003</v>
      </c>
      <c r="H110">
        <f t="shared" si="7"/>
        <v>15.229499999999911</v>
      </c>
    </row>
    <row r="111" spans="1:11" x14ac:dyDescent="0.25">
      <c r="A111" s="7">
        <v>1.6</v>
      </c>
      <c r="B111" s="7">
        <v>2008</v>
      </c>
      <c r="C111" s="7">
        <v>36.4</v>
      </c>
      <c r="D111" s="7">
        <v>0</v>
      </c>
      <c r="E111" s="55">
        <v>381.58</v>
      </c>
      <c r="F111">
        <f t="shared" si="8"/>
        <v>2.0199999999999818</v>
      </c>
      <c r="G111">
        <f t="shared" si="6"/>
        <v>36.4</v>
      </c>
      <c r="H111">
        <f t="shared" si="7"/>
        <v>15.776199999999857</v>
      </c>
    </row>
    <row r="112" spans="1:11" x14ac:dyDescent="0.25">
      <c r="A112" s="7">
        <v>1.6</v>
      </c>
      <c r="B112" s="7">
        <v>2009</v>
      </c>
      <c r="C112" s="7">
        <v>36.99</v>
      </c>
      <c r="D112" s="7">
        <v>0</v>
      </c>
      <c r="E112" s="55">
        <v>383.68</v>
      </c>
      <c r="F112">
        <f t="shared" si="8"/>
        <v>2.1000000000000227</v>
      </c>
      <c r="G112">
        <f t="shared" si="6"/>
        <v>36.99</v>
      </c>
      <c r="H112">
        <f t="shared" si="7"/>
        <v>16.401000000000177</v>
      </c>
    </row>
    <row r="113" spans="1:8" x14ac:dyDescent="0.25">
      <c r="A113" s="7">
        <v>1.6</v>
      </c>
      <c r="B113" s="7">
        <v>2010</v>
      </c>
      <c r="C113" s="7">
        <v>37.33</v>
      </c>
      <c r="D113" s="7">
        <v>0</v>
      </c>
      <c r="E113" s="55">
        <v>385.79</v>
      </c>
      <c r="F113">
        <f t="shared" si="8"/>
        <v>2.1100000000000136</v>
      </c>
      <c r="G113">
        <f t="shared" si="6"/>
        <v>37.33</v>
      </c>
      <c r="H113">
        <f t="shared" si="7"/>
        <v>16.479100000000106</v>
      </c>
    </row>
    <row r="114" spans="1:8" x14ac:dyDescent="0.25">
      <c r="A114" s="7">
        <v>1.6</v>
      </c>
      <c r="B114" s="7">
        <v>2011</v>
      </c>
      <c r="C114" s="7">
        <v>37.96</v>
      </c>
      <c r="D114" s="7">
        <v>0</v>
      </c>
      <c r="E114" s="55">
        <v>387.95</v>
      </c>
      <c r="F114">
        <f t="shared" si="8"/>
        <v>2.1599999999999682</v>
      </c>
      <c r="G114">
        <f t="shared" si="6"/>
        <v>37.96</v>
      </c>
      <c r="H114">
        <f t="shared" si="7"/>
        <v>16.86959999999975</v>
      </c>
    </row>
    <row r="115" spans="1:8" x14ac:dyDescent="0.25">
      <c r="A115" s="7">
        <v>1.6</v>
      </c>
      <c r="B115" s="7">
        <v>2012</v>
      </c>
      <c r="C115" s="7">
        <v>38.619999999999997</v>
      </c>
      <c r="D115" s="7">
        <v>0</v>
      </c>
      <c r="E115" s="55">
        <v>390.15</v>
      </c>
      <c r="F115">
        <f t="shared" si="8"/>
        <v>2.1999999999999886</v>
      </c>
      <c r="G115">
        <f t="shared" si="6"/>
        <v>38.619999999999997</v>
      </c>
      <c r="H115">
        <f t="shared" si="7"/>
        <v>17.18199999999991</v>
      </c>
    </row>
    <row r="116" spans="1:8" x14ac:dyDescent="0.25">
      <c r="A116" s="7">
        <v>1.6</v>
      </c>
      <c r="B116" s="7">
        <v>2013</v>
      </c>
      <c r="C116" s="7">
        <v>39.25</v>
      </c>
      <c r="D116" s="7">
        <v>0</v>
      </c>
      <c r="E116" s="55">
        <v>392.42</v>
      </c>
      <c r="F116">
        <f t="shared" si="8"/>
        <v>2.2700000000000387</v>
      </c>
      <c r="G116">
        <f t="shared" si="6"/>
        <v>39.25</v>
      </c>
      <c r="H116">
        <f t="shared" si="7"/>
        <v>17.728700000000302</v>
      </c>
    </row>
    <row r="117" spans="1:8" x14ac:dyDescent="0.25">
      <c r="A117" s="7">
        <v>1.6</v>
      </c>
      <c r="B117" s="7">
        <v>2014</v>
      </c>
      <c r="C117" s="7">
        <v>39.86</v>
      </c>
      <c r="D117" s="7">
        <v>0</v>
      </c>
      <c r="E117" s="55">
        <v>394.73</v>
      </c>
      <c r="F117">
        <f t="shared" si="8"/>
        <v>2.3100000000000023</v>
      </c>
      <c r="G117">
        <f t="shared" si="6"/>
        <v>39.86</v>
      </c>
      <c r="H117">
        <f t="shared" si="7"/>
        <v>18.041100000000018</v>
      </c>
    </row>
    <row r="118" spans="1:8" x14ac:dyDescent="0.25">
      <c r="A118" s="7">
        <v>1.6</v>
      </c>
      <c r="B118" s="7">
        <v>2015</v>
      </c>
      <c r="C118" s="7">
        <v>40.46</v>
      </c>
      <c r="D118" s="7">
        <v>0</v>
      </c>
      <c r="E118" s="55">
        <v>397.1</v>
      </c>
      <c r="F118">
        <f t="shared" si="8"/>
        <v>2.3700000000000045</v>
      </c>
      <c r="G118">
        <f t="shared" si="6"/>
        <v>40.46</v>
      </c>
      <c r="H118">
        <f t="shared" si="7"/>
        <v>18.509700000000034</v>
      </c>
    </row>
    <row r="119" spans="1:8" x14ac:dyDescent="0.25">
      <c r="A119" s="7">
        <v>1.6</v>
      </c>
      <c r="B119" s="7">
        <v>2016</v>
      </c>
      <c r="C119" s="7">
        <v>41.03</v>
      </c>
      <c r="D119" s="7">
        <v>0</v>
      </c>
      <c r="E119" s="55">
        <v>399.51</v>
      </c>
      <c r="F119">
        <f t="shared" si="8"/>
        <v>2.4099999999999682</v>
      </c>
      <c r="G119">
        <f t="shared" si="6"/>
        <v>41.03</v>
      </c>
      <c r="H119">
        <f t="shared" si="7"/>
        <v>18.82209999999975</v>
      </c>
    </row>
    <row r="120" spans="1:8" x14ac:dyDescent="0.25">
      <c r="A120" s="7">
        <v>1.6</v>
      </c>
      <c r="B120" s="7">
        <v>2017</v>
      </c>
      <c r="C120" s="7">
        <v>41.53</v>
      </c>
      <c r="D120" s="7">
        <v>0</v>
      </c>
      <c r="E120" s="55">
        <v>401.96</v>
      </c>
      <c r="F120">
        <f t="shared" si="8"/>
        <v>2.4499999999999886</v>
      </c>
      <c r="G120">
        <f t="shared" si="6"/>
        <v>41.53</v>
      </c>
      <c r="H120">
        <f t="shared" si="7"/>
        <v>19.13449999999991</v>
      </c>
    </row>
    <row r="121" spans="1:8" x14ac:dyDescent="0.25">
      <c r="A121" s="7">
        <v>1.6</v>
      </c>
      <c r="B121" s="7">
        <v>2018</v>
      </c>
      <c r="C121" s="7">
        <v>42.11</v>
      </c>
      <c r="D121" s="7">
        <v>0</v>
      </c>
      <c r="E121" s="55">
        <v>404.43</v>
      </c>
      <c r="F121">
        <f t="shared" si="8"/>
        <v>2.4700000000000273</v>
      </c>
      <c r="G121">
        <f t="shared" si="6"/>
        <v>42.11</v>
      </c>
      <c r="H121">
        <f t="shared" si="7"/>
        <v>19.290700000000211</v>
      </c>
    </row>
    <row r="122" spans="1:8" x14ac:dyDescent="0.25">
      <c r="A122" s="7">
        <v>1.6</v>
      </c>
      <c r="B122" s="7">
        <v>2019</v>
      </c>
      <c r="C122" s="7">
        <v>42.59</v>
      </c>
      <c r="D122" s="7">
        <v>0</v>
      </c>
      <c r="E122" s="55">
        <v>406.94</v>
      </c>
      <c r="F122">
        <f t="shared" si="8"/>
        <v>2.5099999999999909</v>
      </c>
      <c r="G122">
        <f t="shared" si="6"/>
        <v>42.59</v>
      </c>
      <c r="H122">
        <f t="shared" si="7"/>
        <v>19.603099999999927</v>
      </c>
    </row>
    <row r="123" spans="1:8" x14ac:dyDescent="0.25">
      <c r="A123" s="7">
        <v>1.6</v>
      </c>
      <c r="B123" s="7">
        <v>2020</v>
      </c>
      <c r="C123" s="7">
        <v>42.66</v>
      </c>
      <c r="D123" s="7">
        <v>0</v>
      </c>
      <c r="E123" s="55">
        <v>409.47</v>
      </c>
      <c r="F123">
        <f t="shared" si="8"/>
        <v>2.5300000000000296</v>
      </c>
      <c r="G123">
        <f t="shared" si="6"/>
        <v>42.66</v>
      </c>
      <c r="H123">
        <f t="shared" si="7"/>
        <v>19.759300000000231</v>
      </c>
    </row>
    <row r="124" spans="1:8" x14ac:dyDescent="0.25">
      <c r="A124" s="7">
        <v>1.6</v>
      </c>
      <c r="B124" s="7">
        <v>2021</v>
      </c>
      <c r="C124" s="7">
        <v>42.3</v>
      </c>
      <c r="D124" s="7">
        <v>0</v>
      </c>
      <c r="E124" s="55">
        <v>411.95</v>
      </c>
      <c r="F124">
        <f t="shared" si="8"/>
        <v>2.4799999999999613</v>
      </c>
      <c r="G124">
        <f t="shared" si="6"/>
        <v>42.3</v>
      </c>
      <c r="H124">
        <f t="shared" si="7"/>
        <v>19.368799999999698</v>
      </c>
    </row>
    <row r="125" spans="1:8" x14ac:dyDescent="0.25">
      <c r="A125" s="7">
        <v>1.6</v>
      </c>
      <c r="B125" s="7">
        <v>2022</v>
      </c>
      <c r="C125" s="7">
        <v>42.57</v>
      </c>
      <c r="D125" s="7">
        <v>0</v>
      </c>
      <c r="E125" s="55">
        <v>414.39</v>
      </c>
      <c r="F125">
        <f t="shared" si="8"/>
        <v>2.4399999999999977</v>
      </c>
      <c r="G125">
        <f t="shared" si="6"/>
        <v>42.57</v>
      </c>
      <c r="H125">
        <f t="shared" si="7"/>
        <v>19.056399999999982</v>
      </c>
    </row>
    <row r="126" spans="1:8" x14ac:dyDescent="0.25">
      <c r="A126" s="7">
        <v>1.6</v>
      </c>
      <c r="B126" s="7">
        <v>2023</v>
      </c>
      <c r="C126" s="7">
        <v>42.9</v>
      </c>
      <c r="D126" s="7">
        <v>0</v>
      </c>
      <c r="E126" s="55">
        <v>416.86</v>
      </c>
      <c r="F126">
        <f t="shared" si="8"/>
        <v>2.4700000000000273</v>
      </c>
      <c r="G126">
        <f t="shared" si="6"/>
        <v>42.9</v>
      </c>
      <c r="H126">
        <f t="shared" si="7"/>
        <v>19.290700000000211</v>
      </c>
    </row>
    <row r="127" spans="1:8" x14ac:dyDescent="0.25">
      <c r="A127" s="7">
        <v>1.6</v>
      </c>
      <c r="B127" s="7">
        <v>2024</v>
      </c>
      <c r="C127" s="7">
        <v>43.2</v>
      </c>
      <c r="D127" s="7">
        <v>0</v>
      </c>
      <c r="E127" s="55">
        <v>419.34</v>
      </c>
      <c r="F127">
        <f t="shared" si="8"/>
        <v>2.4799999999999613</v>
      </c>
      <c r="G127">
        <f t="shared" si="6"/>
        <v>43.2</v>
      </c>
      <c r="H127">
        <f t="shared" si="7"/>
        <v>19.368799999999698</v>
      </c>
    </row>
    <row r="128" spans="1:8" x14ac:dyDescent="0.25">
      <c r="A128" s="7">
        <v>1.6</v>
      </c>
      <c r="B128" s="7">
        <v>2025</v>
      </c>
      <c r="C128" s="7">
        <v>43.41</v>
      </c>
      <c r="D128" s="7">
        <v>0</v>
      </c>
      <c r="E128" s="55">
        <v>421.83</v>
      </c>
      <c r="F128">
        <f t="shared" si="8"/>
        <v>2.4900000000000091</v>
      </c>
      <c r="G128">
        <f t="shared" si="6"/>
        <v>43.41</v>
      </c>
      <c r="H128">
        <f t="shared" si="7"/>
        <v>19.44690000000007</v>
      </c>
    </row>
    <row r="129" spans="1:11" x14ac:dyDescent="0.25">
      <c r="A129" s="7">
        <v>1.6</v>
      </c>
      <c r="B129" s="7">
        <v>2026</v>
      </c>
      <c r="C129" s="7">
        <v>43.18</v>
      </c>
      <c r="D129" s="7">
        <v>0.02</v>
      </c>
      <c r="E129" s="55">
        <v>424.3</v>
      </c>
      <c r="F129">
        <f t="shared" si="8"/>
        <v>2.4700000000000273</v>
      </c>
      <c r="G129">
        <f t="shared" si="6"/>
        <v>43.16</v>
      </c>
      <c r="H129">
        <f t="shared" si="7"/>
        <v>19.290700000000211</v>
      </c>
      <c r="J129" s="57">
        <f>G129</f>
        <v>43.16</v>
      </c>
      <c r="K129" s="61">
        <f>E129-E$128</f>
        <v>2.4700000000000273</v>
      </c>
    </row>
    <row r="130" spans="1:11" x14ac:dyDescent="0.25">
      <c r="A130" s="7">
        <v>1.6</v>
      </c>
      <c r="B130" s="7">
        <v>2027</v>
      </c>
      <c r="C130" s="7">
        <v>42.72</v>
      </c>
      <c r="D130" s="7">
        <v>0.16</v>
      </c>
      <c r="E130" s="55">
        <v>426.7</v>
      </c>
      <c r="F130">
        <f t="shared" si="8"/>
        <v>2.3999999999999773</v>
      </c>
      <c r="G130">
        <f t="shared" ref="G130:G193" si="11">C130-D130</f>
        <v>42.56</v>
      </c>
      <c r="H130">
        <f t="shared" ref="H130:H193" si="12">F130*7.81</f>
        <v>18.743999999999822</v>
      </c>
      <c r="J130" s="57">
        <f t="shared" ref="J130:J193" si="13">J129+G130</f>
        <v>85.72</v>
      </c>
      <c r="K130" s="61">
        <f t="shared" ref="K130:K193" si="14">E130-E$128</f>
        <v>4.8700000000000045</v>
      </c>
    </row>
    <row r="131" spans="1:11" x14ac:dyDescent="0.25">
      <c r="A131" s="7">
        <v>1.6</v>
      </c>
      <c r="B131" s="7">
        <v>2028</v>
      </c>
      <c r="C131" s="7">
        <v>42.16</v>
      </c>
      <c r="D131" s="7">
        <v>0.48</v>
      </c>
      <c r="E131" s="55">
        <v>428.99</v>
      </c>
      <c r="F131">
        <f t="shared" ref="F131:F194" si="15">E131-E130</f>
        <v>2.2900000000000205</v>
      </c>
      <c r="G131">
        <f t="shared" si="11"/>
        <v>41.68</v>
      </c>
      <c r="H131">
        <f t="shared" si="12"/>
        <v>17.884900000000158</v>
      </c>
      <c r="J131" s="57">
        <f t="shared" si="13"/>
        <v>127.4</v>
      </c>
      <c r="K131" s="61">
        <f t="shared" si="14"/>
        <v>7.160000000000025</v>
      </c>
    </row>
    <row r="132" spans="1:11" x14ac:dyDescent="0.25">
      <c r="A132" s="7">
        <v>1.6</v>
      </c>
      <c r="B132" s="7">
        <v>2029</v>
      </c>
      <c r="C132" s="7">
        <v>41.5</v>
      </c>
      <c r="D132" s="7">
        <v>0.94</v>
      </c>
      <c r="E132" s="55">
        <v>431.16</v>
      </c>
      <c r="F132">
        <f t="shared" si="15"/>
        <v>2.1700000000000159</v>
      </c>
      <c r="G132">
        <f t="shared" si="11"/>
        <v>40.56</v>
      </c>
      <c r="H132">
        <f t="shared" si="12"/>
        <v>16.947700000000122</v>
      </c>
      <c r="J132" s="57">
        <f t="shared" si="13"/>
        <v>167.96</v>
      </c>
      <c r="K132" s="61">
        <f t="shared" si="14"/>
        <v>9.3300000000000409</v>
      </c>
    </row>
    <row r="133" spans="1:11" x14ac:dyDescent="0.25">
      <c r="A133" s="7">
        <v>1.6</v>
      </c>
      <c r="B133" s="7">
        <v>2030</v>
      </c>
      <c r="C133" s="7">
        <v>40.700000000000003</v>
      </c>
      <c r="D133" s="7">
        <v>1.52</v>
      </c>
      <c r="E133" s="55">
        <v>433.16</v>
      </c>
      <c r="F133">
        <f t="shared" si="15"/>
        <v>2</v>
      </c>
      <c r="G133">
        <f t="shared" si="11"/>
        <v>39.18</v>
      </c>
      <c r="H133">
        <f t="shared" si="12"/>
        <v>15.62</v>
      </c>
      <c r="J133" s="57">
        <f t="shared" si="13"/>
        <v>207.14000000000001</v>
      </c>
      <c r="K133" s="61">
        <f t="shared" si="14"/>
        <v>11.330000000000041</v>
      </c>
    </row>
    <row r="134" spans="1:11" x14ac:dyDescent="0.25">
      <c r="A134" s="7">
        <v>1.6</v>
      </c>
      <c r="B134" s="7">
        <v>2031</v>
      </c>
      <c r="C134" s="7">
        <v>39.75</v>
      </c>
      <c r="D134" s="7">
        <v>2.17</v>
      </c>
      <c r="E134" s="55">
        <v>434.99</v>
      </c>
      <c r="F134">
        <f t="shared" si="15"/>
        <v>1.8299999999999841</v>
      </c>
      <c r="G134">
        <f t="shared" si="11"/>
        <v>37.58</v>
      </c>
      <c r="H134">
        <f t="shared" si="12"/>
        <v>14.292299999999875</v>
      </c>
      <c r="J134" s="57">
        <f t="shared" si="13"/>
        <v>244.72000000000003</v>
      </c>
      <c r="K134" s="61">
        <f t="shared" si="14"/>
        <v>13.160000000000025</v>
      </c>
    </row>
    <row r="135" spans="1:11" x14ac:dyDescent="0.25">
      <c r="A135" s="7">
        <v>1.6</v>
      </c>
      <c r="B135" s="7">
        <v>2032</v>
      </c>
      <c r="C135" s="7">
        <v>38.630000000000003</v>
      </c>
      <c r="D135" s="7">
        <v>2.85</v>
      </c>
      <c r="E135" s="55">
        <v>436.62</v>
      </c>
      <c r="F135">
        <f t="shared" si="15"/>
        <v>1.6299999999999955</v>
      </c>
      <c r="G135">
        <f t="shared" si="11"/>
        <v>35.78</v>
      </c>
      <c r="H135">
        <f t="shared" si="12"/>
        <v>12.730299999999964</v>
      </c>
      <c r="J135" s="57">
        <f t="shared" si="13"/>
        <v>280.5</v>
      </c>
      <c r="K135" s="61">
        <f t="shared" si="14"/>
        <v>14.79000000000002</v>
      </c>
    </row>
    <row r="136" spans="1:11" x14ac:dyDescent="0.25">
      <c r="A136" s="7">
        <v>1.6</v>
      </c>
      <c r="B136" s="7">
        <v>2033</v>
      </c>
      <c r="C136" s="7">
        <v>37.36</v>
      </c>
      <c r="D136" s="7">
        <v>3.52</v>
      </c>
      <c r="E136" s="55">
        <v>438.03</v>
      </c>
      <c r="F136">
        <f t="shared" si="15"/>
        <v>1.4099999999999682</v>
      </c>
      <c r="G136">
        <f t="shared" si="11"/>
        <v>33.839999999999996</v>
      </c>
      <c r="H136">
        <f t="shared" si="12"/>
        <v>11.012099999999752</v>
      </c>
      <c r="J136" s="57">
        <f t="shared" si="13"/>
        <v>314.33999999999997</v>
      </c>
      <c r="K136" s="61">
        <f t="shared" si="14"/>
        <v>16.199999999999989</v>
      </c>
    </row>
    <row r="137" spans="1:11" x14ac:dyDescent="0.25">
      <c r="A137" s="7">
        <v>1.6</v>
      </c>
      <c r="B137" s="7">
        <v>2034</v>
      </c>
      <c r="C137" s="7">
        <v>35.94</v>
      </c>
      <c r="D137" s="7">
        <v>4.16</v>
      </c>
      <c r="E137" s="55">
        <v>439.22</v>
      </c>
      <c r="F137">
        <f t="shared" si="15"/>
        <v>1.1900000000000546</v>
      </c>
      <c r="G137">
        <f t="shared" si="11"/>
        <v>31.779999999999998</v>
      </c>
      <c r="H137">
        <f t="shared" si="12"/>
        <v>9.2939000000004253</v>
      </c>
      <c r="J137" s="57">
        <f t="shared" si="13"/>
        <v>346.11999999999995</v>
      </c>
      <c r="K137" s="61">
        <f t="shared" si="14"/>
        <v>17.390000000000043</v>
      </c>
    </row>
    <row r="138" spans="1:11" x14ac:dyDescent="0.25">
      <c r="A138" s="7">
        <v>1.6</v>
      </c>
      <c r="B138" s="7">
        <v>2035</v>
      </c>
      <c r="C138" s="7">
        <v>34.380000000000003</v>
      </c>
      <c r="D138" s="7">
        <v>4.76</v>
      </c>
      <c r="E138" s="55">
        <v>440.19</v>
      </c>
      <c r="F138">
        <f t="shared" si="15"/>
        <v>0.96999999999997044</v>
      </c>
      <c r="G138">
        <f t="shared" si="11"/>
        <v>29.620000000000005</v>
      </c>
      <c r="H138">
        <f t="shared" si="12"/>
        <v>7.5756999999997685</v>
      </c>
      <c r="J138" s="57">
        <f t="shared" si="13"/>
        <v>375.73999999999995</v>
      </c>
      <c r="K138" s="61">
        <f t="shared" si="14"/>
        <v>18.360000000000014</v>
      </c>
    </row>
    <row r="139" spans="1:11" x14ac:dyDescent="0.25">
      <c r="A139" s="7">
        <v>1.6</v>
      </c>
      <c r="B139" s="7">
        <v>2036</v>
      </c>
      <c r="C139" s="7">
        <v>32.9</v>
      </c>
      <c r="D139" s="7">
        <v>5.31</v>
      </c>
      <c r="E139" s="55">
        <v>440.92</v>
      </c>
      <c r="F139">
        <f t="shared" si="15"/>
        <v>0.73000000000001819</v>
      </c>
      <c r="G139">
        <f t="shared" si="11"/>
        <v>27.59</v>
      </c>
      <c r="H139">
        <f t="shared" si="12"/>
        <v>5.7013000000001419</v>
      </c>
      <c r="J139" s="57">
        <f t="shared" si="13"/>
        <v>403.32999999999993</v>
      </c>
      <c r="K139" s="61">
        <f t="shared" si="14"/>
        <v>19.090000000000032</v>
      </c>
    </row>
    <row r="140" spans="1:11" x14ac:dyDescent="0.25">
      <c r="A140" s="7">
        <v>1.6</v>
      </c>
      <c r="B140" s="7">
        <v>2037</v>
      </c>
      <c r="C140" s="7">
        <v>31.48</v>
      </c>
      <c r="D140" s="7">
        <v>5.8</v>
      </c>
      <c r="E140" s="55">
        <v>441.46</v>
      </c>
      <c r="F140">
        <f t="shared" si="15"/>
        <v>0.53999999999996362</v>
      </c>
      <c r="G140">
        <f t="shared" si="11"/>
        <v>25.68</v>
      </c>
      <c r="H140">
        <f t="shared" si="12"/>
        <v>4.2173999999997154</v>
      </c>
      <c r="J140" s="57">
        <f t="shared" si="13"/>
        <v>429.00999999999993</v>
      </c>
      <c r="K140" s="61">
        <f t="shared" si="14"/>
        <v>19.629999999999995</v>
      </c>
    </row>
    <row r="141" spans="1:11" x14ac:dyDescent="0.25">
      <c r="A141" s="7">
        <v>1.6</v>
      </c>
      <c r="B141" s="7">
        <v>2038</v>
      </c>
      <c r="C141" s="7">
        <v>30.09</v>
      </c>
      <c r="D141" s="7">
        <v>6.24</v>
      </c>
      <c r="E141" s="55">
        <v>441.81</v>
      </c>
      <c r="F141">
        <f t="shared" si="15"/>
        <v>0.35000000000002274</v>
      </c>
      <c r="G141">
        <f t="shared" si="11"/>
        <v>23.85</v>
      </c>
      <c r="H141">
        <f t="shared" si="12"/>
        <v>2.7335000000001775</v>
      </c>
      <c r="J141" s="57">
        <f t="shared" si="13"/>
        <v>452.85999999999996</v>
      </c>
      <c r="K141" s="61">
        <f t="shared" si="14"/>
        <v>19.980000000000018</v>
      </c>
    </row>
    <row r="142" spans="1:11" x14ac:dyDescent="0.25">
      <c r="A142" s="7">
        <v>1.6</v>
      </c>
      <c r="B142" s="7">
        <v>2039</v>
      </c>
      <c r="C142" s="7">
        <v>28.81</v>
      </c>
      <c r="D142" s="7">
        <v>6.62</v>
      </c>
      <c r="E142" s="55">
        <v>441.98</v>
      </c>
      <c r="F142">
        <f t="shared" si="15"/>
        <v>0.17000000000001592</v>
      </c>
      <c r="G142">
        <f t="shared" si="11"/>
        <v>22.189999999999998</v>
      </c>
      <c r="H142">
        <f t="shared" si="12"/>
        <v>1.3277000000001242</v>
      </c>
      <c r="J142" s="57">
        <f t="shared" si="13"/>
        <v>475.04999999999995</v>
      </c>
      <c r="K142" s="61">
        <f t="shared" si="14"/>
        <v>20.150000000000034</v>
      </c>
    </row>
    <row r="143" spans="1:11" x14ac:dyDescent="0.25">
      <c r="A143" s="7">
        <v>1.6</v>
      </c>
      <c r="B143" s="7">
        <v>2040</v>
      </c>
      <c r="C143" s="7">
        <v>27.7</v>
      </c>
      <c r="D143" s="7">
        <v>6.96</v>
      </c>
      <c r="E143" s="55">
        <v>442.02</v>
      </c>
      <c r="F143">
        <f t="shared" si="15"/>
        <v>3.999999999996362E-2</v>
      </c>
      <c r="G143">
        <f t="shared" si="11"/>
        <v>20.74</v>
      </c>
      <c r="H143">
        <f t="shared" si="12"/>
        <v>0.31239999999971585</v>
      </c>
      <c r="J143" s="57">
        <f t="shared" si="13"/>
        <v>495.78999999999996</v>
      </c>
      <c r="K143" s="61">
        <f t="shared" si="14"/>
        <v>20.189999999999998</v>
      </c>
    </row>
    <row r="144" spans="1:11" x14ac:dyDescent="0.25">
      <c r="A144" s="7">
        <v>1.6</v>
      </c>
      <c r="B144" s="7">
        <v>2041</v>
      </c>
      <c r="C144" s="7">
        <v>26.73</v>
      </c>
      <c r="D144" s="7">
        <v>7.26</v>
      </c>
      <c r="E144" s="55">
        <v>441.93</v>
      </c>
      <c r="F144">
        <f t="shared" si="15"/>
        <v>-8.9999999999974989E-2</v>
      </c>
      <c r="G144">
        <f t="shared" si="11"/>
        <v>19.47</v>
      </c>
      <c r="H144">
        <f t="shared" si="12"/>
        <v>-0.70289999999980468</v>
      </c>
      <c r="J144" s="57">
        <f t="shared" si="13"/>
        <v>515.26</v>
      </c>
      <c r="K144" s="61">
        <f t="shared" si="14"/>
        <v>20.100000000000023</v>
      </c>
    </row>
    <row r="145" spans="1:11" x14ac:dyDescent="0.25">
      <c r="A145" s="7">
        <v>1.6</v>
      </c>
      <c r="B145" s="7">
        <v>2042</v>
      </c>
      <c r="C145" s="7">
        <v>25.87</v>
      </c>
      <c r="D145" s="7">
        <v>7.52</v>
      </c>
      <c r="E145" s="55">
        <v>441.75</v>
      </c>
      <c r="F145">
        <f t="shared" si="15"/>
        <v>-0.18000000000000682</v>
      </c>
      <c r="G145">
        <f t="shared" si="11"/>
        <v>18.350000000000001</v>
      </c>
      <c r="H145">
        <f t="shared" si="12"/>
        <v>-1.4058000000000532</v>
      </c>
      <c r="J145" s="57">
        <f t="shared" si="13"/>
        <v>533.61</v>
      </c>
      <c r="K145" s="61">
        <f t="shared" si="14"/>
        <v>19.920000000000016</v>
      </c>
    </row>
    <row r="146" spans="1:11" x14ac:dyDescent="0.25">
      <c r="A146" s="7">
        <v>1.6</v>
      </c>
      <c r="B146" s="7">
        <v>2043</v>
      </c>
      <c r="C146" s="7">
        <v>25.11</v>
      </c>
      <c r="D146" s="7">
        <v>7.75</v>
      </c>
      <c r="E146" s="55">
        <v>441.49</v>
      </c>
      <c r="F146">
        <f t="shared" si="15"/>
        <v>-0.25999999999999091</v>
      </c>
      <c r="G146">
        <f t="shared" si="11"/>
        <v>17.36</v>
      </c>
      <c r="H146">
        <f t="shared" si="12"/>
        <v>-2.0305999999999287</v>
      </c>
      <c r="J146" s="57">
        <f t="shared" si="13"/>
        <v>550.97</v>
      </c>
      <c r="K146" s="61">
        <f t="shared" si="14"/>
        <v>19.660000000000025</v>
      </c>
    </row>
    <row r="147" spans="1:11" x14ac:dyDescent="0.25">
      <c r="A147" s="7">
        <v>1.6</v>
      </c>
      <c r="B147" s="7">
        <v>2044</v>
      </c>
      <c r="C147" s="7">
        <v>24.42</v>
      </c>
      <c r="D147" s="7">
        <v>7.95</v>
      </c>
      <c r="E147" s="55">
        <v>441.16</v>
      </c>
      <c r="F147">
        <f t="shared" si="15"/>
        <v>-0.32999999999998408</v>
      </c>
      <c r="G147">
        <f t="shared" si="11"/>
        <v>16.470000000000002</v>
      </c>
      <c r="H147">
        <f t="shared" si="12"/>
        <v>-2.5772999999998754</v>
      </c>
      <c r="J147" s="57">
        <f t="shared" si="13"/>
        <v>567.44000000000005</v>
      </c>
      <c r="K147" s="61">
        <f t="shared" si="14"/>
        <v>19.330000000000041</v>
      </c>
    </row>
    <row r="148" spans="1:11" x14ac:dyDescent="0.25">
      <c r="A148" s="7">
        <v>1.6</v>
      </c>
      <c r="B148" s="7">
        <v>2045</v>
      </c>
      <c r="C148" s="7">
        <v>23.77</v>
      </c>
      <c r="D148" s="7">
        <v>8.1300000000000008</v>
      </c>
      <c r="E148" s="55">
        <v>440.78</v>
      </c>
      <c r="F148">
        <f t="shared" si="15"/>
        <v>-0.3800000000000523</v>
      </c>
      <c r="G148">
        <f t="shared" si="11"/>
        <v>15.639999999999999</v>
      </c>
      <c r="H148">
        <f t="shared" si="12"/>
        <v>-2.9678000000004081</v>
      </c>
      <c r="J148" s="57">
        <f t="shared" si="13"/>
        <v>583.08000000000004</v>
      </c>
      <c r="K148" s="61">
        <f t="shared" si="14"/>
        <v>18.949999999999989</v>
      </c>
    </row>
    <row r="149" spans="1:11" x14ac:dyDescent="0.25">
      <c r="A149" s="7">
        <v>1.6</v>
      </c>
      <c r="B149" s="7">
        <v>2046</v>
      </c>
      <c r="C149" s="7">
        <v>23.13</v>
      </c>
      <c r="D149" s="7">
        <v>8.2799999999999994</v>
      </c>
      <c r="E149" s="55">
        <v>440.35</v>
      </c>
      <c r="F149">
        <f t="shared" si="15"/>
        <v>-0.42999999999994998</v>
      </c>
      <c r="G149">
        <f t="shared" si="11"/>
        <v>14.85</v>
      </c>
      <c r="H149">
        <f t="shared" si="12"/>
        <v>-3.358299999999609</v>
      </c>
      <c r="J149" s="57">
        <f t="shared" si="13"/>
        <v>597.93000000000006</v>
      </c>
      <c r="K149" s="61">
        <f t="shared" si="14"/>
        <v>18.520000000000039</v>
      </c>
    </row>
    <row r="150" spans="1:11" x14ac:dyDescent="0.25">
      <c r="A150" s="7">
        <v>1.6</v>
      </c>
      <c r="B150" s="7">
        <v>2047</v>
      </c>
      <c r="C150" s="7">
        <v>22.5</v>
      </c>
      <c r="D150" s="7">
        <v>8.42</v>
      </c>
      <c r="E150" s="55">
        <v>439.87</v>
      </c>
      <c r="F150">
        <f t="shared" si="15"/>
        <v>-0.48000000000001819</v>
      </c>
      <c r="G150">
        <f t="shared" si="11"/>
        <v>14.08</v>
      </c>
      <c r="H150">
        <f t="shared" si="12"/>
        <v>-3.7488000000001418</v>
      </c>
      <c r="J150" s="57">
        <f t="shared" si="13"/>
        <v>612.0100000000001</v>
      </c>
      <c r="K150" s="61">
        <f t="shared" si="14"/>
        <v>18.04000000000002</v>
      </c>
    </row>
    <row r="151" spans="1:11" x14ac:dyDescent="0.25">
      <c r="A151" s="7">
        <v>1.6</v>
      </c>
      <c r="B151" s="7">
        <v>2048</v>
      </c>
      <c r="C151" s="7">
        <v>21.92</v>
      </c>
      <c r="D151" s="7">
        <v>8.5500000000000007</v>
      </c>
      <c r="E151" s="55">
        <v>439.34</v>
      </c>
      <c r="F151">
        <f t="shared" si="15"/>
        <v>-0.53000000000002956</v>
      </c>
      <c r="G151">
        <f t="shared" si="11"/>
        <v>13.370000000000001</v>
      </c>
      <c r="H151">
        <f t="shared" si="12"/>
        <v>-4.1393000000002305</v>
      </c>
      <c r="J151" s="57">
        <f t="shared" si="13"/>
        <v>625.38000000000011</v>
      </c>
      <c r="K151" s="61">
        <f t="shared" si="14"/>
        <v>17.509999999999991</v>
      </c>
    </row>
    <row r="152" spans="1:11" x14ac:dyDescent="0.25">
      <c r="A152" s="7">
        <v>1.6</v>
      </c>
      <c r="B152" s="7">
        <v>2049</v>
      </c>
      <c r="C152" s="7">
        <v>21.37</v>
      </c>
      <c r="D152" s="7">
        <v>8.66</v>
      </c>
      <c r="E152" s="55">
        <v>438.78</v>
      </c>
      <c r="F152">
        <f t="shared" si="15"/>
        <v>-0.56000000000000227</v>
      </c>
      <c r="G152">
        <f t="shared" si="11"/>
        <v>12.71</v>
      </c>
      <c r="H152">
        <f t="shared" si="12"/>
        <v>-4.3736000000000175</v>
      </c>
      <c r="J152" s="57">
        <f t="shared" si="13"/>
        <v>638.09000000000015</v>
      </c>
      <c r="K152" s="61">
        <f t="shared" si="14"/>
        <v>16.949999999999989</v>
      </c>
    </row>
    <row r="153" spans="1:11" x14ac:dyDescent="0.25">
      <c r="A153" s="7">
        <v>1.6</v>
      </c>
      <c r="B153" s="7">
        <v>2050</v>
      </c>
      <c r="C153" s="7">
        <v>20.82</v>
      </c>
      <c r="D153" s="7">
        <v>8.77</v>
      </c>
      <c r="E153" s="55">
        <v>438.19</v>
      </c>
      <c r="F153">
        <f t="shared" si="15"/>
        <v>-0.58999999999997499</v>
      </c>
      <c r="G153">
        <f t="shared" si="11"/>
        <v>12.05</v>
      </c>
      <c r="H153">
        <f t="shared" si="12"/>
        <v>-4.6078999999998045</v>
      </c>
      <c r="J153" s="57">
        <f t="shared" si="13"/>
        <v>650.1400000000001</v>
      </c>
      <c r="K153" s="61">
        <f t="shared" si="14"/>
        <v>16.360000000000014</v>
      </c>
    </row>
    <row r="154" spans="1:11" x14ac:dyDescent="0.25">
      <c r="A154" s="7">
        <v>1.6</v>
      </c>
      <c r="B154" s="7">
        <v>2051</v>
      </c>
      <c r="C154" s="7">
        <v>20.25</v>
      </c>
      <c r="D154" s="7">
        <v>8.86</v>
      </c>
      <c r="E154" s="55">
        <v>437.56</v>
      </c>
      <c r="F154">
        <f t="shared" si="15"/>
        <v>-0.62999999999999545</v>
      </c>
      <c r="G154">
        <f t="shared" si="11"/>
        <v>11.39</v>
      </c>
      <c r="H154">
        <f t="shared" si="12"/>
        <v>-4.9202999999999646</v>
      </c>
      <c r="J154" s="57">
        <f t="shared" si="13"/>
        <v>661.53000000000009</v>
      </c>
      <c r="K154" s="61">
        <f t="shared" si="14"/>
        <v>15.730000000000018</v>
      </c>
    </row>
    <row r="155" spans="1:11" x14ac:dyDescent="0.25">
      <c r="A155" s="7">
        <v>1.6</v>
      </c>
      <c r="B155" s="7">
        <v>2052</v>
      </c>
      <c r="C155" s="7">
        <v>19.649999999999999</v>
      </c>
      <c r="D155" s="7">
        <v>8.9499999999999993</v>
      </c>
      <c r="E155" s="55">
        <v>436.89</v>
      </c>
      <c r="F155">
        <f t="shared" si="15"/>
        <v>-0.67000000000001592</v>
      </c>
      <c r="G155">
        <f t="shared" si="11"/>
        <v>10.7</v>
      </c>
      <c r="H155">
        <f t="shared" si="12"/>
        <v>-5.2327000000001238</v>
      </c>
      <c r="J155" s="57">
        <f t="shared" si="13"/>
        <v>672.23000000000013</v>
      </c>
      <c r="K155" s="61">
        <f t="shared" si="14"/>
        <v>15.060000000000002</v>
      </c>
    </row>
    <row r="156" spans="1:11" x14ac:dyDescent="0.25">
      <c r="A156" s="7">
        <v>1.6</v>
      </c>
      <c r="B156" s="7">
        <v>2053</v>
      </c>
      <c r="C156" s="7">
        <v>19.04</v>
      </c>
      <c r="D156" s="7">
        <v>9.0299999999999994</v>
      </c>
      <c r="E156" s="55">
        <v>436.18</v>
      </c>
      <c r="F156">
        <f t="shared" si="15"/>
        <v>-0.70999999999997954</v>
      </c>
      <c r="G156">
        <f t="shared" si="11"/>
        <v>10.01</v>
      </c>
      <c r="H156">
        <f t="shared" si="12"/>
        <v>-5.5450999999998398</v>
      </c>
      <c r="J156" s="57">
        <f t="shared" si="13"/>
        <v>682.24000000000012</v>
      </c>
      <c r="K156" s="61">
        <f t="shared" si="14"/>
        <v>14.350000000000023</v>
      </c>
    </row>
    <row r="157" spans="1:11" x14ac:dyDescent="0.25">
      <c r="A157" s="7">
        <v>1.6</v>
      </c>
      <c r="B157" s="7">
        <v>2054</v>
      </c>
      <c r="C157" s="7">
        <v>18.440000000000001</v>
      </c>
      <c r="D157" s="7">
        <v>9.11</v>
      </c>
      <c r="E157" s="55">
        <v>435.43</v>
      </c>
      <c r="F157">
        <f t="shared" si="15"/>
        <v>-0.75</v>
      </c>
      <c r="G157">
        <f t="shared" si="11"/>
        <v>9.3300000000000018</v>
      </c>
      <c r="H157">
        <f t="shared" si="12"/>
        <v>-5.8574999999999999</v>
      </c>
      <c r="J157" s="57">
        <f t="shared" si="13"/>
        <v>691.57000000000016</v>
      </c>
      <c r="K157" s="61">
        <f t="shared" si="14"/>
        <v>13.600000000000023</v>
      </c>
    </row>
    <row r="158" spans="1:11" x14ac:dyDescent="0.25">
      <c r="A158" s="7">
        <v>1.6</v>
      </c>
      <c r="B158" s="7">
        <v>2055</v>
      </c>
      <c r="C158" s="7">
        <v>17.86</v>
      </c>
      <c r="D158" s="7">
        <v>9.18</v>
      </c>
      <c r="E158" s="55">
        <v>434.64</v>
      </c>
      <c r="F158">
        <f t="shared" si="15"/>
        <v>-0.79000000000002046</v>
      </c>
      <c r="G158">
        <f t="shared" si="11"/>
        <v>8.68</v>
      </c>
      <c r="H158">
        <f t="shared" si="12"/>
        <v>-6.1699000000001591</v>
      </c>
      <c r="J158" s="57">
        <f t="shared" si="13"/>
        <v>700.25000000000011</v>
      </c>
      <c r="K158" s="61">
        <f t="shared" si="14"/>
        <v>12.810000000000002</v>
      </c>
    </row>
    <row r="159" spans="1:11" x14ac:dyDescent="0.25">
      <c r="A159" s="7">
        <v>1.6</v>
      </c>
      <c r="B159" s="7">
        <v>2056</v>
      </c>
      <c r="C159" s="7">
        <v>17.309999999999999</v>
      </c>
      <c r="D159" s="7">
        <v>9.24</v>
      </c>
      <c r="E159" s="55">
        <v>433.82</v>
      </c>
      <c r="F159">
        <f t="shared" si="15"/>
        <v>-0.81999999999999318</v>
      </c>
      <c r="G159">
        <f t="shared" si="11"/>
        <v>8.0699999999999985</v>
      </c>
      <c r="H159">
        <f t="shared" si="12"/>
        <v>-6.4041999999999462</v>
      </c>
      <c r="J159" s="57">
        <f t="shared" si="13"/>
        <v>708.32000000000016</v>
      </c>
      <c r="K159" s="61">
        <f t="shared" si="14"/>
        <v>11.990000000000009</v>
      </c>
    </row>
    <row r="160" spans="1:11" x14ac:dyDescent="0.25">
      <c r="A160" s="7">
        <v>1.6</v>
      </c>
      <c r="B160" s="7">
        <v>2057</v>
      </c>
      <c r="C160" s="7">
        <v>16.809999999999999</v>
      </c>
      <c r="D160" s="7">
        <v>9.3000000000000007</v>
      </c>
      <c r="E160" s="55">
        <v>432.97</v>
      </c>
      <c r="F160">
        <f t="shared" si="15"/>
        <v>-0.84999999999996589</v>
      </c>
      <c r="G160">
        <f t="shared" si="11"/>
        <v>7.509999999999998</v>
      </c>
      <c r="H160">
        <f t="shared" si="12"/>
        <v>-6.6384999999997332</v>
      </c>
      <c r="J160" s="57">
        <f t="shared" si="13"/>
        <v>715.83000000000015</v>
      </c>
      <c r="K160" s="61">
        <f t="shared" si="14"/>
        <v>11.140000000000043</v>
      </c>
    </row>
    <row r="161" spans="1:11" x14ac:dyDescent="0.25">
      <c r="A161" s="7">
        <v>1.6</v>
      </c>
      <c r="B161" s="7">
        <v>2058</v>
      </c>
      <c r="C161" s="7">
        <v>16.34</v>
      </c>
      <c r="D161" s="7">
        <v>9.36</v>
      </c>
      <c r="E161" s="55">
        <v>432.1</v>
      </c>
      <c r="F161">
        <f t="shared" si="15"/>
        <v>-0.87000000000000455</v>
      </c>
      <c r="G161">
        <f t="shared" si="11"/>
        <v>6.98</v>
      </c>
      <c r="H161">
        <f t="shared" si="12"/>
        <v>-6.7947000000000353</v>
      </c>
      <c r="J161" s="57">
        <f t="shared" si="13"/>
        <v>722.81000000000017</v>
      </c>
      <c r="K161" s="61">
        <f t="shared" si="14"/>
        <v>10.270000000000039</v>
      </c>
    </row>
    <row r="162" spans="1:11" x14ac:dyDescent="0.25">
      <c r="A162" s="7">
        <v>1.6</v>
      </c>
      <c r="B162" s="7">
        <v>2059</v>
      </c>
      <c r="C162" s="7">
        <v>15.9</v>
      </c>
      <c r="D162" s="7">
        <v>9.41</v>
      </c>
      <c r="E162" s="55">
        <v>431.22</v>
      </c>
      <c r="F162">
        <f t="shared" si="15"/>
        <v>-0.87999999999999545</v>
      </c>
      <c r="G162">
        <f t="shared" si="11"/>
        <v>6.49</v>
      </c>
      <c r="H162">
        <f t="shared" si="12"/>
        <v>-6.8727999999999643</v>
      </c>
      <c r="J162" s="57">
        <f t="shared" si="13"/>
        <v>729.30000000000018</v>
      </c>
      <c r="K162" s="61">
        <f t="shared" si="14"/>
        <v>9.3900000000000432</v>
      </c>
    </row>
    <row r="163" spans="1:11" x14ac:dyDescent="0.25">
      <c r="A163" s="7">
        <v>1.6</v>
      </c>
      <c r="B163" s="7">
        <v>2060</v>
      </c>
      <c r="C163" s="7">
        <v>15.48</v>
      </c>
      <c r="D163" s="7">
        <v>9.4600000000000009</v>
      </c>
      <c r="E163" s="55">
        <v>430.32</v>
      </c>
      <c r="F163">
        <f t="shared" si="15"/>
        <v>-0.90000000000003411</v>
      </c>
      <c r="G163">
        <f t="shared" si="11"/>
        <v>6.02</v>
      </c>
      <c r="H163">
        <f t="shared" si="12"/>
        <v>-7.0290000000002664</v>
      </c>
      <c r="J163" s="57">
        <f t="shared" si="13"/>
        <v>735.32000000000016</v>
      </c>
      <c r="K163" s="61">
        <f t="shared" si="14"/>
        <v>8.4900000000000091</v>
      </c>
    </row>
    <row r="164" spans="1:11" x14ac:dyDescent="0.25">
      <c r="A164" s="7">
        <v>1.6</v>
      </c>
      <c r="B164" s="7">
        <v>2061</v>
      </c>
      <c r="C164" s="7">
        <v>15.08</v>
      </c>
      <c r="D164" s="7">
        <v>9.5</v>
      </c>
      <c r="E164" s="55">
        <v>429.41</v>
      </c>
      <c r="F164">
        <f t="shared" si="15"/>
        <v>-0.90999999999996817</v>
      </c>
      <c r="G164">
        <f t="shared" si="11"/>
        <v>5.58</v>
      </c>
      <c r="H164">
        <f t="shared" si="12"/>
        <v>-7.1070999999997513</v>
      </c>
      <c r="J164" s="57">
        <f t="shared" si="13"/>
        <v>740.9000000000002</v>
      </c>
      <c r="K164" s="61">
        <f t="shared" si="14"/>
        <v>7.5800000000000409</v>
      </c>
    </row>
    <row r="165" spans="1:11" x14ac:dyDescent="0.25">
      <c r="A165" s="7">
        <v>1.6</v>
      </c>
      <c r="B165" s="7">
        <v>2062</v>
      </c>
      <c r="C165" s="7">
        <v>14.71</v>
      </c>
      <c r="D165" s="7">
        <v>9.5399999999999991</v>
      </c>
      <c r="E165" s="55">
        <v>428.48</v>
      </c>
      <c r="F165">
        <f t="shared" si="15"/>
        <v>-0.93000000000000682</v>
      </c>
      <c r="G165">
        <f t="shared" si="11"/>
        <v>5.1700000000000017</v>
      </c>
      <c r="H165">
        <f t="shared" si="12"/>
        <v>-7.2633000000000525</v>
      </c>
      <c r="J165" s="57">
        <f t="shared" si="13"/>
        <v>746.07000000000016</v>
      </c>
      <c r="K165" s="61">
        <f t="shared" si="14"/>
        <v>6.6500000000000341</v>
      </c>
    </row>
    <row r="166" spans="1:11" x14ac:dyDescent="0.25">
      <c r="A166" s="7">
        <v>1.6</v>
      </c>
      <c r="B166" s="7">
        <v>2063</v>
      </c>
      <c r="C166" s="7">
        <v>14.35</v>
      </c>
      <c r="D166" s="7">
        <v>9.58</v>
      </c>
      <c r="E166" s="55">
        <v>427.55</v>
      </c>
      <c r="F166">
        <f t="shared" si="15"/>
        <v>-0.93000000000000682</v>
      </c>
      <c r="G166">
        <f t="shared" si="11"/>
        <v>4.7699999999999996</v>
      </c>
      <c r="H166">
        <f t="shared" si="12"/>
        <v>-7.2633000000000525</v>
      </c>
      <c r="J166" s="57">
        <f t="shared" si="13"/>
        <v>750.84000000000015</v>
      </c>
      <c r="K166" s="61">
        <f t="shared" si="14"/>
        <v>5.7200000000000273</v>
      </c>
    </row>
    <row r="167" spans="1:11" x14ac:dyDescent="0.25">
      <c r="A167" s="7">
        <v>1.6</v>
      </c>
      <c r="B167" s="7">
        <v>2064</v>
      </c>
      <c r="C167" s="7">
        <v>14.02</v>
      </c>
      <c r="D167" s="7">
        <v>9.61</v>
      </c>
      <c r="E167" s="55">
        <v>426.61</v>
      </c>
      <c r="F167">
        <f t="shared" si="15"/>
        <v>-0.93999999999999773</v>
      </c>
      <c r="G167">
        <f t="shared" si="11"/>
        <v>4.41</v>
      </c>
      <c r="H167">
        <f t="shared" si="12"/>
        <v>-7.3413999999999815</v>
      </c>
      <c r="J167" s="57">
        <f t="shared" si="13"/>
        <v>755.25000000000011</v>
      </c>
      <c r="K167" s="61">
        <f t="shared" si="14"/>
        <v>4.7800000000000296</v>
      </c>
    </row>
    <row r="168" spans="1:11" x14ac:dyDescent="0.25">
      <c r="A168" s="7">
        <v>1.6</v>
      </c>
      <c r="B168" s="7">
        <v>2065</v>
      </c>
      <c r="C168" s="7">
        <v>13.7</v>
      </c>
      <c r="D168" s="7">
        <v>9.64</v>
      </c>
      <c r="E168" s="55">
        <v>425.67</v>
      </c>
      <c r="F168">
        <f t="shared" si="15"/>
        <v>-0.93999999999999773</v>
      </c>
      <c r="G168">
        <f t="shared" si="11"/>
        <v>4.0599999999999987</v>
      </c>
      <c r="H168">
        <f t="shared" si="12"/>
        <v>-7.3413999999999815</v>
      </c>
      <c r="J168" s="57">
        <f t="shared" si="13"/>
        <v>759.31000000000006</v>
      </c>
      <c r="K168" s="61">
        <f t="shared" si="14"/>
        <v>3.8400000000000318</v>
      </c>
    </row>
    <row r="169" spans="1:11" x14ac:dyDescent="0.25">
      <c r="A169" s="7">
        <v>1.6</v>
      </c>
      <c r="B169" s="7">
        <v>2066</v>
      </c>
      <c r="C169" s="7">
        <v>13.4</v>
      </c>
      <c r="D169" s="7">
        <v>9.67</v>
      </c>
      <c r="E169" s="55">
        <v>424.73</v>
      </c>
      <c r="F169">
        <f t="shared" si="15"/>
        <v>-0.93999999999999773</v>
      </c>
      <c r="G169">
        <f t="shared" si="11"/>
        <v>3.7300000000000004</v>
      </c>
      <c r="H169">
        <f t="shared" si="12"/>
        <v>-7.3413999999999815</v>
      </c>
      <c r="J169" s="57">
        <f t="shared" si="13"/>
        <v>763.04000000000008</v>
      </c>
      <c r="K169" s="61">
        <f t="shared" si="14"/>
        <v>2.9000000000000341</v>
      </c>
    </row>
    <row r="170" spans="1:11" x14ac:dyDescent="0.25">
      <c r="A170" s="7">
        <v>1.6</v>
      </c>
      <c r="B170" s="7">
        <v>2067</v>
      </c>
      <c r="C170" s="7">
        <v>13.12</v>
      </c>
      <c r="D170" s="7">
        <v>9.69</v>
      </c>
      <c r="E170" s="55">
        <v>423.79</v>
      </c>
      <c r="F170">
        <f t="shared" si="15"/>
        <v>-0.93999999999999773</v>
      </c>
      <c r="G170">
        <f t="shared" si="11"/>
        <v>3.4299999999999997</v>
      </c>
      <c r="H170">
        <f t="shared" si="12"/>
        <v>-7.3413999999999815</v>
      </c>
      <c r="J170" s="57">
        <f t="shared" si="13"/>
        <v>766.47</v>
      </c>
      <c r="K170" s="61">
        <f t="shared" si="14"/>
        <v>1.9600000000000364</v>
      </c>
    </row>
    <row r="171" spans="1:11" x14ac:dyDescent="0.25">
      <c r="A171" s="7">
        <v>1.6</v>
      </c>
      <c r="B171" s="7">
        <v>2068</v>
      </c>
      <c r="C171" s="7">
        <v>12.86</v>
      </c>
      <c r="D171" s="7">
        <v>9.7100000000000009</v>
      </c>
      <c r="E171" s="55">
        <v>422.85</v>
      </c>
      <c r="F171">
        <f t="shared" si="15"/>
        <v>-0.93999999999999773</v>
      </c>
      <c r="G171">
        <f t="shared" si="11"/>
        <v>3.1499999999999986</v>
      </c>
      <c r="H171">
        <f t="shared" si="12"/>
        <v>-7.3413999999999815</v>
      </c>
      <c r="J171" s="57">
        <f t="shared" si="13"/>
        <v>769.62</v>
      </c>
      <c r="K171" s="61">
        <f t="shared" si="14"/>
        <v>1.0200000000000387</v>
      </c>
    </row>
    <row r="172" spans="1:11" x14ac:dyDescent="0.25">
      <c r="A172" s="7">
        <v>1.6</v>
      </c>
      <c r="B172" s="7">
        <v>2069</v>
      </c>
      <c r="C172" s="7">
        <v>12.62</v>
      </c>
      <c r="D172" s="7">
        <v>9.7200000000000006</v>
      </c>
      <c r="E172" s="55">
        <v>421.92</v>
      </c>
      <c r="F172">
        <f t="shared" si="15"/>
        <v>-0.93000000000000682</v>
      </c>
      <c r="G172">
        <f t="shared" si="11"/>
        <v>2.8999999999999986</v>
      </c>
      <c r="H172">
        <f t="shared" si="12"/>
        <v>-7.2633000000000525</v>
      </c>
      <c r="J172" s="57">
        <f t="shared" si="13"/>
        <v>772.52</v>
      </c>
      <c r="K172" s="61">
        <f t="shared" si="14"/>
        <v>9.0000000000031832E-2</v>
      </c>
    </row>
    <row r="173" spans="1:11" x14ac:dyDescent="0.25">
      <c r="A173" s="7">
        <v>1.6</v>
      </c>
      <c r="B173" s="7">
        <v>2070</v>
      </c>
      <c r="C173" s="7">
        <v>12.39</v>
      </c>
      <c r="D173" s="7">
        <v>9.73</v>
      </c>
      <c r="E173" s="55">
        <v>420.99</v>
      </c>
      <c r="F173">
        <f t="shared" si="15"/>
        <v>-0.93000000000000682</v>
      </c>
      <c r="G173">
        <f t="shared" si="11"/>
        <v>2.66</v>
      </c>
      <c r="H173">
        <f t="shared" si="12"/>
        <v>-7.2633000000000525</v>
      </c>
      <c r="J173" s="57">
        <f t="shared" si="13"/>
        <v>775.18</v>
      </c>
      <c r="K173" s="61">
        <f t="shared" si="14"/>
        <v>-0.83999999999997499</v>
      </c>
    </row>
    <row r="174" spans="1:11" x14ac:dyDescent="0.25">
      <c r="A174" s="7">
        <v>1.6</v>
      </c>
      <c r="B174" s="7">
        <v>2071</v>
      </c>
      <c r="C174" s="7">
        <v>12.17</v>
      </c>
      <c r="D174" s="7">
        <v>9.74</v>
      </c>
      <c r="E174" s="55">
        <v>420.07</v>
      </c>
      <c r="F174">
        <f t="shared" si="15"/>
        <v>-0.92000000000001592</v>
      </c>
      <c r="G174">
        <f t="shared" si="11"/>
        <v>2.4299999999999997</v>
      </c>
      <c r="H174">
        <f t="shared" si="12"/>
        <v>-7.1852000000001244</v>
      </c>
      <c r="J174" s="57">
        <f t="shared" si="13"/>
        <v>777.6099999999999</v>
      </c>
      <c r="K174" s="61">
        <f t="shared" si="14"/>
        <v>-1.7599999999999909</v>
      </c>
    </row>
    <row r="175" spans="1:11" x14ac:dyDescent="0.25">
      <c r="A175" s="7">
        <v>1.6</v>
      </c>
      <c r="B175" s="7">
        <v>2072</v>
      </c>
      <c r="C175" s="7">
        <v>11.96</v>
      </c>
      <c r="D175" s="7">
        <v>9.74</v>
      </c>
      <c r="E175" s="55">
        <v>419.15</v>
      </c>
      <c r="F175">
        <f t="shared" si="15"/>
        <v>-0.92000000000001592</v>
      </c>
      <c r="G175">
        <f t="shared" si="11"/>
        <v>2.2200000000000006</v>
      </c>
      <c r="H175">
        <f t="shared" si="12"/>
        <v>-7.1852000000001244</v>
      </c>
      <c r="J175" s="57">
        <f t="shared" si="13"/>
        <v>779.82999999999993</v>
      </c>
      <c r="K175" s="61">
        <f t="shared" si="14"/>
        <v>-2.6800000000000068</v>
      </c>
    </row>
    <row r="176" spans="1:11" x14ac:dyDescent="0.25">
      <c r="A176" s="7">
        <v>1.6</v>
      </c>
      <c r="B176" s="7">
        <v>2073</v>
      </c>
      <c r="C176" s="7">
        <v>11.75</v>
      </c>
      <c r="D176" s="7">
        <v>9.74</v>
      </c>
      <c r="E176" s="55">
        <v>418.24</v>
      </c>
      <c r="F176">
        <f t="shared" si="15"/>
        <v>-0.90999999999996817</v>
      </c>
      <c r="G176">
        <f t="shared" si="11"/>
        <v>2.0099999999999998</v>
      </c>
      <c r="H176">
        <f t="shared" si="12"/>
        <v>-7.1070999999997513</v>
      </c>
      <c r="J176" s="57">
        <f t="shared" si="13"/>
        <v>781.83999999999992</v>
      </c>
      <c r="K176" s="61">
        <f t="shared" si="14"/>
        <v>-3.589999999999975</v>
      </c>
    </row>
    <row r="177" spans="1:11" x14ac:dyDescent="0.25">
      <c r="A177" s="7">
        <v>1.6</v>
      </c>
      <c r="B177" s="7">
        <v>2074</v>
      </c>
      <c r="C177" s="7">
        <v>11.55</v>
      </c>
      <c r="D177" s="7">
        <v>9.74</v>
      </c>
      <c r="E177" s="55">
        <v>417.34</v>
      </c>
      <c r="F177">
        <f t="shared" si="15"/>
        <v>-0.90000000000003411</v>
      </c>
      <c r="G177">
        <f t="shared" si="11"/>
        <v>1.8100000000000005</v>
      </c>
      <c r="H177">
        <f t="shared" si="12"/>
        <v>-7.0290000000002664</v>
      </c>
      <c r="J177" s="57">
        <f t="shared" si="13"/>
        <v>783.64999999999986</v>
      </c>
      <c r="K177" s="61">
        <f t="shared" si="14"/>
        <v>-4.4900000000000091</v>
      </c>
    </row>
    <row r="178" spans="1:11" x14ac:dyDescent="0.25">
      <c r="A178" s="7">
        <v>1.6</v>
      </c>
      <c r="B178" s="7">
        <v>2075</v>
      </c>
      <c r="C178" s="7">
        <v>11.35</v>
      </c>
      <c r="D178" s="7">
        <v>9.73</v>
      </c>
      <c r="E178" s="55">
        <v>416.45</v>
      </c>
      <c r="F178">
        <f t="shared" si="15"/>
        <v>-0.88999999999998636</v>
      </c>
      <c r="G178">
        <f t="shared" si="11"/>
        <v>1.6199999999999992</v>
      </c>
      <c r="H178">
        <f t="shared" si="12"/>
        <v>-6.9508999999998933</v>
      </c>
      <c r="J178" s="57">
        <f t="shared" si="13"/>
        <v>785.26999999999987</v>
      </c>
      <c r="K178" s="61">
        <f t="shared" si="14"/>
        <v>-5.3799999999999955</v>
      </c>
    </row>
    <row r="179" spans="1:11" x14ac:dyDescent="0.25">
      <c r="A179" s="7">
        <v>1.6</v>
      </c>
      <c r="B179" s="7">
        <v>2076</v>
      </c>
      <c r="C179" s="7">
        <v>11.17</v>
      </c>
      <c r="D179" s="7">
        <v>9.7200000000000006</v>
      </c>
      <c r="E179" s="55">
        <v>415.57</v>
      </c>
      <c r="F179">
        <f t="shared" si="15"/>
        <v>-0.87999999999999545</v>
      </c>
      <c r="G179">
        <f t="shared" si="11"/>
        <v>1.4499999999999993</v>
      </c>
      <c r="H179">
        <f t="shared" si="12"/>
        <v>-6.8727999999999643</v>
      </c>
      <c r="J179" s="57">
        <f t="shared" si="13"/>
        <v>786.71999999999991</v>
      </c>
      <c r="K179" s="61">
        <f t="shared" si="14"/>
        <v>-6.2599999999999909</v>
      </c>
    </row>
    <row r="180" spans="1:11" x14ac:dyDescent="0.25">
      <c r="A180" s="7">
        <v>1.6</v>
      </c>
      <c r="B180" s="7">
        <v>2077</v>
      </c>
      <c r="C180" s="7">
        <v>10.98</v>
      </c>
      <c r="D180" s="7">
        <v>9.7100000000000009</v>
      </c>
      <c r="E180" s="55">
        <v>414.69</v>
      </c>
      <c r="F180">
        <f t="shared" si="15"/>
        <v>-0.87999999999999545</v>
      </c>
      <c r="G180">
        <f t="shared" si="11"/>
        <v>1.2699999999999996</v>
      </c>
      <c r="H180">
        <f t="shared" si="12"/>
        <v>-6.8727999999999643</v>
      </c>
      <c r="J180" s="57">
        <f t="shared" si="13"/>
        <v>787.9899999999999</v>
      </c>
      <c r="K180" s="61">
        <f t="shared" si="14"/>
        <v>-7.1399999999999864</v>
      </c>
    </row>
    <row r="181" spans="1:11" x14ac:dyDescent="0.25">
      <c r="A181" s="7">
        <v>1.6</v>
      </c>
      <c r="B181" s="7">
        <v>2078</v>
      </c>
      <c r="C181" s="7">
        <v>10.81</v>
      </c>
      <c r="D181" s="7">
        <v>9.69</v>
      </c>
      <c r="E181" s="55">
        <v>413.83</v>
      </c>
      <c r="F181">
        <f t="shared" si="15"/>
        <v>-0.86000000000001364</v>
      </c>
      <c r="G181">
        <f t="shared" si="11"/>
        <v>1.120000000000001</v>
      </c>
      <c r="H181">
        <f t="shared" si="12"/>
        <v>-6.7166000000001063</v>
      </c>
      <c r="J181" s="57">
        <f t="shared" si="13"/>
        <v>789.1099999999999</v>
      </c>
      <c r="K181" s="61">
        <f t="shared" si="14"/>
        <v>-8</v>
      </c>
    </row>
    <row r="182" spans="1:11" x14ac:dyDescent="0.25">
      <c r="A182" s="7">
        <v>1.6</v>
      </c>
      <c r="B182" s="7">
        <v>2079</v>
      </c>
      <c r="C182" s="7">
        <v>10.64</v>
      </c>
      <c r="D182" s="7">
        <v>9.67</v>
      </c>
      <c r="E182" s="55">
        <v>412.98</v>
      </c>
      <c r="F182">
        <f t="shared" si="15"/>
        <v>-0.84999999999996589</v>
      </c>
      <c r="G182">
        <f t="shared" si="11"/>
        <v>0.97000000000000064</v>
      </c>
      <c r="H182">
        <f t="shared" si="12"/>
        <v>-6.6384999999997332</v>
      </c>
      <c r="J182" s="57">
        <f t="shared" si="13"/>
        <v>790.07999999999993</v>
      </c>
      <c r="K182" s="61">
        <f t="shared" si="14"/>
        <v>-8.8499999999999659</v>
      </c>
    </row>
    <row r="183" spans="1:11" x14ac:dyDescent="0.25">
      <c r="A183" s="7">
        <v>1.6</v>
      </c>
      <c r="B183" s="7">
        <v>2080</v>
      </c>
      <c r="C183" s="7">
        <v>10.48</v>
      </c>
      <c r="D183" s="7">
        <v>9.65</v>
      </c>
      <c r="E183" s="55">
        <v>412.14</v>
      </c>
      <c r="F183">
        <f t="shared" si="15"/>
        <v>-0.84000000000003183</v>
      </c>
      <c r="G183">
        <f t="shared" si="11"/>
        <v>0.83000000000000007</v>
      </c>
      <c r="H183">
        <f t="shared" si="12"/>
        <v>-6.5604000000002483</v>
      </c>
      <c r="J183" s="57">
        <f t="shared" si="13"/>
        <v>790.91</v>
      </c>
      <c r="K183" s="61">
        <f t="shared" si="14"/>
        <v>-9.6899999999999977</v>
      </c>
    </row>
    <row r="184" spans="1:11" x14ac:dyDescent="0.25">
      <c r="A184" s="7">
        <v>1.6</v>
      </c>
      <c r="B184" s="7">
        <v>2081</v>
      </c>
      <c r="C184" s="7">
        <v>10.32</v>
      </c>
      <c r="D184" s="7">
        <v>9.6199999999999992</v>
      </c>
      <c r="E184" s="55">
        <v>411.31</v>
      </c>
      <c r="F184">
        <f t="shared" si="15"/>
        <v>-0.82999999999998408</v>
      </c>
      <c r="G184">
        <f t="shared" si="11"/>
        <v>0.70000000000000107</v>
      </c>
      <c r="H184">
        <f t="shared" si="12"/>
        <v>-6.4822999999998752</v>
      </c>
      <c r="J184" s="57">
        <f t="shared" si="13"/>
        <v>791.61</v>
      </c>
      <c r="K184" s="61">
        <f t="shared" si="14"/>
        <v>-10.519999999999982</v>
      </c>
    </row>
    <row r="185" spans="1:11" x14ac:dyDescent="0.25">
      <c r="A185" s="7">
        <v>1.6</v>
      </c>
      <c r="B185" s="7">
        <v>2082</v>
      </c>
      <c r="C185" s="7">
        <v>10.17</v>
      </c>
      <c r="D185" s="7">
        <v>9.59</v>
      </c>
      <c r="E185" s="55">
        <v>410.49</v>
      </c>
      <c r="F185">
        <f t="shared" si="15"/>
        <v>-0.81999999999999318</v>
      </c>
      <c r="G185">
        <f t="shared" si="11"/>
        <v>0.58000000000000007</v>
      </c>
      <c r="H185">
        <f t="shared" si="12"/>
        <v>-6.4041999999999462</v>
      </c>
      <c r="J185" s="57">
        <f t="shared" si="13"/>
        <v>792.19</v>
      </c>
      <c r="K185" s="61">
        <f t="shared" si="14"/>
        <v>-11.339999999999975</v>
      </c>
    </row>
    <row r="186" spans="1:11" x14ac:dyDescent="0.25">
      <c r="A186" s="7">
        <v>1.6</v>
      </c>
      <c r="B186" s="7">
        <v>2083</v>
      </c>
      <c r="C186" s="7">
        <v>10.02</v>
      </c>
      <c r="D186" s="7">
        <v>9.56</v>
      </c>
      <c r="E186" s="55">
        <v>409.68</v>
      </c>
      <c r="F186">
        <f t="shared" si="15"/>
        <v>-0.81000000000000227</v>
      </c>
      <c r="G186">
        <f t="shared" si="11"/>
        <v>0.45999999999999908</v>
      </c>
      <c r="H186">
        <f t="shared" si="12"/>
        <v>-6.3261000000000172</v>
      </c>
      <c r="J186" s="57">
        <f t="shared" si="13"/>
        <v>792.65000000000009</v>
      </c>
      <c r="K186" s="61">
        <f t="shared" si="14"/>
        <v>-12.149999999999977</v>
      </c>
    </row>
    <row r="187" spans="1:11" x14ac:dyDescent="0.25">
      <c r="A187" s="7">
        <v>1.6</v>
      </c>
      <c r="B187" s="7">
        <v>2084</v>
      </c>
      <c r="C187" s="7">
        <v>9.8800000000000008</v>
      </c>
      <c r="D187" s="7">
        <v>9.5299999999999994</v>
      </c>
      <c r="E187" s="55">
        <v>408.89</v>
      </c>
      <c r="F187">
        <f t="shared" si="15"/>
        <v>-0.79000000000002046</v>
      </c>
      <c r="G187">
        <f t="shared" si="11"/>
        <v>0.35000000000000142</v>
      </c>
      <c r="H187">
        <f t="shared" si="12"/>
        <v>-6.1699000000001591</v>
      </c>
      <c r="J187" s="57">
        <f t="shared" si="13"/>
        <v>793.00000000000011</v>
      </c>
      <c r="K187" s="61">
        <f t="shared" si="14"/>
        <v>-12.939999999999998</v>
      </c>
    </row>
    <row r="188" spans="1:11" x14ac:dyDescent="0.25">
      <c r="A188" s="7">
        <v>1.6</v>
      </c>
      <c r="B188" s="7">
        <v>2085</v>
      </c>
      <c r="C188" s="7">
        <v>9.75</v>
      </c>
      <c r="D188" s="7">
        <v>9.49</v>
      </c>
      <c r="E188" s="55">
        <v>408.1</v>
      </c>
      <c r="F188">
        <f t="shared" si="15"/>
        <v>-0.78999999999996362</v>
      </c>
      <c r="G188">
        <f t="shared" si="11"/>
        <v>0.25999999999999979</v>
      </c>
      <c r="H188">
        <f t="shared" si="12"/>
        <v>-6.1698999999997159</v>
      </c>
      <c r="J188" s="57">
        <f t="shared" si="13"/>
        <v>793.2600000000001</v>
      </c>
      <c r="K188" s="61">
        <f t="shared" si="14"/>
        <v>-13.729999999999961</v>
      </c>
    </row>
    <row r="189" spans="1:11" x14ac:dyDescent="0.25">
      <c r="A189" s="7">
        <v>1.6</v>
      </c>
      <c r="B189" s="7">
        <v>2086</v>
      </c>
      <c r="C189" s="7">
        <v>9.6199999999999992</v>
      </c>
      <c r="D189" s="7">
        <v>9.4499999999999993</v>
      </c>
      <c r="E189" s="55">
        <v>407.33</v>
      </c>
      <c r="F189">
        <f t="shared" si="15"/>
        <v>-0.77000000000003865</v>
      </c>
      <c r="G189">
        <f t="shared" si="11"/>
        <v>0.16999999999999993</v>
      </c>
      <c r="H189">
        <f t="shared" si="12"/>
        <v>-6.013700000000302</v>
      </c>
      <c r="J189" s="57">
        <f t="shared" si="13"/>
        <v>793.43000000000006</v>
      </c>
      <c r="K189" s="61">
        <f t="shared" si="14"/>
        <v>-14.5</v>
      </c>
    </row>
    <row r="190" spans="1:11" x14ac:dyDescent="0.25">
      <c r="A190" s="7">
        <v>1.6</v>
      </c>
      <c r="B190" s="7">
        <v>2087</v>
      </c>
      <c r="C190" s="7">
        <v>9.49</v>
      </c>
      <c r="D190" s="7">
        <v>9.41</v>
      </c>
      <c r="E190" s="55">
        <v>406.57</v>
      </c>
      <c r="F190">
        <f t="shared" si="15"/>
        <v>-0.75999999999999091</v>
      </c>
      <c r="G190">
        <f t="shared" si="11"/>
        <v>8.0000000000000071E-2</v>
      </c>
      <c r="H190">
        <f t="shared" si="12"/>
        <v>-5.9355999999999289</v>
      </c>
      <c r="J190" s="57">
        <f t="shared" si="13"/>
        <v>793.5100000000001</v>
      </c>
      <c r="K190" s="61">
        <f t="shared" si="14"/>
        <v>-15.259999999999991</v>
      </c>
    </row>
    <row r="191" spans="1:11" x14ac:dyDescent="0.25">
      <c r="A191" s="7">
        <v>1.6</v>
      </c>
      <c r="B191" s="7">
        <v>2088</v>
      </c>
      <c r="C191" s="7">
        <v>9.3699999999999992</v>
      </c>
      <c r="D191" s="7">
        <v>9.3699999999999992</v>
      </c>
      <c r="E191" s="55">
        <v>405.82</v>
      </c>
      <c r="F191">
        <f t="shared" si="15"/>
        <v>-0.75</v>
      </c>
      <c r="G191">
        <f t="shared" si="11"/>
        <v>0</v>
      </c>
      <c r="H191">
        <f t="shared" si="12"/>
        <v>-5.8574999999999999</v>
      </c>
      <c r="J191" s="57">
        <f t="shared" si="13"/>
        <v>793.5100000000001</v>
      </c>
      <c r="K191" s="61">
        <f t="shared" si="14"/>
        <v>-16.009999999999991</v>
      </c>
    </row>
    <row r="192" spans="1:11" x14ac:dyDescent="0.25">
      <c r="A192" s="7">
        <v>1.6</v>
      </c>
      <c r="B192" s="7">
        <v>2089</v>
      </c>
      <c r="C192" s="7">
        <v>9.25</v>
      </c>
      <c r="D192" s="7">
        <v>9.33</v>
      </c>
      <c r="E192" s="55">
        <v>405.09</v>
      </c>
      <c r="F192">
        <f t="shared" si="15"/>
        <v>-0.73000000000001819</v>
      </c>
      <c r="G192">
        <f t="shared" si="11"/>
        <v>-8.0000000000000071E-2</v>
      </c>
      <c r="H192">
        <f t="shared" si="12"/>
        <v>-5.7013000000001419</v>
      </c>
      <c r="J192" s="57">
        <f t="shared" si="13"/>
        <v>793.43000000000006</v>
      </c>
      <c r="K192" s="61">
        <f t="shared" si="14"/>
        <v>-16.740000000000009</v>
      </c>
    </row>
    <row r="193" spans="1:11" x14ac:dyDescent="0.25">
      <c r="A193" s="7">
        <v>1.6</v>
      </c>
      <c r="B193" s="7">
        <v>2090</v>
      </c>
      <c r="C193" s="7">
        <v>9.14</v>
      </c>
      <c r="D193" s="7">
        <v>9.2799999999999994</v>
      </c>
      <c r="E193" s="55">
        <v>404.37</v>
      </c>
      <c r="F193">
        <f t="shared" si="15"/>
        <v>-0.71999999999997044</v>
      </c>
      <c r="G193">
        <f t="shared" si="11"/>
        <v>-0.13999999999999879</v>
      </c>
      <c r="H193">
        <f t="shared" si="12"/>
        <v>-5.6231999999997688</v>
      </c>
      <c r="J193" s="57">
        <f t="shared" si="13"/>
        <v>793.29000000000008</v>
      </c>
      <c r="K193" s="61">
        <f t="shared" si="14"/>
        <v>-17.45999999999998</v>
      </c>
    </row>
    <row r="194" spans="1:11" x14ac:dyDescent="0.25">
      <c r="A194" s="7">
        <v>1.6</v>
      </c>
      <c r="B194" s="7">
        <v>2091</v>
      </c>
      <c r="C194" s="7">
        <v>9.0299999999999994</v>
      </c>
      <c r="D194" s="7">
        <v>9.23</v>
      </c>
      <c r="E194" s="55">
        <v>403.66</v>
      </c>
      <c r="F194">
        <f t="shared" si="15"/>
        <v>-0.70999999999997954</v>
      </c>
      <c r="G194">
        <f t="shared" ref="G194:G257" si="16">C194-D194</f>
        <v>-0.20000000000000107</v>
      </c>
      <c r="H194">
        <f t="shared" ref="H194:H203" si="17">F194*7.81</f>
        <v>-5.5450999999998398</v>
      </c>
      <c r="J194" s="57">
        <f t="shared" ref="J194:J203" si="18">J193+G194</f>
        <v>793.09</v>
      </c>
      <c r="K194" s="61">
        <f t="shared" ref="K194:K203" si="19">E194-E$128</f>
        <v>-18.169999999999959</v>
      </c>
    </row>
    <row r="195" spans="1:11" x14ac:dyDescent="0.25">
      <c r="A195" s="7">
        <v>1.6</v>
      </c>
      <c r="B195" s="7">
        <v>2092</v>
      </c>
      <c r="C195" s="7">
        <v>8.92</v>
      </c>
      <c r="D195" s="7">
        <v>9.18</v>
      </c>
      <c r="E195" s="55">
        <v>402.96</v>
      </c>
      <c r="F195">
        <f t="shared" ref="F195:F258" si="20">E195-E194</f>
        <v>-0.70000000000004547</v>
      </c>
      <c r="G195">
        <f t="shared" si="16"/>
        <v>-0.25999999999999979</v>
      </c>
      <c r="H195">
        <f t="shared" si="17"/>
        <v>-5.4670000000003549</v>
      </c>
      <c r="J195" s="57">
        <f t="shared" si="18"/>
        <v>792.83</v>
      </c>
      <c r="K195" s="61">
        <f t="shared" si="19"/>
        <v>-18.870000000000005</v>
      </c>
    </row>
    <row r="196" spans="1:11" x14ac:dyDescent="0.25">
      <c r="A196" s="7">
        <v>1.6</v>
      </c>
      <c r="B196" s="7">
        <v>2093</v>
      </c>
      <c r="C196" s="7">
        <v>8.82</v>
      </c>
      <c r="D196" s="7">
        <v>9.1300000000000008</v>
      </c>
      <c r="E196" s="55">
        <v>402.28</v>
      </c>
      <c r="F196">
        <f t="shared" si="20"/>
        <v>-0.68000000000000682</v>
      </c>
      <c r="G196">
        <f t="shared" si="16"/>
        <v>-0.3100000000000005</v>
      </c>
      <c r="H196">
        <f t="shared" si="17"/>
        <v>-5.3108000000000528</v>
      </c>
      <c r="J196" s="57">
        <f t="shared" si="18"/>
        <v>792.5200000000001</v>
      </c>
      <c r="K196" s="61">
        <f t="shared" si="19"/>
        <v>-19.550000000000011</v>
      </c>
    </row>
    <row r="197" spans="1:11" x14ac:dyDescent="0.25">
      <c r="A197" s="7">
        <v>1.6</v>
      </c>
      <c r="B197" s="7">
        <v>2094</v>
      </c>
      <c r="C197" s="7">
        <v>8.7200000000000006</v>
      </c>
      <c r="D197" s="7">
        <v>9.08</v>
      </c>
      <c r="E197" s="55">
        <v>401.61</v>
      </c>
      <c r="F197">
        <f t="shared" si="20"/>
        <v>-0.66999999999995907</v>
      </c>
      <c r="G197">
        <f t="shared" si="16"/>
        <v>-0.35999999999999943</v>
      </c>
      <c r="H197">
        <f t="shared" si="17"/>
        <v>-5.2326999999996797</v>
      </c>
      <c r="J197" s="57">
        <f t="shared" si="18"/>
        <v>792.16000000000008</v>
      </c>
      <c r="K197" s="61">
        <f t="shared" si="19"/>
        <v>-20.21999999999997</v>
      </c>
    </row>
    <row r="198" spans="1:11" x14ac:dyDescent="0.25">
      <c r="A198" s="7">
        <v>1.6</v>
      </c>
      <c r="B198" s="7">
        <v>2095</v>
      </c>
      <c r="C198" s="7">
        <v>8.6300000000000008</v>
      </c>
      <c r="D198" s="7">
        <v>9.02</v>
      </c>
      <c r="E198" s="55">
        <v>400.95</v>
      </c>
      <c r="F198">
        <f t="shared" si="20"/>
        <v>-0.66000000000002501</v>
      </c>
      <c r="G198">
        <f t="shared" si="16"/>
        <v>-0.38999999999999879</v>
      </c>
      <c r="H198">
        <f t="shared" si="17"/>
        <v>-5.1546000000001948</v>
      </c>
      <c r="J198" s="57">
        <f t="shared" si="18"/>
        <v>791.7700000000001</v>
      </c>
      <c r="K198" s="61">
        <f t="shared" si="19"/>
        <v>-20.879999999999995</v>
      </c>
    </row>
    <row r="199" spans="1:11" x14ac:dyDescent="0.25">
      <c r="A199" s="7">
        <v>1.6</v>
      </c>
      <c r="B199" s="7">
        <v>2096</v>
      </c>
      <c r="C199" s="7">
        <v>8.5399999999999991</v>
      </c>
      <c r="D199" s="7">
        <v>8.9700000000000006</v>
      </c>
      <c r="E199" s="55">
        <v>400.3</v>
      </c>
      <c r="F199">
        <f t="shared" si="20"/>
        <v>-0.64999999999997726</v>
      </c>
      <c r="G199">
        <f t="shared" si="16"/>
        <v>-0.43000000000000149</v>
      </c>
      <c r="H199">
        <f t="shared" si="17"/>
        <v>-5.0764999999998226</v>
      </c>
      <c r="J199" s="57">
        <f t="shared" si="18"/>
        <v>791.34000000000015</v>
      </c>
      <c r="K199" s="61">
        <f t="shared" si="19"/>
        <v>-21.529999999999973</v>
      </c>
    </row>
    <row r="200" spans="1:11" x14ac:dyDescent="0.25">
      <c r="A200" s="7">
        <v>1.6</v>
      </c>
      <c r="B200" s="7">
        <v>2097</v>
      </c>
      <c r="C200" s="7">
        <v>8.4499999999999993</v>
      </c>
      <c r="D200" s="7">
        <v>8.91</v>
      </c>
      <c r="E200" s="55">
        <v>399.66</v>
      </c>
      <c r="F200">
        <f t="shared" si="20"/>
        <v>-0.63999999999998636</v>
      </c>
      <c r="G200">
        <f t="shared" si="16"/>
        <v>-0.46000000000000085</v>
      </c>
      <c r="H200">
        <f t="shared" si="17"/>
        <v>-4.9983999999998936</v>
      </c>
      <c r="J200" s="57">
        <f t="shared" si="18"/>
        <v>790.88000000000011</v>
      </c>
      <c r="K200" s="61">
        <f t="shared" si="19"/>
        <v>-22.169999999999959</v>
      </c>
    </row>
    <row r="201" spans="1:11" x14ac:dyDescent="0.25">
      <c r="A201" s="7">
        <v>1.6</v>
      </c>
      <c r="B201" s="7">
        <v>2098</v>
      </c>
      <c r="C201" s="7">
        <v>8.3699999999999992</v>
      </c>
      <c r="D201" s="7">
        <v>8.85</v>
      </c>
      <c r="E201" s="55">
        <v>399.04</v>
      </c>
      <c r="F201">
        <f t="shared" si="20"/>
        <v>-0.62000000000000455</v>
      </c>
      <c r="G201">
        <f t="shared" si="16"/>
        <v>-0.48000000000000043</v>
      </c>
      <c r="H201">
        <f t="shared" si="17"/>
        <v>-4.8422000000000356</v>
      </c>
      <c r="J201" s="57">
        <f t="shared" si="18"/>
        <v>790.40000000000009</v>
      </c>
      <c r="K201" s="61">
        <f t="shared" si="19"/>
        <v>-22.789999999999964</v>
      </c>
    </row>
    <row r="202" spans="1:11" x14ac:dyDescent="0.25">
      <c r="A202" s="7">
        <v>1.6</v>
      </c>
      <c r="B202" s="7">
        <v>2099</v>
      </c>
      <c r="C202" s="7">
        <v>8.2899999999999991</v>
      </c>
      <c r="D202" s="7">
        <v>8.7899999999999991</v>
      </c>
      <c r="E202" s="55">
        <v>398.43</v>
      </c>
      <c r="F202">
        <f t="shared" si="20"/>
        <v>-0.61000000000001364</v>
      </c>
      <c r="G202">
        <f t="shared" si="16"/>
        <v>-0.5</v>
      </c>
      <c r="H202">
        <f t="shared" si="17"/>
        <v>-4.7641000000001066</v>
      </c>
      <c r="J202" s="57">
        <f t="shared" si="18"/>
        <v>789.90000000000009</v>
      </c>
      <c r="K202" s="61">
        <f t="shared" si="19"/>
        <v>-23.399999999999977</v>
      </c>
    </row>
    <row r="203" spans="1:11" x14ac:dyDescent="0.25">
      <c r="A203" s="7">
        <v>1.6</v>
      </c>
      <c r="B203" s="7">
        <v>2100</v>
      </c>
      <c r="C203" s="7">
        <v>8.2100000000000009</v>
      </c>
      <c r="D203" s="7">
        <v>8.73</v>
      </c>
      <c r="E203" s="55">
        <v>397.83</v>
      </c>
      <c r="F203">
        <f t="shared" si="20"/>
        <v>-0.60000000000002274</v>
      </c>
      <c r="G203">
        <f t="shared" si="16"/>
        <v>-0.51999999999999957</v>
      </c>
      <c r="H203">
        <f t="shared" si="17"/>
        <v>-4.6860000000001776</v>
      </c>
      <c r="J203" s="57">
        <f t="shared" si="18"/>
        <v>789.38000000000011</v>
      </c>
      <c r="K203" s="61">
        <f t="shared" si="19"/>
        <v>-24</v>
      </c>
    </row>
    <row r="204" spans="1:11" x14ac:dyDescent="0.25">
      <c r="A204" s="7">
        <v>1.8</v>
      </c>
      <c r="B204" s="7">
        <v>2000</v>
      </c>
      <c r="C204" s="7">
        <v>30.6</v>
      </c>
      <c r="D204" s="7">
        <v>0</v>
      </c>
      <c r="E204" s="55">
        <v>367.1</v>
      </c>
      <c r="F204">
        <f t="shared" si="20"/>
        <v>-30.729999999999961</v>
      </c>
      <c r="G204">
        <f t="shared" si="16"/>
        <v>30.6</v>
      </c>
    </row>
    <row r="205" spans="1:11" x14ac:dyDescent="0.25">
      <c r="A205" s="7">
        <v>1.8</v>
      </c>
      <c r="B205" s="7">
        <v>2001</v>
      </c>
      <c r="C205" s="7">
        <v>31.24</v>
      </c>
      <c r="D205" s="7">
        <v>0</v>
      </c>
      <c r="E205" s="55">
        <v>368.74</v>
      </c>
      <c r="F205">
        <f t="shared" si="20"/>
        <v>1.6399999999999864</v>
      </c>
      <c r="G205">
        <f t="shared" si="16"/>
        <v>31.24</v>
      </c>
      <c r="H205">
        <f t="shared" ref="H205:H268" si="21">F205*7.81</f>
        <v>12.808399999999892</v>
      </c>
    </row>
    <row r="206" spans="1:11" x14ac:dyDescent="0.25">
      <c r="A206" s="7">
        <v>1.8</v>
      </c>
      <c r="B206" s="7">
        <v>2002</v>
      </c>
      <c r="C206" s="7">
        <v>31.81</v>
      </c>
      <c r="D206" s="7">
        <v>0</v>
      </c>
      <c r="E206" s="55">
        <v>370.43</v>
      </c>
      <c r="F206">
        <f t="shared" si="20"/>
        <v>1.6899999999999977</v>
      </c>
      <c r="G206">
        <f t="shared" si="16"/>
        <v>31.81</v>
      </c>
      <c r="H206">
        <f t="shared" si="21"/>
        <v>13.198899999999982</v>
      </c>
    </row>
    <row r="207" spans="1:11" x14ac:dyDescent="0.25">
      <c r="A207" s="7">
        <v>1.8</v>
      </c>
      <c r="B207" s="7">
        <v>2003</v>
      </c>
      <c r="C207" s="7">
        <v>32.35</v>
      </c>
      <c r="D207" s="7">
        <v>0</v>
      </c>
      <c r="E207" s="55">
        <v>372.16</v>
      </c>
      <c r="F207">
        <f t="shared" si="20"/>
        <v>1.7300000000000182</v>
      </c>
      <c r="G207">
        <f t="shared" si="16"/>
        <v>32.35</v>
      </c>
      <c r="H207">
        <f t="shared" si="21"/>
        <v>13.511300000000141</v>
      </c>
    </row>
    <row r="208" spans="1:11" x14ac:dyDescent="0.25">
      <c r="A208" s="7">
        <v>1.8</v>
      </c>
      <c r="B208" s="7">
        <v>2004</v>
      </c>
      <c r="C208" s="7">
        <v>32.99</v>
      </c>
      <c r="D208" s="7">
        <v>0</v>
      </c>
      <c r="E208" s="55">
        <v>373.92</v>
      </c>
      <c r="F208">
        <f t="shared" si="20"/>
        <v>1.7599999999999909</v>
      </c>
      <c r="G208">
        <f t="shared" si="16"/>
        <v>32.99</v>
      </c>
      <c r="H208">
        <f t="shared" si="21"/>
        <v>13.745599999999929</v>
      </c>
    </row>
    <row r="209" spans="1:8" x14ac:dyDescent="0.25">
      <c r="A209" s="7">
        <v>1.8</v>
      </c>
      <c r="B209" s="7">
        <v>2005</v>
      </c>
      <c r="C209" s="7">
        <v>33.76</v>
      </c>
      <c r="D209" s="7">
        <v>0</v>
      </c>
      <c r="E209" s="55">
        <v>375.73</v>
      </c>
      <c r="F209">
        <f t="shared" si="20"/>
        <v>1.8100000000000023</v>
      </c>
      <c r="G209">
        <f t="shared" si="16"/>
        <v>33.76</v>
      </c>
      <c r="H209">
        <f t="shared" si="21"/>
        <v>14.136100000000017</v>
      </c>
    </row>
    <row r="210" spans="1:8" x14ac:dyDescent="0.25">
      <c r="A210" s="7">
        <v>1.8</v>
      </c>
      <c r="B210" s="7">
        <v>2006</v>
      </c>
      <c r="C210" s="7">
        <v>34.58</v>
      </c>
      <c r="D210" s="7">
        <v>0</v>
      </c>
      <c r="E210" s="55">
        <v>377.61</v>
      </c>
      <c r="F210">
        <f t="shared" si="20"/>
        <v>1.8799999999999955</v>
      </c>
      <c r="G210">
        <f t="shared" si="16"/>
        <v>34.58</v>
      </c>
      <c r="H210">
        <f t="shared" si="21"/>
        <v>14.682799999999963</v>
      </c>
    </row>
    <row r="211" spans="1:8" x14ac:dyDescent="0.25">
      <c r="A211" s="7">
        <v>1.8</v>
      </c>
      <c r="B211" s="7">
        <v>2007</v>
      </c>
      <c r="C211" s="7">
        <v>35.520000000000003</v>
      </c>
      <c r="D211" s="7">
        <v>0</v>
      </c>
      <c r="E211" s="55">
        <v>379.56</v>
      </c>
      <c r="F211">
        <f t="shared" si="20"/>
        <v>1.9499999999999886</v>
      </c>
      <c r="G211">
        <f t="shared" si="16"/>
        <v>35.520000000000003</v>
      </c>
      <c r="H211">
        <f t="shared" si="21"/>
        <v>15.229499999999911</v>
      </c>
    </row>
    <row r="212" spans="1:8" x14ac:dyDescent="0.25">
      <c r="A212" s="7">
        <v>1.8</v>
      </c>
      <c r="B212" s="7">
        <v>2008</v>
      </c>
      <c r="C212" s="7">
        <v>36.4</v>
      </c>
      <c r="D212" s="7">
        <v>0</v>
      </c>
      <c r="E212" s="55">
        <v>381.58</v>
      </c>
      <c r="F212">
        <f t="shared" si="20"/>
        <v>2.0199999999999818</v>
      </c>
      <c r="G212">
        <f t="shared" si="16"/>
        <v>36.4</v>
      </c>
      <c r="H212">
        <f t="shared" si="21"/>
        <v>15.776199999999857</v>
      </c>
    </row>
    <row r="213" spans="1:8" x14ac:dyDescent="0.25">
      <c r="A213" s="7">
        <v>1.8</v>
      </c>
      <c r="B213" s="7">
        <v>2009</v>
      </c>
      <c r="C213" s="7">
        <v>36.99</v>
      </c>
      <c r="D213" s="7">
        <v>0</v>
      </c>
      <c r="E213" s="55">
        <v>383.68</v>
      </c>
      <c r="F213">
        <f t="shared" si="20"/>
        <v>2.1000000000000227</v>
      </c>
      <c r="G213">
        <f t="shared" si="16"/>
        <v>36.99</v>
      </c>
      <c r="H213">
        <f t="shared" si="21"/>
        <v>16.401000000000177</v>
      </c>
    </row>
    <row r="214" spans="1:8" x14ac:dyDescent="0.25">
      <c r="A214" s="7">
        <v>1.8</v>
      </c>
      <c r="B214" s="7">
        <v>2010</v>
      </c>
      <c r="C214" s="7">
        <v>37.33</v>
      </c>
      <c r="D214" s="7">
        <v>0</v>
      </c>
      <c r="E214" s="55">
        <v>385.79</v>
      </c>
      <c r="F214">
        <f t="shared" si="20"/>
        <v>2.1100000000000136</v>
      </c>
      <c r="G214">
        <f t="shared" si="16"/>
        <v>37.33</v>
      </c>
      <c r="H214">
        <f t="shared" si="21"/>
        <v>16.479100000000106</v>
      </c>
    </row>
    <row r="215" spans="1:8" x14ac:dyDescent="0.25">
      <c r="A215" s="7">
        <v>1.8</v>
      </c>
      <c r="B215" s="7">
        <v>2011</v>
      </c>
      <c r="C215" s="7">
        <v>37.96</v>
      </c>
      <c r="D215" s="7">
        <v>0</v>
      </c>
      <c r="E215" s="55">
        <v>387.95</v>
      </c>
      <c r="F215">
        <f t="shared" si="20"/>
        <v>2.1599999999999682</v>
      </c>
      <c r="G215">
        <f t="shared" si="16"/>
        <v>37.96</v>
      </c>
      <c r="H215">
        <f t="shared" si="21"/>
        <v>16.86959999999975</v>
      </c>
    </row>
    <row r="216" spans="1:8" x14ac:dyDescent="0.25">
      <c r="A216" s="7">
        <v>1.8</v>
      </c>
      <c r="B216" s="7">
        <v>2012</v>
      </c>
      <c r="C216" s="7">
        <v>38.619999999999997</v>
      </c>
      <c r="D216" s="7">
        <v>0</v>
      </c>
      <c r="E216" s="55">
        <v>390.15</v>
      </c>
      <c r="F216">
        <f t="shared" si="20"/>
        <v>2.1999999999999886</v>
      </c>
      <c r="G216">
        <f t="shared" si="16"/>
        <v>38.619999999999997</v>
      </c>
      <c r="H216">
        <f t="shared" si="21"/>
        <v>17.18199999999991</v>
      </c>
    </row>
    <row r="217" spans="1:8" x14ac:dyDescent="0.25">
      <c r="A217" s="7">
        <v>1.8</v>
      </c>
      <c r="B217" s="7">
        <v>2013</v>
      </c>
      <c r="C217" s="7">
        <v>39.25</v>
      </c>
      <c r="D217" s="7">
        <v>0</v>
      </c>
      <c r="E217" s="55">
        <v>392.42</v>
      </c>
      <c r="F217">
        <f t="shared" si="20"/>
        <v>2.2700000000000387</v>
      </c>
      <c r="G217">
        <f t="shared" si="16"/>
        <v>39.25</v>
      </c>
      <c r="H217">
        <f t="shared" si="21"/>
        <v>17.728700000000302</v>
      </c>
    </row>
    <row r="218" spans="1:8" x14ac:dyDescent="0.25">
      <c r="A218" s="7">
        <v>1.8</v>
      </c>
      <c r="B218" s="7">
        <v>2014</v>
      </c>
      <c r="C218" s="7">
        <v>39.86</v>
      </c>
      <c r="D218" s="7">
        <v>0</v>
      </c>
      <c r="E218" s="55">
        <v>394.73</v>
      </c>
      <c r="F218">
        <f t="shared" si="20"/>
        <v>2.3100000000000023</v>
      </c>
      <c r="G218">
        <f t="shared" si="16"/>
        <v>39.86</v>
      </c>
      <c r="H218">
        <f t="shared" si="21"/>
        <v>18.041100000000018</v>
      </c>
    </row>
    <row r="219" spans="1:8" x14ac:dyDescent="0.25">
      <c r="A219" s="7">
        <v>1.8</v>
      </c>
      <c r="B219" s="7">
        <v>2015</v>
      </c>
      <c r="C219" s="7">
        <v>40.46</v>
      </c>
      <c r="D219" s="7">
        <v>0</v>
      </c>
      <c r="E219" s="55">
        <v>397.1</v>
      </c>
      <c r="F219">
        <f t="shared" si="20"/>
        <v>2.3700000000000045</v>
      </c>
      <c r="G219">
        <f t="shared" si="16"/>
        <v>40.46</v>
      </c>
      <c r="H219">
        <f t="shared" si="21"/>
        <v>18.509700000000034</v>
      </c>
    </row>
    <row r="220" spans="1:8" x14ac:dyDescent="0.25">
      <c r="A220" s="7">
        <v>1.8</v>
      </c>
      <c r="B220" s="7">
        <v>2016</v>
      </c>
      <c r="C220" s="7">
        <v>41.03</v>
      </c>
      <c r="D220" s="7">
        <v>0</v>
      </c>
      <c r="E220" s="55">
        <v>399.51</v>
      </c>
      <c r="F220">
        <f t="shared" si="20"/>
        <v>2.4099999999999682</v>
      </c>
      <c r="G220">
        <f t="shared" si="16"/>
        <v>41.03</v>
      </c>
      <c r="H220">
        <f t="shared" si="21"/>
        <v>18.82209999999975</v>
      </c>
    </row>
    <row r="221" spans="1:8" x14ac:dyDescent="0.25">
      <c r="A221" s="7">
        <v>1.8</v>
      </c>
      <c r="B221" s="7">
        <v>2017</v>
      </c>
      <c r="C221" s="7">
        <v>41.53</v>
      </c>
      <c r="D221" s="7">
        <v>0</v>
      </c>
      <c r="E221" s="55">
        <v>401.96</v>
      </c>
      <c r="F221">
        <f t="shared" si="20"/>
        <v>2.4499999999999886</v>
      </c>
      <c r="G221">
        <f t="shared" si="16"/>
        <v>41.53</v>
      </c>
      <c r="H221">
        <f t="shared" si="21"/>
        <v>19.13449999999991</v>
      </c>
    </row>
    <row r="222" spans="1:8" x14ac:dyDescent="0.25">
      <c r="A222" s="7">
        <v>1.8</v>
      </c>
      <c r="B222" s="7">
        <v>2018</v>
      </c>
      <c r="C222" s="7">
        <v>42.11</v>
      </c>
      <c r="D222" s="7">
        <v>0</v>
      </c>
      <c r="E222" s="55">
        <v>404.43</v>
      </c>
      <c r="F222">
        <f t="shared" si="20"/>
        <v>2.4700000000000273</v>
      </c>
      <c r="G222">
        <f t="shared" si="16"/>
        <v>42.11</v>
      </c>
      <c r="H222">
        <f t="shared" si="21"/>
        <v>19.290700000000211</v>
      </c>
    </row>
    <row r="223" spans="1:8" x14ac:dyDescent="0.25">
      <c r="A223" s="7">
        <v>1.8</v>
      </c>
      <c r="B223" s="7">
        <v>2019</v>
      </c>
      <c r="C223" s="7">
        <v>42.59</v>
      </c>
      <c r="D223" s="7">
        <v>0</v>
      </c>
      <c r="E223" s="55">
        <v>406.94</v>
      </c>
      <c r="F223">
        <f t="shared" si="20"/>
        <v>2.5099999999999909</v>
      </c>
      <c r="G223">
        <f t="shared" si="16"/>
        <v>42.59</v>
      </c>
      <c r="H223">
        <f t="shared" si="21"/>
        <v>19.603099999999927</v>
      </c>
    </row>
    <row r="224" spans="1:8" x14ac:dyDescent="0.25">
      <c r="A224" s="7">
        <v>1.8</v>
      </c>
      <c r="B224" s="7">
        <v>2020</v>
      </c>
      <c r="C224" s="7">
        <v>42.66</v>
      </c>
      <c r="D224" s="7">
        <v>0</v>
      </c>
      <c r="E224" s="55">
        <v>409.47</v>
      </c>
      <c r="F224">
        <f t="shared" si="20"/>
        <v>2.5300000000000296</v>
      </c>
      <c r="G224">
        <f t="shared" si="16"/>
        <v>42.66</v>
      </c>
      <c r="H224">
        <f t="shared" si="21"/>
        <v>19.759300000000231</v>
      </c>
    </row>
    <row r="225" spans="1:11" x14ac:dyDescent="0.25">
      <c r="A225" s="7">
        <v>1.8</v>
      </c>
      <c r="B225" s="7">
        <v>2021</v>
      </c>
      <c r="C225" s="7">
        <v>42.3</v>
      </c>
      <c r="D225" s="7">
        <v>0</v>
      </c>
      <c r="E225" s="55">
        <v>411.95</v>
      </c>
      <c r="F225">
        <f t="shared" si="20"/>
        <v>2.4799999999999613</v>
      </c>
      <c r="G225">
        <f t="shared" si="16"/>
        <v>42.3</v>
      </c>
      <c r="H225">
        <f t="shared" si="21"/>
        <v>19.368799999999698</v>
      </c>
    </row>
    <row r="226" spans="1:11" x14ac:dyDescent="0.25">
      <c r="A226" s="7">
        <v>1.8</v>
      </c>
      <c r="B226" s="7">
        <v>2022</v>
      </c>
      <c r="C226" s="7">
        <v>42.57</v>
      </c>
      <c r="D226" s="7">
        <v>0</v>
      </c>
      <c r="E226" s="55">
        <v>414.39</v>
      </c>
      <c r="F226">
        <f t="shared" si="20"/>
        <v>2.4399999999999977</v>
      </c>
      <c r="G226">
        <f t="shared" si="16"/>
        <v>42.57</v>
      </c>
      <c r="H226">
        <f t="shared" si="21"/>
        <v>19.056399999999982</v>
      </c>
    </row>
    <row r="227" spans="1:11" x14ac:dyDescent="0.25">
      <c r="A227" s="7">
        <v>1.8</v>
      </c>
      <c r="B227" s="7">
        <v>2023</v>
      </c>
      <c r="C227" s="7">
        <v>42.9</v>
      </c>
      <c r="D227" s="7">
        <v>0</v>
      </c>
      <c r="E227" s="55">
        <v>416.86</v>
      </c>
      <c r="F227">
        <f t="shared" si="20"/>
        <v>2.4700000000000273</v>
      </c>
      <c r="G227">
        <f t="shared" si="16"/>
        <v>42.9</v>
      </c>
      <c r="H227">
        <f t="shared" si="21"/>
        <v>19.290700000000211</v>
      </c>
    </row>
    <row r="228" spans="1:11" x14ac:dyDescent="0.25">
      <c r="A228" s="7">
        <v>1.8</v>
      </c>
      <c r="B228" s="7">
        <v>2024</v>
      </c>
      <c r="C228" s="7">
        <v>43.2</v>
      </c>
      <c r="D228" s="7">
        <v>0</v>
      </c>
      <c r="E228" s="55">
        <v>419.34</v>
      </c>
      <c r="F228">
        <f t="shared" si="20"/>
        <v>2.4799999999999613</v>
      </c>
      <c r="G228">
        <f t="shared" si="16"/>
        <v>43.2</v>
      </c>
      <c r="H228">
        <f t="shared" si="21"/>
        <v>19.368799999999698</v>
      </c>
    </row>
    <row r="229" spans="1:11" x14ac:dyDescent="0.25">
      <c r="A229" s="7">
        <v>1.8</v>
      </c>
      <c r="B229" s="7">
        <v>2025</v>
      </c>
      <c r="C229" s="7">
        <v>43.41</v>
      </c>
      <c r="D229" s="7">
        <v>0</v>
      </c>
      <c r="E229" s="55">
        <v>421.83</v>
      </c>
      <c r="F229">
        <f t="shared" si="20"/>
        <v>2.4900000000000091</v>
      </c>
      <c r="G229">
        <f t="shared" si="16"/>
        <v>43.41</v>
      </c>
      <c r="H229">
        <f t="shared" si="21"/>
        <v>19.44690000000007</v>
      </c>
    </row>
    <row r="230" spans="1:11" x14ac:dyDescent="0.25">
      <c r="A230" s="7">
        <v>1.8</v>
      </c>
      <c r="B230" s="7">
        <v>2026</v>
      </c>
      <c r="C230" s="7">
        <v>43.18</v>
      </c>
      <c r="D230" s="7">
        <v>0</v>
      </c>
      <c r="E230" s="55">
        <v>424.3</v>
      </c>
      <c r="F230">
        <f t="shared" si="20"/>
        <v>2.4700000000000273</v>
      </c>
      <c r="G230">
        <f t="shared" si="16"/>
        <v>43.18</v>
      </c>
      <c r="H230">
        <f t="shared" si="21"/>
        <v>19.290700000000211</v>
      </c>
      <c r="J230" s="57">
        <f>G230</f>
        <v>43.18</v>
      </c>
      <c r="K230" s="61">
        <f>E230-E$229</f>
        <v>2.4700000000000273</v>
      </c>
    </row>
    <row r="231" spans="1:11" x14ac:dyDescent="0.25">
      <c r="A231" s="7">
        <v>1.8</v>
      </c>
      <c r="B231" s="7">
        <v>2027</v>
      </c>
      <c r="C231" s="7">
        <v>42.72</v>
      </c>
      <c r="D231" s="7">
        <v>0</v>
      </c>
      <c r="E231" s="55">
        <v>426.71</v>
      </c>
      <c r="F231">
        <f t="shared" si="20"/>
        <v>2.4099999999999682</v>
      </c>
      <c r="G231">
        <f t="shared" si="16"/>
        <v>42.72</v>
      </c>
      <c r="H231">
        <f t="shared" si="21"/>
        <v>18.82209999999975</v>
      </c>
      <c r="J231" s="57">
        <f t="shared" ref="J231:J294" si="22">J230+G231</f>
        <v>85.9</v>
      </c>
      <c r="K231" s="61">
        <f t="shared" ref="K231:K294" si="23">E231-E$229</f>
        <v>4.8799999999999955</v>
      </c>
    </row>
    <row r="232" spans="1:11" x14ac:dyDescent="0.25">
      <c r="A232" s="7">
        <v>1.8</v>
      </c>
      <c r="B232" s="7">
        <v>2028</v>
      </c>
      <c r="C232" s="7">
        <v>42.16</v>
      </c>
      <c r="D232" s="7">
        <v>0</v>
      </c>
      <c r="E232" s="55">
        <v>429.05</v>
      </c>
      <c r="F232">
        <f t="shared" si="20"/>
        <v>2.3400000000000318</v>
      </c>
      <c r="G232">
        <f t="shared" si="16"/>
        <v>42.16</v>
      </c>
      <c r="H232">
        <f t="shared" si="21"/>
        <v>18.275400000000246</v>
      </c>
      <c r="J232" s="57">
        <f t="shared" si="22"/>
        <v>128.06</v>
      </c>
      <c r="K232" s="61">
        <f t="shared" si="23"/>
        <v>7.2200000000000273</v>
      </c>
    </row>
    <row r="233" spans="1:11" x14ac:dyDescent="0.25">
      <c r="A233" s="7">
        <v>1.8</v>
      </c>
      <c r="B233" s="7">
        <v>2029</v>
      </c>
      <c r="C233" s="7">
        <v>41.5</v>
      </c>
      <c r="D233" s="7">
        <v>0</v>
      </c>
      <c r="E233" s="55">
        <v>431.29</v>
      </c>
      <c r="F233">
        <f t="shared" si="20"/>
        <v>2.2400000000000091</v>
      </c>
      <c r="G233">
        <f t="shared" si="16"/>
        <v>41.5</v>
      </c>
      <c r="H233">
        <f t="shared" si="21"/>
        <v>17.49440000000007</v>
      </c>
      <c r="J233" s="57">
        <f t="shared" si="22"/>
        <v>169.56</v>
      </c>
      <c r="K233" s="61">
        <f t="shared" si="23"/>
        <v>9.4600000000000364</v>
      </c>
    </row>
    <row r="234" spans="1:11" x14ac:dyDescent="0.25">
      <c r="A234" s="7">
        <v>1.8</v>
      </c>
      <c r="B234" s="7">
        <v>2030</v>
      </c>
      <c r="C234" s="7">
        <v>40.700000000000003</v>
      </c>
      <c r="D234" s="7">
        <v>0</v>
      </c>
      <c r="E234" s="55">
        <v>433.45</v>
      </c>
      <c r="F234">
        <f t="shared" si="20"/>
        <v>2.1599999999999682</v>
      </c>
      <c r="G234">
        <f t="shared" si="16"/>
        <v>40.700000000000003</v>
      </c>
      <c r="H234">
        <f t="shared" si="21"/>
        <v>16.86959999999975</v>
      </c>
      <c r="J234" s="57">
        <f t="shared" si="22"/>
        <v>210.26</v>
      </c>
      <c r="K234" s="61">
        <f t="shared" si="23"/>
        <v>11.620000000000005</v>
      </c>
    </row>
    <row r="235" spans="1:11" x14ac:dyDescent="0.25">
      <c r="A235" s="7">
        <v>1.8</v>
      </c>
      <c r="B235" s="7">
        <v>2031</v>
      </c>
      <c r="C235" s="7">
        <v>39.75</v>
      </c>
      <c r="D235" s="7">
        <v>0</v>
      </c>
      <c r="E235" s="55">
        <v>435.48</v>
      </c>
      <c r="F235">
        <f t="shared" si="20"/>
        <v>2.0300000000000296</v>
      </c>
      <c r="G235">
        <f t="shared" si="16"/>
        <v>39.75</v>
      </c>
      <c r="H235">
        <f t="shared" si="21"/>
        <v>15.854300000000229</v>
      </c>
      <c r="J235" s="57">
        <f t="shared" si="22"/>
        <v>250.01</v>
      </c>
      <c r="K235" s="61">
        <f t="shared" si="23"/>
        <v>13.650000000000034</v>
      </c>
    </row>
    <row r="236" spans="1:11" x14ac:dyDescent="0.25">
      <c r="A236" s="7">
        <v>1.8</v>
      </c>
      <c r="B236" s="7">
        <v>2032</v>
      </c>
      <c r="C236" s="7">
        <v>38.64</v>
      </c>
      <c r="D236" s="7">
        <v>0</v>
      </c>
      <c r="E236" s="55">
        <v>437.39</v>
      </c>
      <c r="F236">
        <f t="shared" si="20"/>
        <v>1.9099999999999682</v>
      </c>
      <c r="G236">
        <f t="shared" si="16"/>
        <v>38.64</v>
      </c>
      <c r="H236">
        <f t="shared" si="21"/>
        <v>14.917099999999751</v>
      </c>
      <c r="J236" s="57">
        <f t="shared" si="22"/>
        <v>288.64999999999998</v>
      </c>
      <c r="K236" s="61">
        <f t="shared" si="23"/>
        <v>15.560000000000002</v>
      </c>
    </row>
    <row r="237" spans="1:11" x14ac:dyDescent="0.25">
      <c r="A237" s="7">
        <v>1.8</v>
      </c>
      <c r="B237" s="7">
        <v>2033</v>
      </c>
      <c r="C237" s="7">
        <v>37.369999999999997</v>
      </c>
      <c r="D237" s="7">
        <v>0</v>
      </c>
      <c r="E237" s="55">
        <v>439.16</v>
      </c>
      <c r="F237">
        <f t="shared" si="20"/>
        <v>1.7700000000000387</v>
      </c>
      <c r="G237">
        <f t="shared" si="16"/>
        <v>37.369999999999997</v>
      </c>
      <c r="H237">
        <f t="shared" si="21"/>
        <v>13.823700000000301</v>
      </c>
      <c r="J237" s="57">
        <f t="shared" si="22"/>
        <v>326.02</v>
      </c>
      <c r="K237" s="61">
        <f t="shared" si="23"/>
        <v>17.330000000000041</v>
      </c>
    </row>
    <row r="238" spans="1:11" x14ac:dyDescent="0.25">
      <c r="A238" s="7">
        <v>1.8</v>
      </c>
      <c r="B238" s="7">
        <v>2034</v>
      </c>
      <c r="C238" s="7">
        <v>35.94</v>
      </c>
      <c r="D238" s="7">
        <v>0</v>
      </c>
      <c r="E238" s="55">
        <v>440.77</v>
      </c>
      <c r="F238">
        <f t="shared" si="20"/>
        <v>1.6099999999999568</v>
      </c>
      <c r="G238">
        <f t="shared" si="16"/>
        <v>35.94</v>
      </c>
      <c r="H238">
        <f t="shared" si="21"/>
        <v>12.574099999999662</v>
      </c>
      <c r="J238" s="57">
        <f t="shared" si="22"/>
        <v>361.96</v>
      </c>
      <c r="K238" s="61">
        <f t="shared" si="23"/>
        <v>18.939999999999998</v>
      </c>
    </row>
    <row r="239" spans="1:11" x14ac:dyDescent="0.25">
      <c r="A239" s="7">
        <v>1.8</v>
      </c>
      <c r="B239" s="7">
        <v>2035</v>
      </c>
      <c r="C239" s="7">
        <v>34.380000000000003</v>
      </c>
      <c r="D239" s="7">
        <v>0</v>
      </c>
      <c r="E239" s="55">
        <v>442.2</v>
      </c>
      <c r="F239">
        <f t="shared" si="20"/>
        <v>1.4300000000000068</v>
      </c>
      <c r="G239">
        <f t="shared" si="16"/>
        <v>34.380000000000003</v>
      </c>
      <c r="H239">
        <f t="shared" si="21"/>
        <v>11.168300000000052</v>
      </c>
      <c r="J239" s="57">
        <f t="shared" si="22"/>
        <v>396.34</v>
      </c>
      <c r="K239" s="61">
        <f t="shared" si="23"/>
        <v>20.370000000000005</v>
      </c>
    </row>
    <row r="240" spans="1:11" x14ac:dyDescent="0.25">
      <c r="A240" s="7">
        <v>1.8</v>
      </c>
      <c r="B240" s="7">
        <v>2036</v>
      </c>
      <c r="C240" s="7">
        <v>32.9</v>
      </c>
      <c r="D240" s="7">
        <v>0</v>
      </c>
      <c r="E240" s="55">
        <v>443.45</v>
      </c>
      <c r="F240">
        <f t="shared" si="20"/>
        <v>1.25</v>
      </c>
      <c r="G240">
        <f t="shared" si="16"/>
        <v>32.9</v>
      </c>
      <c r="H240">
        <f t="shared" si="21"/>
        <v>9.7624999999999993</v>
      </c>
      <c r="J240" s="57">
        <f t="shared" si="22"/>
        <v>429.23999999999995</v>
      </c>
      <c r="K240" s="61">
        <f t="shared" si="23"/>
        <v>21.620000000000005</v>
      </c>
    </row>
    <row r="241" spans="1:11" x14ac:dyDescent="0.25">
      <c r="A241" s="7">
        <v>1.8</v>
      </c>
      <c r="B241" s="7">
        <v>2037</v>
      </c>
      <c r="C241" s="7">
        <v>31.47</v>
      </c>
      <c r="D241" s="7">
        <v>0</v>
      </c>
      <c r="E241" s="55">
        <v>444.54</v>
      </c>
      <c r="F241">
        <f t="shared" si="20"/>
        <v>1.0900000000000318</v>
      </c>
      <c r="G241">
        <f t="shared" si="16"/>
        <v>31.47</v>
      </c>
      <c r="H241">
        <f t="shared" si="21"/>
        <v>8.5129000000002488</v>
      </c>
      <c r="J241" s="57">
        <f t="shared" si="22"/>
        <v>460.70999999999992</v>
      </c>
      <c r="K241" s="61">
        <f t="shared" si="23"/>
        <v>22.710000000000036</v>
      </c>
    </row>
    <row r="242" spans="1:11" x14ac:dyDescent="0.25">
      <c r="A242" s="7">
        <v>1.8</v>
      </c>
      <c r="B242" s="7">
        <v>2038</v>
      </c>
      <c r="C242" s="7">
        <v>30.09</v>
      </c>
      <c r="D242" s="7">
        <v>0</v>
      </c>
      <c r="E242" s="55">
        <v>445.48</v>
      </c>
      <c r="F242">
        <f t="shared" si="20"/>
        <v>0.93999999999999773</v>
      </c>
      <c r="G242">
        <f t="shared" si="16"/>
        <v>30.09</v>
      </c>
      <c r="H242">
        <f t="shared" si="21"/>
        <v>7.3413999999999815</v>
      </c>
      <c r="J242" s="57">
        <f t="shared" si="22"/>
        <v>490.7999999999999</v>
      </c>
      <c r="K242" s="61">
        <f t="shared" si="23"/>
        <v>23.650000000000034</v>
      </c>
    </row>
    <row r="243" spans="1:11" x14ac:dyDescent="0.25">
      <c r="A243" s="7">
        <v>1.8</v>
      </c>
      <c r="B243" s="7">
        <v>2039</v>
      </c>
      <c r="C243" s="7">
        <v>28.81</v>
      </c>
      <c r="D243" s="7">
        <v>0</v>
      </c>
      <c r="E243" s="55">
        <v>446.27</v>
      </c>
      <c r="F243">
        <f t="shared" si="20"/>
        <v>0.78999999999996362</v>
      </c>
      <c r="G243">
        <f t="shared" si="16"/>
        <v>28.81</v>
      </c>
      <c r="H243">
        <f t="shared" si="21"/>
        <v>6.1698999999997159</v>
      </c>
      <c r="J243" s="57">
        <f t="shared" si="22"/>
        <v>519.6099999999999</v>
      </c>
      <c r="K243" s="61">
        <f t="shared" si="23"/>
        <v>24.439999999999998</v>
      </c>
    </row>
    <row r="244" spans="1:11" x14ac:dyDescent="0.25">
      <c r="A244" s="7">
        <v>1.8</v>
      </c>
      <c r="B244" s="7">
        <v>2040</v>
      </c>
      <c r="C244" s="7">
        <v>27.7</v>
      </c>
      <c r="D244" s="7">
        <v>0</v>
      </c>
      <c r="E244" s="55">
        <v>446.93</v>
      </c>
      <c r="F244">
        <f t="shared" si="20"/>
        <v>0.66000000000002501</v>
      </c>
      <c r="G244">
        <f t="shared" si="16"/>
        <v>27.7</v>
      </c>
      <c r="H244">
        <f t="shared" si="21"/>
        <v>5.1546000000001948</v>
      </c>
      <c r="J244" s="57">
        <f t="shared" si="22"/>
        <v>547.30999999999995</v>
      </c>
      <c r="K244" s="61">
        <f t="shared" si="23"/>
        <v>25.100000000000023</v>
      </c>
    </row>
    <row r="245" spans="1:11" x14ac:dyDescent="0.25">
      <c r="A245" s="7">
        <v>1.8</v>
      </c>
      <c r="B245" s="7">
        <v>2041</v>
      </c>
      <c r="C245" s="7">
        <v>26.73</v>
      </c>
      <c r="D245" s="7">
        <v>0</v>
      </c>
      <c r="E245" s="55">
        <v>447.49</v>
      </c>
      <c r="F245">
        <f t="shared" si="20"/>
        <v>0.56000000000000227</v>
      </c>
      <c r="G245">
        <f t="shared" si="16"/>
        <v>26.73</v>
      </c>
      <c r="H245">
        <f t="shared" si="21"/>
        <v>4.3736000000000175</v>
      </c>
      <c r="J245" s="57">
        <f t="shared" si="22"/>
        <v>574.04</v>
      </c>
      <c r="K245" s="61">
        <f t="shared" si="23"/>
        <v>25.660000000000025</v>
      </c>
    </row>
    <row r="246" spans="1:11" x14ac:dyDescent="0.25">
      <c r="A246" s="7">
        <v>1.8</v>
      </c>
      <c r="B246" s="7">
        <v>2042</v>
      </c>
      <c r="C246" s="7">
        <v>25.88</v>
      </c>
      <c r="D246" s="7">
        <v>0</v>
      </c>
      <c r="E246" s="55">
        <v>447.96</v>
      </c>
      <c r="F246">
        <f t="shared" si="20"/>
        <v>0.46999999999997044</v>
      </c>
      <c r="G246">
        <f t="shared" si="16"/>
        <v>25.88</v>
      </c>
      <c r="H246">
        <f t="shared" si="21"/>
        <v>3.6706999999997691</v>
      </c>
      <c r="J246" s="57">
        <f t="shared" si="22"/>
        <v>599.91999999999996</v>
      </c>
      <c r="K246" s="61">
        <f t="shared" si="23"/>
        <v>26.129999999999995</v>
      </c>
    </row>
    <row r="247" spans="1:11" x14ac:dyDescent="0.25">
      <c r="A247" s="7">
        <v>1.8</v>
      </c>
      <c r="B247" s="7">
        <v>2043</v>
      </c>
      <c r="C247" s="7">
        <v>25.11</v>
      </c>
      <c r="D247" s="7">
        <v>0</v>
      </c>
      <c r="E247" s="55">
        <v>448.36</v>
      </c>
      <c r="F247">
        <f t="shared" si="20"/>
        <v>0.40000000000003411</v>
      </c>
      <c r="G247">
        <f t="shared" si="16"/>
        <v>25.11</v>
      </c>
      <c r="H247">
        <f t="shared" si="21"/>
        <v>3.1240000000002661</v>
      </c>
      <c r="J247" s="57">
        <f t="shared" si="22"/>
        <v>625.03</v>
      </c>
      <c r="K247" s="61">
        <f t="shared" si="23"/>
        <v>26.53000000000003</v>
      </c>
    </row>
    <row r="248" spans="1:11" x14ac:dyDescent="0.25">
      <c r="A248" s="7">
        <v>1.8</v>
      </c>
      <c r="B248" s="7">
        <v>2044</v>
      </c>
      <c r="C248" s="7">
        <v>24.42</v>
      </c>
      <c r="D248" s="7">
        <v>0</v>
      </c>
      <c r="E248" s="55">
        <v>448.69</v>
      </c>
      <c r="F248">
        <f t="shared" si="20"/>
        <v>0.32999999999998408</v>
      </c>
      <c r="G248">
        <f t="shared" si="16"/>
        <v>24.42</v>
      </c>
      <c r="H248">
        <f t="shared" si="21"/>
        <v>2.5772999999998754</v>
      </c>
      <c r="J248" s="57">
        <f t="shared" si="22"/>
        <v>649.44999999999993</v>
      </c>
      <c r="K248" s="61">
        <f t="shared" si="23"/>
        <v>26.860000000000014</v>
      </c>
    </row>
    <row r="249" spans="1:11" x14ac:dyDescent="0.25">
      <c r="A249" s="7">
        <v>1.8</v>
      </c>
      <c r="B249" s="7">
        <v>2045</v>
      </c>
      <c r="C249" s="7">
        <v>23.77</v>
      </c>
      <c r="D249" s="7">
        <v>0</v>
      </c>
      <c r="E249" s="55">
        <v>448.96</v>
      </c>
      <c r="F249">
        <f t="shared" si="20"/>
        <v>0.26999999999998181</v>
      </c>
      <c r="G249">
        <f t="shared" si="16"/>
        <v>23.77</v>
      </c>
      <c r="H249">
        <f t="shared" si="21"/>
        <v>2.1086999999998577</v>
      </c>
      <c r="J249" s="57">
        <f t="shared" si="22"/>
        <v>673.21999999999991</v>
      </c>
      <c r="K249" s="61">
        <f t="shared" si="23"/>
        <v>27.129999999999995</v>
      </c>
    </row>
    <row r="250" spans="1:11" x14ac:dyDescent="0.25">
      <c r="A250" s="7">
        <v>1.8</v>
      </c>
      <c r="B250" s="7">
        <v>2046</v>
      </c>
      <c r="C250" s="7">
        <v>23.12</v>
      </c>
      <c r="D250" s="7">
        <v>0</v>
      </c>
      <c r="E250" s="55">
        <v>449.18</v>
      </c>
      <c r="F250">
        <f t="shared" si="20"/>
        <v>0.22000000000002728</v>
      </c>
      <c r="G250">
        <f t="shared" si="16"/>
        <v>23.12</v>
      </c>
      <c r="H250">
        <f t="shared" si="21"/>
        <v>1.7182000000002131</v>
      </c>
      <c r="J250" s="57">
        <f t="shared" si="22"/>
        <v>696.33999999999992</v>
      </c>
      <c r="K250" s="61">
        <f t="shared" si="23"/>
        <v>27.350000000000023</v>
      </c>
    </row>
    <row r="251" spans="1:11" x14ac:dyDescent="0.25">
      <c r="A251" s="7">
        <v>1.8</v>
      </c>
      <c r="B251" s="7">
        <v>2047</v>
      </c>
      <c r="C251" s="7">
        <v>22.49</v>
      </c>
      <c r="D251" s="7">
        <v>0</v>
      </c>
      <c r="E251" s="55">
        <v>449.35</v>
      </c>
      <c r="F251">
        <f t="shared" si="20"/>
        <v>0.17000000000001592</v>
      </c>
      <c r="G251">
        <f t="shared" si="16"/>
        <v>22.49</v>
      </c>
      <c r="H251">
        <f t="shared" si="21"/>
        <v>1.3277000000001242</v>
      </c>
      <c r="J251" s="57">
        <f t="shared" si="22"/>
        <v>718.82999999999993</v>
      </c>
      <c r="K251" s="61">
        <f t="shared" si="23"/>
        <v>27.520000000000039</v>
      </c>
    </row>
    <row r="252" spans="1:11" x14ac:dyDescent="0.25">
      <c r="A252" s="7">
        <v>1.8</v>
      </c>
      <c r="B252" s="7">
        <v>2048</v>
      </c>
      <c r="C252" s="7">
        <v>21.91</v>
      </c>
      <c r="D252" s="7">
        <v>0</v>
      </c>
      <c r="E252" s="55">
        <v>449.47</v>
      </c>
      <c r="F252">
        <f t="shared" si="20"/>
        <v>0.12000000000000455</v>
      </c>
      <c r="G252">
        <f t="shared" si="16"/>
        <v>21.91</v>
      </c>
      <c r="H252">
        <f t="shared" si="21"/>
        <v>0.93720000000003545</v>
      </c>
      <c r="J252" s="57">
        <f t="shared" si="22"/>
        <v>740.7399999999999</v>
      </c>
      <c r="K252" s="61">
        <f t="shared" si="23"/>
        <v>27.640000000000043</v>
      </c>
    </row>
    <row r="253" spans="1:11" x14ac:dyDescent="0.25">
      <c r="A253" s="7">
        <v>1.8</v>
      </c>
      <c r="B253" s="7">
        <v>2049</v>
      </c>
      <c r="C253" s="7">
        <v>21.36</v>
      </c>
      <c r="D253" s="7">
        <v>0</v>
      </c>
      <c r="E253" s="55">
        <v>449.55</v>
      </c>
      <c r="F253">
        <f t="shared" si="20"/>
        <v>7.9999999999984084E-2</v>
      </c>
      <c r="G253">
        <f t="shared" si="16"/>
        <v>21.36</v>
      </c>
      <c r="H253">
        <f t="shared" si="21"/>
        <v>0.62479999999987568</v>
      </c>
      <c r="J253" s="57">
        <f t="shared" si="22"/>
        <v>762.09999999999991</v>
      </c>
      <c r="K253" s="61">
        <f t="shared" si="23"/>
        <v>27.720000000000027</v>
      </c>
    </row>
    <row r="254" spans="1:11" x14ac:dyDescent="0.25">
      <c r="A254" s="7">
        <v>1.8</v>
      </c>
      <c r="B254" s="7">
        <v>2050</v>
      </c>
      <c r="C254" s="7">
        <v>20.81</v>
      </c>
      <c r="D254" s="7">
        <v>0</v>
      </c>
      <c r="E254" s="55">
        <v>449.58</v>
      </c>
      <c r="F254">
        <f t="shared" si="20"/>
        <v>2.9999999999972715E-2</v>
      </c>
      <c r="G254">
        <f t="shared" si="16"/>
        <v>20.81</v>
      </c>
      <c r="H254">
        <f t="shared" si="21"/>
        <v>0.2342999999997869</v>
      </c>
      <c r="J254" s="57">
        <f t="shared" si="22"/>
        <v>782.90999999999985</v>
      </c>
      <c r="K254" s="61">
        <f t="shared" si="23"/>
        <v>27.75</v>
      </c>
    </row>
    <row r="255" spans="1:11" x14ac:dyDescent="0.25">
      <c r="A255" s="7">
        <v>1.8</v>
      </c>
      <c r="B255" s="7">
        <v>2051</v>
      </c>
      <c r="C255" s="7">
        <v>20.23</v>
      </c>
      <c r="D255" s="7">
        <v>0</v>
      </c>
      <c r="E255" s="55">
        <v>449.57</v>
      </c>
      <c r="F255">
        <f t="shared" si="20"/>
        <v>-9.9999999999909051E-3</v>
      </c>
      <c r="G255">
        <f t="shared" si="16"/>
        <v>20.23</v>
      </c>
      <c r="H255">
        <f t="shared" si="21"/>
        <v>-7.8099999999928962E-2</v>
      </c>
      <c r="J255" s="57">
        <f t="shared" si="22"/>
        <v>803.13999999999987</v>
      </c>
      <c r="K255" s="61">
        <f t="shared" si="23"/>
        <v>27.740000000000009</v>
      </c>
    </row>
    <row r="256" spans="1:11" x14ac:dyDescent="0.25">
      <c r="A256" s="7">
        <v>1.8</v>
      </c>
      <c r="B256" s="7">
        <v>2052</v>
      </c>
      <c r="C256" s="7">
        <v>19.63</v>
      </c>
      <c r="D256" s="7">
        <v>0</v>
      </c>
      <c r="E256" s="55">
        <v>449.52</v>
      </c>
      <c r="F256">
        <f t="shared" si="20"/>
        <v>-5.0000000000011369E-2</v>
      </c>
      <c r="G256">
        <f t="shared" si="16"/>
        <v>19.63</v>
      </c>
      <c r="H256">
        <f t="shared" si="21"/>
        <v>-0.39050000000008878</v>
      </c>
      <c r="J256" s="57">
        <f t="shared" si="22"/>
        <v>822.76999999999987</v>
      </c>
      <c r="K256" s="61">
        <f t="shared" si="23"/>
        <v>27.689999999999998</v>
      </c>
    </row>
    <row r="257" spans="1:11" x14ac:dyDescent="0.25">
      <c r="A257" s="7">
        <v>1.8</v>
      </c>
      <c r="B257" s="7">
        <v>2053</v>
      </c>
      <c r="C257" s="7">
        <v>19.02</v>
      </c>
      <c r="D257" s="7">
        <v>0</v>
      </c>
      <c r="E257" s="55">
        <v>449.42</v>
      </c>
      <c r="F257">
        <f t="shared" si="20"/>
        <v>-9.9999999999965894E-2</v>
      </c>
      <c r="G257">
        <f t="shared" si="16"/>
        <v>19.02</v>
      </c>
      <c r="H257">
        <f t="shared" si="21"/>
        <v>-0.78099999999973357</v>
      </c>
      <c r="J257" s="57">
        <f t="shared" si="22"/>
        <v>841.78999999999985</v>
      </c>
      <c r="K257" s="61">
        <f t="shared" si="23"/>
        <v>27.590000000000032</v>
      </c>
    </row>
    <row r="258" spans="1:11" x14ac:dyDescent="0.25">
      <c r="A258" s="7">
        <v>1.8</v>
      </c>
      <c r="B258" s="7">
        <v>2054</v>
      </c>
      <c r="C258" s="7">
        <v>18.41</v>
      </c>
      <c r="D258" s="7">
        <v>0</v>
      </c>
      <c r="E258" s="55">
        <v>449.26</v>
      </c>
      <c r="F258">
        <f t="shared" si="20"/>
        <v>-0.16000000000002501</v>
      </c>
      <c r="G258">
        <f t="shared" ref="G258:G321" si="24">C258-D258</f>
        <v>18.41</v>
      </c>
      <c r="H258">
        <f t="shared" si="21"/>
        <v>-1.2496000000001952</v>
      </c>
      <c r="J258" s="57">
        <f t="shared" si="22"/>
        <v>860.19999999999982</v>
      </c>
      <c r="K258" s="61">
        <f t="shared" si="23"/>
        <v>27.430000000000007</v>
      </c>
    </row>
    <row r="259" spans="1:11" x14ac:dyDescent="0.25">
      <c r="A259" s="7">
        <v>1.8</v>
      </c>
      <c r="B259" s="7">
        <v>2055</v>
      </c>
      <c r="C259" s="7">
        <v>17.84</v>
      </c>
      <c r="D259" s="7">
        <v>0</v>
      </c>
      <c r="E259" s="55">
        <v>449.07</v>
      </c>
      <c r="F259">
        <f t="shared" ref="F259:F322" si="25">E259-E258</f>
        <v>-0.18999999999999773</v>
      </c>
      <c r="G259">
        <f t="shared" si="24"/>
        <v>17.84</v>
      </c>
      <c r="H259">
        <f t="shared" si="21"/>
        <v>-1.4838999999999822</v>
      </c>
      <c r="J259" s="57">
        <f t="shared" si="22"/>
        <v>878.03999999999985</v>
      </c>
      <c r="K259" s="61">
        <f t="shared" si="23"/>
        <v>27.240000000000009</v>
      </c>
    </row>
    <row r="260" spans="1:11" x14ac:dyDescent="0.25">
      <c r="A260" s="7">
        <v>1.8</v>
      </c>
      <c r="B260" s="7">
        <v>2056</v>
      </c>
      <c r="C260" s="7">
        <v>17.29</v>
      </c>
      <c r="D260" s="7">
        <v>0</v>
      </c>
      <c r="E260" s="55">
        <v>448.83</v>
      </c>
      <c r="F260">
        <f t="shared" si="25"/>
        <v>-0.24000000000000909</v>
      </c>
      <c r="G260">
        <f t="shared" si="24"/>
        <v>17.29</v>
      </c>
      <c r="H260">
        <f t="shared" si="21"/>
        <v>-1.8744000000000709</v>
      </c>
      <c r="J260" s="57">
        <f t="shared" si="22"/>
        <v>895.32999999999981</v>
      </c>
      <c r="K260" s="61">
        <f t="shared" si="23"/>
        <v>27</v>
      </c>
    </row>
    <row r="261" spans="1:11" x14ac:dyDescent="0.25">
      <c r="A261" s="7">
        <v>1.8</v>
      </c>
      <c r="B261" s="7">
        <v>2057</v>
      </c>
      <c r="C261" s="7">
        <v>16.78</v>
      </c>
      <c r="D261" s="7">
        <v>0</v>
      </c>
      <c r="E261" s="55">
        <v>448.56</v>
      </c>
      <c r="F261">
        <f t="shared" si="25"/>
        <v>-0.26999999999998181</v>
      </c>
      <c r="G261">
        <f t="shared" si="24"/>
        <v>16.78</v>
      </c>
      <c r="H261">
        <f t="shared" si="21"/>
        <v>-2.1086999999998577</v>
      </c>
      <c r="J261" s="57">
        <f t="shared" si="22"/>
        <v>912.10999999999979</v>
      </c>
      <c r="K261" s="61">
        <f t="shared" si="23"/>
        <v>26.730000000000018</v>
      </c>
    </row>
    <row r="262" spans="1:11" x14ac:dyDescent="0.25">
      <c r="A262" s="7">
        <v>1.8</v>
      </c>
      <c r="B262" s="7">
        <v>2058</v>
      </c>
      <c r="C262" s="7">
        <v>16.309999999999999</v>
      </c>
      <c r="D262" s="7">
        <v>0</v>
      </c>
      <c r="E262" s="55">
        <v>448.26</v>
      </c>
      <c r="F262">
        <f t="shared" si="25"/>
        <v>-0.30000000000001137</v>
      </c>
      <c r="G262">
        <f t="shared" si="24"/>
        <v>16.309999999999999</v>
      </c>
      <c r="H262">
        <f t="shared" si="21"/>
        <v>-2.3430000000000888</v>
      </c>
      <c r="J262" s="57">
        <f t="shared" si="22"/>
        <v>928.41999999999973</v>
      </c>
      <c r="K262" s="61">
        <f t="shared" si="23"/>
        <v>26.430000000000007</v>
      </c>
    </row>
    <row r="263" spans="1:11" x14ac:dyDescent="0.25">
      <c r="A263" s="7">
        <v>1.8</v>
      </c>
      <c r="B263" s="7">
        <v>2059</v>
      </c>
      <c r="C263" s="7">
        <v>15.87</v>
      </c>
      <c r="D263" s="7">
        <v>0</v>
      </c>
      <c r="E263" s="55">
        <v>447.93</v>
      </c>
      <c r="F263">
        <f t="shared" si="25"/>
        <v>-0.32999999999998408</v>
      </c>
      <c r="G263">
        <f t="shared" si="24"/>
        <v>15.87</v>
      </c>
      <c r="H263">
        <f t="shared" si="21"/>
        <v>-2.5772999999998754</v>
      </c>
      <c r="J263" s="57">
        <f t="shared" si="22"/>
        <v>944.28999999999974</v>
      </c>
      <c r="K263" s="61">
        <f t="shared" si="23"/>
        <v>26.100000000000023</v>
      </c>
    </row>
    <row r="264" spans="1:11" x14ac:dyDescent="0.25">
      <c r="A264" s="7">
        <v>1.8</v>
      </c>
      <c r="B264" s="7">
        <v>2060</v>
      </c>
      <c r="C264" s="7">
        <v>15.45</v>
      </c>
      <c r="D264" s="7">
        <v>0</v>
      </c>
      <c r="E264" s="55">
        <v>447.57</v>
      </c>
      <c r="F264">
        <f t="shared" si="25"/>
        <v>-0.36000000000001364</v>
      </c>
      <c r="G264">
        <f t="shared" si="24"/>
        <v>15.45</v>
      </c>
      <c r="H264">
        <f t="shared" si="21"/>
        <v>-2.8116000000001065</v>
      </c>
      <c r="J264" s="57">
        <f t="shared" si="22"/>
        <v>959.73999999999978</v>
      </c>
      <c r="K264" s="61">
        <f t="shared" si="23"/>
        <v>25.740000000000009</v>
      </c>
    </row>
    <row r="265" spans="1:11" x14ac:dyDescent="0.25">
      <c r="A265" s="7">
        <v>1.8</v>
      </c>
      <c r="B265" s="7">
        <v>2061</v>
      </c>
      <c r="C265" s="7">
        <v>15.05</v>
      </c>
      <c r="D265" s="7">
        <v>0</v>
      </c>
      <c r="E265" s="55">
        <v>447.2</v>
      </c>
      <c r="F265">
        <f t="shared" si="25"/>
        <v>-0.37000000000000455</v>
      </c>
      <c r="G265">
        <f t="shared" si="24"/>
        <v>15.05</v>
      </c>
      <c r="H265">
        <f t="shared" si="21"/>
        <v>-2.8897000000000355</v>
      </c>
      <c r="J265" s="57">
        <f t="shared" si="22"/>
        <v>974.78999999999974</v>
      </c>
      <c r="K265" s="61">
        <f t="shared" si="23"/>
        <v>25.370000000000005</v>
      </c>
    </row>
    <row r="266" spans="1:11" x14ac:dyDescent="0.25">
      <c r="A266" s="7">
        <v>1.8</v>
      </c>
      <c r="B266" s="7">
        <v>2062</v>
      </c>
      <c r="C266" s="7">
        <v>14.67</v>
      </c>
      <c r="D266" s="7">
        <v>0</v>
      </c>
      <c r="E266" s="55">
        <v>446.8</v>
      </c>
      <c r="F266">
        <f t="shared" si="25"/>
        <v>-0.39999999999997726</v>
      </c>
      <c r="G266">
        <f t="shared" si="24"/>
        <v>14.67</v>
      </c>
      <c r="H266">
        <f t="shared" si="21"/>
        <v>-3.1239999999998225</v>
      </c>
      <c r="J266" s="57">
        <f t="shared" si="22"/>
        <v>989.4599999999997</v>
      </c>
      <c r="K266" s="61">
        <f t="shared" si="23"/>
        <v>24.970000000000027</v>
      </c>
    </row>
    <row r="267" spans="1:11" x14ac:dyDescent="0.25">
      <c r="A267" s="7">
        <v>1.8</v>
      </c>
      <c r="B267" s="7">
        <v>2063</v>
      </c>
      <c r="C267" s="7">
        <v>14.32</v>
      </c>
      <c r="D267" s="7">
        <v>0</v>
      </c>
      <c r="E267" s="55">
        <v>446.39</v>
      </c>
      <c r="F267">
        <f t="shared" si="25"/>
        <v>-0.41000000000002501</v>
      </c>
      <c r="G267">
        <f t="shared" si="24"/>
        <v>14.32</v>
      </c>
      <c r="H267">
        <f t="shared" si="21"/>
        <v>-3.2021000000001951</v>
      </c>
      <c r="J267" s="57">
        <f t="shared" si="22"/>
        <v>1003.7799999999997</v>
      </c>
      <c r="K267" s="61">
        <f t="shared" si="23"/>
        <v>24.560000000000002</v>
      </c>
    </row>
    <row r="268" spans="1:11" x14ac:dyDescent="0.25">
      <c r="A268" s="7">
        <v>1.8</v>
      </c>
      <c r="B268" s="7">
        <v>2064</v>
      </c>
      <c r="C268" s="7">
        <v>13.98</v>
      </c>
      <c r="D268" s="7">
        <v>0</v>
      </c>
      <c r="E268" s="55">
        <v>445.96</v>
      </c>
      <c r="F268">
        <f t="shared" si="25"/>
        <v>-0.43000000000000682</v>
      </c>
      <c r="G268">
        <f t="shared" si="24"/>
        <v>13.98</v>
      </c>
      <c r="H268">
        <f t="shared" si="21"/>
        <v>-3.3583000000000531</v>
      </c>
      <c r="J268" s="57">
        <f t="shared" si="22"/>
        <v>1017.7599999999998</v>
      </c>
      <c r="K268" s="61">
        <f t="shared" si="23"/>
        <v>24.129999999999995</v>
      </c>
    </row>
    <row r="269" spans="1:11" x14ac:dyDescent="0.25">
      <c r="A269" s="7">
        <v>1.8</v>
      </c>
      <c r="B269" s="7">
        <v>2065</v>
      </c>
      <c r="C269" s="7">
        <v>13.66</v>
      </c>
      <c r="D269" s="7">
        <v>0</v>
      </c>
      <c r="E269" s="55">
        <v>445.53</v>
      </c>
      <c r="F269">
        <f t="shared" si="25"/>
        <v>-0.43000000000000682</v>
      </c>
      <c r="G269">
        <f t="shared" si="24"/>
        <v>13.66</v>
      </c>
      <c r="H269">
        <f t="shared" ref="H269:H304" si="26">F269*7.81</f>
        <v>-3.3583000000000531</v>
      </c>
      <c r="J269" s="57">
        <f t="shared" si="22"/>
        <v>1031.4199999999998</v>
      </c>
      <c r="K269" s="61">
        <f t="shared" si="23"/>
        <v>23.699999999999989</v>
      </c>
    </row>
    <row r="270" spans="1:11" x14ac:dyDescent="0.25">
      <c r="A270" s="7">
        <v>1.8</v>
      </c>
      <c r="B270" s="7">
        <v>2066</v>
      </c>
      <c r="C270" s="7">
        <v>13.36</v>
      </c>
      <c r="D270" s="7">
        <v>0</v>
      </c>
      <c r="E270" s="55">
        <v>445.08</v>
      </c>
      <c r="F270">
        <f t="shared" si="25"/>
        <v>-0.44999999999998863</v>
      </c>
      <c r="G270">
        <f t="shared" si="24"/>
        <v>13.36</v>
      </c>
      <c r="H270">
        <f t="shared" si="26"/>
        <v>-3.5144999999999111</v>
      </c>
      <c r="J270" s="57">
        <f t="shared" si="22"/>
        <v>1044.7799999999997</v>
      </c>
      <c r="K270" s="61">
        <f t="shared" si="23"/>
        <v>23.25</v>
      </c>
    </row>
    <row r="271" spans="1:11" x14ac:dyDescent="0.25">
      <c r="A271" s="7">
        <v>1.8</v>
      </c>
      <c r="B271" s="7">
        <v>2067</v>
      </c>
      <c r="C271" s="7">
        <v>13.07</v>
      </c>
      <c r="D271" s="7">
        <v>0</v>
      </c>
      <c r="E271" s="55">
        <v>444.63</v>
      </c>
      <c r="F271">
        <f t="shared" si="25"/>
        <v>-0.44999999999998863</v>
      </c>
      <c r="G271">
        <f t="shared" si="24"/>
        <v>13.07</v>
      </c>
      <c r="H271">
        <f t="shared" si="26"/>
        <v>-3.5144999999999111</v>
      </c>
      <c r="J271" s="57">
        <f t="shared" si="22"/>
        <v>1057.8499999999997</v>
      </c>
      <c r="K271" s="61">
        <f t="shared" si="23"/>
        <v>22.800000000000011</v>
      </c>
    </row>
    <row r="272" spans="1:11" x14ac:dyDescent="0.25">
      <c r="A272" s="7">
        <v>1.8</v>
      </c>
      <c r="B272" s="7">
        <v>2068</v>
      </c>
      <c r="C272" s="7">
        <v>12.81</v>
      </c>
      <c r="D272" s="7">
        <v>0</v>
      </c>
      <c r="E272" s="55">
        <v>444.17</v>
      </c>
      <c r="F272">
        <f t="shared" si="25"/>
        <v>-0.45999999999997954</v>
      </c>
      <c r="G272">
        <f t="shared" si="24"/>
        <v>12.81</v>
      </c>
      <c r="H272">
        <f t="shared" si="26"/>
        <v>-3.5925999999998401</v>
      </c>
      <c r="J272" s="57">
        <f t="shared" si="22"/>
        <v>1070.6599999999996</v>
      </c>
      <c r="K272" s="61">
        <f t="shared" si="23"/>
        <v>22.340000000000032</v>
      </c>
    </row>
    <row r="273" spans="1:11" x14ac:dyDescent="0.25">
      <c r="A273" s="7">
        <v>1.8</v>
      </c>
      <c r="B273" s="7">
        <v>2069</v>
      </c>
      <c r="C273" s="7">
        <v>12.57</v>
      </c>
      <c r="D273" s="7">
        <v>0</v>
      </c>
      <c r="E273" s="55">
        <v>443.7</v>
      </c>
      <c r="F273">
        <f t="shared" si="25"/>
        <v>-0.47000000000002728</v>
      </c>
      <c r="G273">
        <f t="shared" si="24"/>
        <v>12.57</v>
      </c>
      <c r="H273">
        <f t="shared" si="26"/>
        <v>-3.6707000000002128</v>
      </c>
      <c r="J273" s="57">
        <f t="shared" si="22"/>
        <v>1083.2299999999996</v>
      </c>
      <c r="K273" s="61">
        <f t="shared" si="23"/>
        <v>21.870000000000005</v>
      </c>
    </row>
    <row r="274" spans="1:11" x14ac:dyDescent="0.25">
      <c r="A274" s="7">
        <v>1.8</v>
      </c>
      <c r="B274" s="7">
        <v>2070</v>
      </c>
      <c r="C274" s="7">
        <v>12.34</v>
      </c>
      <c r="D274" s="7">
        <v>0</v>
      </c>
      <c r="E274" s="55">
        <v>443.24</v>
      </c>
      <c r="F274">
        <f t="shared" si="25"/>
        <v>-0.45999999999997954</v>
      </c>
      <c r="G274">
        <f t="shared" si="24"/>
        <v>12.34</v>
      </c>
      <c r="H274">
        <f t="shared" si="26"/>
        <v>-3.5925999999998401</v>
      </c>
      <c r="J274" s="57">
        <f t="shared" si="22"/>
        <v>1095.5699999999995</v>
      </c>
      <c r="K274" s="61">
        <f t="shared" si="23"/>
        <v>21.410000000000025</v>
      </c>
    </row>
    <row r="275" spans="1:11" x14ac:dyDescent="0.25">
      <c r="A275" s="7">
        <v>1.8</v>
      </c>
      <c r="B275" s="7">
        <v>2071</v>
      </c>
      <c r="C275" s="7">
        <v>12.12</v>
      </c>
      <c r="D275" s="7">
        <v>0</v>
      </c>
      <c r="E275" s="55">
        <v>442.77</v>
      </c>
      <c r="F275">
        <f t="shared" si="25"/>
        <v>-0.47000000000002728</v>
      </c>
      <c r="G275">
        <f t="shared" si="24"/>
        <v>12.12</v>
      </c>
      <c r="H275">
        <f t="shared" si="26"/>
        <v>-3.6707000000002128</v>
      </c>
      <c r="J275" s="57">
        <f t="shared" si="22"/>
        <v>1107.6899999999994</v>
      </c>
      <c r="K275" s="61">
        <f t="shared" si="23"/>
        <v>20.939999999999998</v>
      </c>
    </row>
    <row r="276" spans="1:11" x14ac:dyDescent="0.25">
      <c r="A276" s="7">
        <v>1.8</v>
      </c>
      <c r="B276" s="7">
        <v>2072</v>
      </c>
      <c r="C276" s="7">
        <v>11.9</v>
      </c>
      <c r="D276" s="7">
        <v>0</v>
      </c>
      <c r="E276" s="55">
        <v>442.3</v>
      </c>
      <c r="F276">
        <f t="shared" si="25"/>
        <v>-0.46999999999997044</v>
      </c>
      <c r="G276">
        <f t="shared" si="24"/>
        <v>11.9</v>
      </c>
      <c r="H276">
        <f t="shared" si="26"/>
        <v>-3.6706999999997691</v>
      </c>
      <c r="J276" s="57">
        <f t="shared" si="22"/>
        <v>1119.5899999999995</v>
      </c>
      <c r="K276" s="61">
        <f t="shared" si="23"/>
        <v>20.470000000000027</v>
      </c>
    </row>
    <row r="277" spans="1:11" x14ac:dyDescent="0.25">
      <c r="A277" s="7">
        <v>1.8</v>
      </c>
      <c r="B277" s="7">
        <v>2073</v>
      </c>
      <c r="C277" s="7">
        <v>11.7</v>
      </c>
      <c r="D277" s="7">
        <v>0</v>
      </c>
      <c r="E277" s="55">
        <v>441.84</v>
      </c>
      <c r="F277">
        <f t="shared" si="25"/>
        <v>-0.46000000000003638</v>
      </c>
      <c r="G277">
        <f t="shared" si="24"/>
        <v>11.7</v>
      </c>
      <c r="H277">
        <f t="shared" si="26"/>
        <v>-3.5926000000002838</v>
      </c>
      <c r="J277" s="57">
        <f t="shared" si="22"/>
        <v>1131.2899999999995</v>
      </c>
      <c r="K277" s="61">
        <f t="shared" si="23"/>
        <v>20.009999999999991</v>
      </c>
    </row>
    <row r="278" spans="1:11" x14ac:dyDescent="0.25">
      <c r="A278" s="7">
        <v>1.8</v>
      </c>
      <c r="B278" s="7">
        <v>2074</v>
      </c>
      <c r="C278" s="7">
        <v>11.49</v>
      </c>
      <c r="D278" s="7">
        <v>0</v>
      </c>
      <c r="E278" s="55">
        <v>441.37</v>
      </c>
      <c r="F278">
        <f t="shared" si="25"/>
        <v>-0.46999999999997044</v>
      </c>
      <c r="G278">
        <f t="shared" si="24"/>
        <v>11.49</v>
      </c>
      <c r="H278">
        <f t="shared" si="26"/>
        <v>-3.6706999999997691</v>
      </c>
      <c r="J278" s="57">
        <f t="shared" si="22"/>
        <v>1142.7799999999995</v>
      </c>
      <c r="K278" s="61">
        <f t="shared" si="23"/>
        <v>19.54000000000002</v>
      </c>
    </row>
    <row r="279" spans="1:11" x14ac:dyDescent="0.25">
      <c r="A279" s="7">
        <v>1.8</v>
      </c>
      <c r="B279" s="7">
        <v>2075</v>
      </c>
      <c r="C279" s="7">
        <v>11.3</v>
      </c>
      <c r="D279" s="7">
        <v>0</v>
      </c>
      <c r="E279" s="55">
        <v>440.9</v>
      </c>
      <c r="F279">
        <f t="shared" si="25"/>
        <v>-0.47000000000002728</v>
      </c>
      <c r="G279">
        <f t="shared" si="24"/>
        <v>11.3</v>
      </c>
      <c r="H279">
        <f t="shared" si="26"/>
        <v>-3.6707000000002128</v>
      </c>
      <c r="J279" s="57">
        <f t="shared" si="22"/>
        <v>1154.0799999999995</v>
      </c>
      <c r="K279" s="61">
        <f t="shared" si="23"/>
        <v>19.069999999999993</v>
      </c>
    </row>
    <row r="280" spans="1:11" x14ac:dyDescent="0.25">
      <c r="A280" s="7">
        <v>1.8</v>
      </c>
      <c r="B280" s="7">
        <v>2076</v>
      </c>
      <c r="C280" s="7">
        <v>11.11</v>
      </c>
      <c r="D280" s="7">
        <v>0</v>
      </c>
      <c r="E280" s="55">
        <v>440.44</v>
      </c>
      <c r="F280">
        <f t="shared" si="25"/>
        <v>-0.45999999999997954</v>
      </c>
      <c r="G280">
        <f t="shared" si="24"/>
        <v>11.11</v>
      </c>
      <c r="H280">
        <f t="shared" si="26"/>
        <v>-3.5925999999998401</v>
      </c>
      <c r="J280" s="57">
        <f t="shared" si="22"/>
        <v>1165.1899999999994</v>
      </c>
      <c r="K280" s="61">
        <f t="shared" si="23"/>
        <v>18.610000000000014</v>
      </c>
    </row>
    <row r="281" spans="1:11" x14ac:dyDescent="0.25">
      <c r="A281" s="7">
        <v>1.8</v>
      </c>
      <c r="B281" s="7">
        <v>2077</v>
      </c>
      <c r="C281" s="7">
        <v>10.93</v>
      </c>
      <c r="D281" s="7">
        <v>0</v>
      </c>
      <c r="E281" s="55">
        <v>439.97</v>
      </c>
      <c r="F281">
        <f t="shared" si="25"/>
        <v>-0.46999999999997044</v>
      </c>
      <c r="G281">
        <f t="shared" si="24"/>
        <v>10.93</v>
      </c>
      <c r="H281">
        <f t="shared" si="26"/>
        <v>-3.6706999999997691</v>
      </c>
      <c r="J281" s="57">
        <f t="shared" si="22"/>
        <v>1176.1199999999994</v>
      </c>
      <c r="K281" s="61">
        <f t="shared" si="23"/>
        <v>18.140000000000043</v>
      </c>
    </row>
    <row r="282" spans="1:11" x14ac:dyDescent="0.25">
      <c r="A282" s="7">
        <v>1.8</v>
      </c>
      <c r="B282" s="7">
        <v>2078</v>
      </c>
      <c r="C282" s="7">
        <v>10.76</v>
      </c>
      <c r="D282" s="7">
        <v>0</v>
      </c>
      <c r="E282" s="55">
        <v>439.51</v>
      </c>
      <c r="F282">
        <f t="shared" si="25"/>
        <v>-0.46000000000003638</v>
      </c>
      <c r="G282">
        <f t="shared" si="24"/>
        <v>10.76</v>
      </c>
      <c r="H282">
        <f t="shared" si="26"/>
        <v>-3.5926000000002838</v>
      </c>
      <c r="J282" s="57">
        <f t="shared" si="22"/>
        <v>1186.8799999999994</v>
      </c>
      <c r="K282" s="61">
        <f t="shared" si="23"/>
        <v>17.680000000000007</v>
      </c>
    </row>
    <row r="283" spans="1:11" x14ac:dyDescent="0.25">
      <c r="A283" s="7">
        <v>1.8</v>
      </c>
      <c r="B283" s="7">
        <v>2079</v>
      </c>
      <c r="C283" s="7">
        <v>10.59</v>
      </c>
      <c r="D283" s="7">
        <v>0</v>
      </c>
      <c r="E283" s="55">
        <v>439.06</v>
      </c>
      <c r="F283">
        <f t="shared" si="25"/>
        <v>-0.44999999999998863</v>
      </c>
      <c r="G283">
        <f t="shared" si="24"/>
        <v>10.59</v>
      </c>
      <c r="H283">
        <f t="shared" si="26"/>
        <v>-3.5144999999999111</v>
      </c>
      <c r="J283" s="57">
        <f t="shared" si="22"/>
        <v>1197.4699999999993</v>
      </c>
      <c r="K283" s="61">
        <f t="shared" si="23"/>
        <v>17.230000000000018</v>
      </c>
    </row>
    <row r="284" spans="1:11" x14ac:dyDescent="0.25">
      <c r="A284" s="7">
        <v>1.8</v>
      </c>
      <c r="B284" s="7">
        <v>2080</v>
      </c>
      <c r="C284" s="7">
        <v>10.43</v>
      </c>
      <c r="D284" s="7">
        <v>0</v>
      </c>
      <c r="E284" s="55">
        <v>438.6</v>
      </c>
      <c r="F284">
        <f t="shared" si="25"/>
        <v>-0.45999999999997954</v>
      </c>
      <c r="G284">
        <f t="shared" si="24"/>
        <v>10.43</v>
      </c>
      <c r="H284">
        <f t="shared" si="26"/>
        <v>-3.5925999999998401</v>
      </c>
      <c r="J284" s="57">
        <f t="shared" si="22"/>
        <v>1207.8999999999994</v>
      </c>
      <c r="K284" s="61">
        <f t="shared" si="23"/>
        <v>16.770000000000039</v>
      </c>
    </row>
    <row r="285" spans="1:11" x14ac:dyDescent="0.25">
      <c r="A285" s="7">
        <v>1.8</v>
      </c>
      <c r="B285" s="7">
        <v>2081</v>
      </c>
      <c r="C285" s="7">
        <v>10.27</v>
      </c>
      <c r="D285" s="7">
        <v>0</v>
      </c>
      <c r="E285" s="55">
        <v>438.15</v>
      </c>
      <c r="F285">
        <f t="shared" si="25"/>
        <v>-0.45000000000004547</v>
      </c>
      <c r="G285">
        <f t="shared" si="24"/>
        <v>10.27</v>
      </c>
      <c r="H285">
        <f t="shared" si="26"/>
        <v>-3.5145000000003548</v>
      </c>
      <c r="J285" s="57">
        <f t="shared" si="22"/>
        <v>1218.1699999999994</v>
      </c>
      <c r="K285" s="61">
        <f t="shared" si="23"/>
        <v>16.319999999999993</v>
      </c>
    </row>
    <row r="286" spans="1:11" x14ac:dyDescent="0.25">
      <c r="A286" s="7">
        <v>1.8</v>
      </c>
      <c r="B286" s="7">
        <v>2082</v>
      </c>
      <c r="C286" s="7">
        <v>10.119999999999999</v>
      </c>
      <c r="D286" s="7">
        <v>0</v>
      </c>
      <c r="E286" s="55">
        <v>437.71</v>
      </c>
      <c r="F286">
        <f t="shared" si="25"/>
        <v>-0.43999999999999773</v>
      </c>
      <c r="G286">
        <f t="shared" si="24"/>
        <v>10.119999999999999</v>
      </c>
      <c r="H286">
        <f t="shared" si="26"/>
        <v>-3.4363999999999821</v>
      </c>
      <c r="J286" s="57">
        <f t="shared" si="22"/>
        <v>1228.2899999999993</v>
      </c>
      <c r="K286" s="61">
        <f t="shared" si="23"/>
        <v>15.879999999999995</v>
      </c>
    </row>
    <row r="287" spans="1:11" x14ac:dyDescent="0.25">
      <c r="A287" s="7">
        <v>1.8</v>
      </c>
      <c r="B287" s="7">
        <v>2083</v>
      </c>
      <c r="C287" s="7">
        <v>9.9700000000000006</v>
      </c>
      <c r="D287" s="7">
        <v>0</v>
      </c>
      <c r="E287" s="55">
        <v>437.27</v>
      </c>
      <c r="F287">
        <f t="shared" si="25"/>
        <v>-0.43999999999999773</v>
      </c>
      <c r="G287">
        <f t="shared" si="24"/>
        <v>9.9700000000000006</v>
      </c>
      <c r="H287">
        <f t="shared" si="26"/>
        <v>-3.4363999999999821</v>
      </c>
      <c r="J287" s="57">
        <f t="shared" si="22"/>
        <v>1238.2599999999993</v>
      </c>
      <c r="K287" s="61">
        <f t="shared" si="23"/>
        <v>15.439999999999998</v>
      </c>
    </row>
    <row r="288" spans="1:11" x14ac:dyDescent="0.25">
      <c r="A288" s="7">
        <v>1.8</v>
      </c>
      <c r="B288" s="7">
        <v>2084</v>
      </c>
      <c r="C288" s="7">
        <v>9.83</v>
      </c>
      <c r="D288" s="7">
        <v>0</v>
      </c>
      <c r="E288" s="55">
        <v>436.83</v>
      </c>
      <c r="F288">
        <f t="shared" si="25"/>
        <v>-0.43999999999999773</v>
      </c>
      <c r="G288">
        <f t="shared" si="24"/>
        <v>9.83</v>
      </c>
      <c r="H288">
        <f t="shared" si="26"/>
        <v>-3.4363999999999821</v>
      </c>
      <c r="J288" s="57">
        <f t="shared" si="22"/>
        <v>1248.0899999999992</v>
      </c>
      <c r="K288" s="61">
        <f t="shared" si="23"/>
        <v>15</v>
      </c>
    </row>
    <row r="289" spans="1:11" x14ac:dyDescent="0.25">
      <c r="A289" s="7">
        <v>1.8</v>
      </c>
      <c r="B289" s="7">
        <v>2085</v>
      </c>
      <c r="C289" s="7">
        <v>9.6999999999999993</v>
      </c>
      <c r="D289" s="7">
        <v>0</v>
      </c>
      <c r="E289" s="55">
        <v>436.4</v>
      </c>
      <c r="F289">
        <f t="shared" si="25"/>
        <v>-0.43000000000000682</v>
      </c>
      <c r="G289">
        <f t="shared" si="24"/>
        <v>9.6999999999999993</v>
      </c>
      <c r="H289">
        <f t="shared" si="26"/>
        <v>-3.3583000000000531</v>
      </c>
      <c r="J289" s="57">
        <f t="shared" si="22"/>
        <v>1257.7899999999993</v>
      </c>
      <c r="K289" s="61">
        <f t="shared" si="23"/>
        <v>14.569999999999993</v>
      </c>
    </row>
    <row r="290" spans="1:11" x14ac:dyDescent="0.25">
      <c r="A290" s="7">
        <v>1.8</v>
      </c>
      <c r="B290" s="7">
        <v>2086</v>
      </c>
      <c r="C290" s="7">
        <v>9.56</v>
      </c>
      <c r="D290" s="7">
        <v>0</v>
      </c>
      <c r="E290" s="55">
        <v>435.97</v>
      </c>
      <c r="F290">
        <f t="shared" si="25"/>
        <v>-0.42999999999994998</v>
      </c>
      <c r="G290">
        <f t="shared" si="24"/>
        <v>9.56</v>
      </c>
      <c r="H290">
        <f t="shared" si="26"/>
        <v>-3.358299999999609</v>
      </c>
      <c r="J290" s="57">
        <f t="shared" si="22"/>
        <v>1267.3499999999992</v>
      </c>
      <c r="K290" s="61">
        <f t="shared" si="23"/>
        <v>14.140000000000043</v>
      </c>
    </row>
    <row r="291" spans="1:11" x14ac:dyDescent="0.25">
      <c r="A291" s="7">
        <v>1.8</v>
      </c>
      <c r="B291" s="7">
        <v>2087</v>
      </c>
      <c r="C291" s="7">
        <v>9.44</v>
      </c>
      <c r="D291" s="7">
        <v>0</v>
      </c>
      <c r="E291" s="55">
        <v>435.55</v>
      </c>
      <c r="F291">
        <f t="shared" si="25"/>
        <v>-0.42000000000001592</v>
      </c>
      <c r="G291">
        <f t="shared" si="24"/>
        <v>9.44</v>
      </c>
      <c r="H291">
        <f t="shared" si="26"/>
        <v>-3.2802000000001241</v>
      </c>
      <c r="J291" s="57">
        <f t="shared" si="22"/>
        <v>1276.7899999999993</v>
      </c>
      <c r="K291" s="61">
        <f t="shared" si="23"/>
        <v>13.720000000000027</v>
      </c>
    </row>
    <row r="292" spans="1:11" x14ac:dyDescent="0.25">
      <c r="A292" s="7">
        <v>1.8</v>
      </c>
      <c r="B292" s="7">
        <v>2088</v>
      </c>
      <c r="C292" s="7">
        <v>9.32</v>
      </c>
      <c r="D292" s="7">
        <v>0</v>
      </c>
      <c r="E292" s="55">
        <v>435.13</v>
      </c>
      <c r="F292">
        <f t="shared" si="25"/>
        <v>-0.42000000000001592</v>
      </c>
      <c r="G292">
        <f t="shared" si="24"/>
        <v>9.32</v>
      </c>
      <c r="H292">
        <f t="shared" si="26"/>
        <v>-3.2802000000001241</v>
      </c>
      <c r="J292" s="57">
        <f t="shared" si="22"/>
        <v>1286.1099999999992</v>
      </c>
      <c r="K292" s="61">
        <f t="shared" si="23"/>
        <v>13.300000000000011</v>
      </c>
    </row>
    <row r="293" spans="1:11" x14ac:dyDescent="0.25">
      <c r="A293" s="7">
        <v>1.8</v>
      </c>
      <c r="B293" s="7">
        <v>2089</v>
      </c>
      <c r="C293" s="7">
        <v>9.1999999999999993</v>
      </c>
      <c r="D293" s="7">
        <v>0</v>
      </c>
      <c r="E293" s="55">
        <v>434.72</v>
      </c>
      <c r="F293">
        <f t="shared" si="25"/>
        <v>-0.40999999999996817</v>
      </c>
      <c r="G293">
        <f t="shared" si="24"/>
        <v>9.1999999999999993</v>
      </c>
      <c r="H293">
        <f t="shared" si="26"/>
        <v>-3.202099999999751</v>
      </c>
      <c r="J293" s="57">
        <f t="shared" si="22"/>
        <v>1295.3099999999993</v>
      </c>
      <c r="K293" s="61">
        <f t="shared" si="23"/>
        <v>12.890000000000043</v>
      </c>
    </row>
    <row r="294" spans="1:11" x14ac:dyDescent="0.25">
      <c r="A294" s="7">
        <v>1.8</v>
      </c>
      <c r="B294" s="7">
        <v>2090</v>
      </c>
      <c r="C294" s="7">
        <v>9.09</v>
      </c>
      <c r="D294" s="7">
        <v>0</v>
      </c>
      <c r="E294" s="55">
        <v>434.31</v>
      </c>
      <c r="F294">
        <f t="shared" si="25"/>
        <v>-0.41000000000002501</v>
      </c>
      <c r="G294">
        <f t="shared" si="24"/>
        <v>9.09</v>
      </c>
      <c r="H294">
        <f t="shared" si="26"/>
        <v>-3.2021000000001951</v>
      </c>
      <c r="J294" s="57">
        <f t="shared" si="22"/>
        <v>1304.3999999999992</v>
      </c>
      <c r="K294" s="61">
        <f t="shared" si="23"/>
        <v>12.480000000000018</v>
      </c>
    </row>
    <row r="295" spans="1:11" x14ac:dyDescent="0.25">
      <c r="A295" s="7">
        <v>1.8</v>
      </c>
      <c r="B295" s="7">
        <v>2091</v>
      </c>
      <c r="C295" s="7">
        <v>8.98</v>
      </c>
      <c r="D295" s="7">
        <v>0</v>
      </c>
      <c r="E295" s="55">
        <v>433.91</v>
      </c>
      <c r="F295">
        <f t="shared" si="25"/>
        <v>-0.39999999999997726</v>
      </c>
      <c r="G295">
        <f t="shared" si="24"/>
        <v>8.98</v>
      </c>
      <c r="H295">
        <f t="shared" si="26"/>
        <v>-3.1239999999998225</v>
      </c>
      <c r="J295" s="57">
        <f t="shared" ref="J295:J304" si="27">J294+G295</f>
        <v>1313.3799999999992</v>
      </c>
      <c r="K295" s="61">
        <f t="shared" ref="K295:K304" si="28">E295-E$229</f>
        <v>12.080000000000041</v>
      </c>
    </row>
    <row r="296" spans="1:11" x14ac:dyDescent="0.25">
      <c r="A296" s="7">
        <v>1.8</v>
      </c>
      <c r="B296" s="7">
        <v>2092</v>
      </c>
      <c r="C296" s="7">
        <v>8.8699999999999992</v>
      </c>
      <c r="D296" s="7">
        <v>0</v>
      </c>
      <c r="E296" s="55">
        <v>433.51</v>
      </c>
      <c r="F296">
        <f t="shared" si="25"/>
        <v>-0.40000000000003411</v>
      </c>
      <c r="G296">
        <f t="shared" si="24"/>
        <v>8.8699999999999992</v>
      </c>
      <c r="H296">
        <f t="shared" si="26"/>
        <v>-3.1240000000002661</v>
      </c>
      <c r="J296" s="57">
        <f t="shared" si="27"/>
        <v>1322.2499999999991</v>
      </c>
      <c r="K296" s="61">
        <f t="shared" si="28"/>
        <v>11.680000000000007</v>
      </c>
    </row>
    <row r="297" spans="1:11" x14ac:dyDescent="0.25">
      <c r="A297" s="7">
        <v>1.8</v>
      </c>
      <c r="B297" s="7">
        <v>2093</v>
      </c>
      <c r="C297" s="7">
        <v>8.77</v>
      </c>
      <c r="D297" s="7">
        <v>0</v>
      </c>
      <c r="E297" s="55">
        <v>433.12</v>
      </c>
      <c r="F297">
        <f t="shared" si="25"/>
        <v>-0.38999999999998636</v>
      </c>
      <c r="G297">
        <f t="shared" si="24"/>
        <v>8.77</v>
      </c>
      <c r="H297">
        <f t="shared" si="26"/>
        <v>-3.0458999999998935</v>
      </c>
      <c r="J297" s="57">
        <f t="shared" si="27"/>
        <v>1331.0199999999991</v>
      </c>
      <c r="K297" s="61">
        <f t="shared" si="28"/>
        <v>11.29000000000002</v>
      </c>
    </row>
    <row r="298" spans="1:11" x14ac:dyDescent="0.25">
      <c r="A298" s="7">
        <v>1.8</v>
      </c>
      <c r="B298" s="7">
        <v>2094</v>
      </c>
      <c r="C298" s="7">
        <v>8.67</v>
      </c>
      <c r="D298" s="7">
        <v>0</v>
      </c>
      <c r="E298" s="55">
        <v>432.74</v>
      </c>
      <c r="F298">
        <f t="shared" si="25"/>
        <v>-0.37999999999999545</v>
      </c>
      <c r="G298">
        <f t="shared" si="24"/>
        <v>8.67</v>
      </c>
      <c r="H298">
        <f t="shared" si="26"/>
        <v>-2.9677999999999645</v>
      </c>
      <c r="J298" s="57">
        <f t="shared" si="27"/>
        <v>1339.6899999999991</v>
      </c>
      <c r="K298" s="61">
        <f t="shared" si="28"/>
        <v>10.910000000000025</v>
      </c>
    </row>
    <row r="299" spans="1:11" x14ac:dyDescent="0.25">
      <c r="A299" s="7">
        <v>1.8</v>
      </c>
      <c r="B299" s="7">
        <v>2095</v>
      </c>
      <c r="C299" s="7">
        <v>8.58</v>
      </c>
      <c r="D299" s="7">
        <v>0</v>
      </c>
      <c r="E299" s="55">
        <v>432.36</v>
      </c>
      <c r="F299">
        <f t="shared" si="25"/>
        <v>-0.37999999999999545</v>
      </c>
      <c r="G299">
        <f t="shared" si="24"/>
        <v>8.58</v>
      </c>
      <c r="H299">
        <f t="shared" si="26"/>
        <v>-2.9677999999999645</v>
      </c>
      <c r="J299" s="57">
        <f t="shared" si="27"/>
        <v>1348.2699999999991</v>
      </c>
      <c r="K299" s="61">
        <f t="shared" si="28"/>
        <v>10.53000000000003</v>
      </c>
    </row>
    <row r="300" spans="1:11" x14ac:dyDescent="0.25">
      <c r="A300" s="7">
        <v>1.8</v>
      </c>
      <c r="B300" s="7">
        <v>2096</v>
      </c>
      <c r="C300" s="7">
        <v>8.49</v>
      </c>
      <c r="D300" s="7">
        <v>0</v>
      </c>
      <c r="E300" s="55">
        <v>431.98</v>
      </c>
      <c r="F300">
        <f t="shared" si="25"/>
        <v>-0.37999999999999545</v>
      </c>
      <c r="G300">
        <f t="shared" si="24"/>
        <v>8.49</v>
      </c>
      <c r="H300">
        <f t="shared" si="26"/>
        <v>-2.9677999999999645</v>
      </c>
      <c r="J300" s="57">
        <f t="shared" si="27"/>
        <v>1356.7599999999991</v>
      </c>
      <c r="K300" s="61">
        <f t="shared" si="28"/>
        <v>10.150000000000034</v>
      </c>
    </row>
    <row r="301" spans="1:11" x14ac:dyDescent="0.25">
      <c r="A301" s="7">
        <v>1.8</v>
      </c>
      <c r="B301" s="7">
        <v>2097</v>
      </c>
      <c r="C301" s="7">
        <v>8.41</v>
      </c>
      <c r="D301" s="7">
        <v>0</v>
      </c>
      <c r="E301" s="55">
        <v>431.62</v>
      </c>
      <c r="F301">
        <f t="shared" si="25"/>
        <v>-0.36000000000001364</v>
      </c>
      <c r="G301">
        <f t="shared" si="24"/>
        <v>8.41</v>
      </c>
      <c r="H301">
        <f t="shared" si="26"/>
        <v>-2.8116000000001065</v>
      </c>
      <c r="J301" s="57">
        <f t="shared" si="27"/>
        <v>1365.1699999999992</v>
      </c>
      <c r="K301" s="61">
        <f t="shared" si="28"/>
        <v>9.7900000000000205</v>
      </c>
    </row>
    <row r="302" spans="1:11" x14ac:dyDescent="0.25">
      <c r="A302" s="7">
        <v>1.8</v>
      </c>
      <c r="B302" s="7">
        <v>2098</v>
      </c>
      <c r="C302" s="7">
        <v>8.32</v>
      </c>
      <c r="D302" s="7">
        <v>0</v>
      </c>
      <c r="E302" s="55">
        <v>431.25</v>
      </c>
      <c r="F302">
        <f t="shared" si="25"/>
        <v>-0.37000000000000455</v>
      </c>
      <c r="G302">
        <f t="shared" si="24"/>
        <v>8.32</v>
      </c>
      <c r="H302">
        <f t="shared" si="26"/>
        <v>-2.8897000000000355</v>
      </c>
      <c r="J302" s="57">
        <f t="shared" si="27"/>
        <v>1373.4899999999991</v>
      </c>
      <c r="K302" s="61">
        <f t="shared" si="28"/>
        <v>9.4200000000000159</v>
      </c>
    </row>
    <row r="303" spans="1:11" x14ac:dyDescent="0.25">
      <c r="A303" s="7">
        <v>1.8</v>
      </c>
      <c r="B303" s="7">
        <v>2099</v>
      </c>
      <c r="C303" s="7">
        <v>8.24</v>
      </c>
      <c r="D303" s="7">
        <v>0</v>
      </c>
      <c r="E303" s="55">
        <v>430.89</v>
      </c>
      <c r="F303">
        <f t="shared" si="25"/>
        <v>-0.36000000000001364</v>
      </c>
      <c r="G303">
        <f t="shared" si="24"/>
        <v>8.24</v>
      </c>
      <c r="H303">
        <f t="shared" si="26"/>
        <v>-2.8116000000001065</v>
      </c>
      <c r="J303" s="57">
        <f t="shared" si="27"/>
        <v>1381.7299999999991</v>
      </c>
      <c r="K303" s="61">
        <f t="shared" si="28"/>
        <v>9.0600000000000023</v>
      </c>
    </row>
    <row r="304" spans="1:11" x14ac:dyDescent="0.25">
      <c r="A304" s="7">
        <v>1.8</v>
      </c>
      <c r="B304" s="7">
        <v>2100</v>
      </c>
      <c r="C304" s="7">
        <v>8.17</v>
      </c>
      <c r="D304" s="7">
        <v>0</v>
      </c>
      <c r="E304" s="55">
        <v>430.54</v>
      </c>
      <c r="F304">
        <f t="shared" si="25"/>
        <v>-0.34999999999996589</v>
      </c>
      <c r="G304">
        <f t="shared" si="24"/>
        <v>8.17</v>
      </c>
      <c r="H304">
        <f t="shared" si="26"/>
        <v>-2.7334999999997334</v>
      </c>
      <c r="J304" s="57">
        <f t="shared" si="27"/>
        <v>1389.8999999999992</v>
      </c>
      <c r="K304" s="61">
        <f t="shared" si="28"/>
        <v>8.7100000000000364</v>
      </c>
    </row>
    <row r="305" spans="1:8" x14ac:dyDescent="0.25">
      <c r="A305" s="7">
        <v>2</v>
      </c>
      <c r="B305" s="7">
        <v>2000</v>
      </c>
      <c r="C305" s="7">
        <v>30.6</v>
      </c>
      <c r="D305" s="7">
        <v>0</v>
      </c>
      <c r="E305" s="55">
        <v>367.1</v>
      </c>
      <c r="F305">
        <f t="shared" si="25"/>
        <v>-63.44</v>
      </c>
      <c r="G305">
        <f t="shared" si="24"/>
        <v>30.6</v>
      </c>
    </row>
    <row r="306" spans="1:8" x14ac:dyDescent="0.25">
      <c r="A306" s="7">
        <v>2</v>
      </c>
      <c r="B306" s="7">
        <v>2001</v>
      </c>
      <c r="C306" s="7">
        <v>31.24</v>
      </c>
      <c r="D306" s="7">
        <v>0</v>
      </c>
      <c r="E306" s="55">
        <v>368.74</v>
      </c>
      <c r="F306">
        <f t="shared" si="25"/>
        <v>1.6399999999999864</v>
      </c>
      <c r="G306">
        <f t="shared" si="24"/>
        <v>31.24</v>
      </c>
      <c r="H306">
        <f t="shared" ref="H306:H369" si="29">F306*7.81</f>
        <v>12.808399999999892</v>
      </c>
    </row>
    <row r="307" spans="1:8" x14ac:dyDescent="0.25">
      <c r="A307" s="7">
        <v>2</v>
      </c>
      <c r="B307" s="7">
        <v>2002</v>
      </c>
      <c r="C307" s="7">
        <v>31.81</v>
      </c>
      <c r="D307" s="7">
        <v>0</v>
      </c>
      <c r="E307" s="55">
        <v>370.43</v>
      </c>
      <c r="F307">
        <f t="shared" si="25"/>
        <v>1.6899999999999977</v>
      </c>
      <c r="G307">
        <f t="shared" si="24"/>
        <v>31.81</v>
      </c>
      <c r="H307">
        <f t="shared" si="29"/>
        <v>13.198899999999982</v>
      </c>
    </row>
    <row r="308" spans="1:8" x14ac:dyDescent="0.25">
      <c r="A308" s="7">
        <v>2</v>
      </c>
      <c r="B308" s="7">
        <v>2003</v>
      </c>
      <c r="C308" s="7">
        <v>32.35</v>
      </c>
      <c r="D308" s="7">
        <v>0</v>
      </c>
      <c r="E308" s="55">
        <v>372.16</v>
      </c>
      <c r="F308">
        <f t="shared" si="25"/>
        <v>1.7300000000000182</v>
      </c>
      <c r="G308">
        <f t="shared" si="24"/>
        <v>32.35</v>
      </c>
      <c r="H308">
        <f t="shared" si="29"/>
        <v>13.511300000000141</v>
      </c>
    </row>
    <row r="309" spans="1:8" x14ac:dyDescent="0.25">
      <c r="A309" s="7">
        <v>2</v>
      </c>
      <c r="B309" s="7">
        <v>2004</v>
      </c>
      <c r="C309" s="7">
        <v>32.99</v>
      </c>
      <c r="D309" s="7">
        <v>0</v>
      </c>
      <c r="E309" s="55">
        <v>373.92</v>
      </c>
      <c r="F309">
        <f t="shared" si="25"/>
        <v>1.7599999999999909</v>
      </c>
      <c r="G309">
        <f t="shared" si="24"/>
        <v>32.99</v>
      </c>
      <c r="H309">
        <f t="shared" si="29"/>
        <v>13.745599999999929</v>
      </c>
    </row>
    <row r="310" spans="1:8" x14ac:dyDescent="0.25">
      <c r="A310" s="7">
        <v>2</v>
      </c>
      <c r="B310" s="7">
        <v>2005</v>
      </c>
      <c r="C310" s="7">
        <v>33.76</v>
      </c>
      <c r="D310" s="7">
        <v>0</v>
      </c>
      <c r="E310" s="55">
        <v>375.73</v>
      </c>
      <c r="F310">
        <f t="shared" si="25"/>
        <v>1.8100000000000023</v>
      </c>
      <c r="G310">
        <f t="shared" si="24"/>
        <v>33.76</v>
      </c>
      <c r="H310">
        <f t="shared" si="29"/>
        <v>14.136100000000017</v>
      </c>
    </row>
    <row r="311" spans="1:8" x14ac:dyDescent="0.25">
      <c r="A311" s="7">
        <v>2</v>
      </c>
      <c r="B311" s="7">
        <v>2006</v>
      </c>
      <c r="C311" s="7">
        <v>34.58</v>
      </c>
      <c r="D311" s="7">
        <v>0</v>
      </c>
      <c r="E311" s="55">
        <v>377.61</v>
      </c>
      <c r="F311">
        <f t="shared" si="25"/>
        <v>1.8799999999999955</v>
      </c>
      <c r="G311">
        <f t="shared" si="24"/>
        <v>34.58</v>
      </c>
      <c r="H311">
        <f t="shared" si="29"/>
        <v>14.682799999999963</v>
      </c>
    </row>
    <row r="312" spans="1:8" x14ac:dyDescent="0.25">
      <c r="A312" s="7">
        <v>2</v>
      </c>
      <c r="B312" s="7">
        <v>2007</v>
      </c>
      <c r="C312" s="7">
        <v>35.520000000000003</v>
      </c>
      <c r="D312" s="7">
        <v>0</v>
      </c>
      <c r="E312" s="55">
        <v>379.56</v>
      </c>
      <c r="F312">
        <f t="shared" si="25"/>
        <v>1.9499999999999886</v>
      </c>
      <c r="G312">
        <f t="shared" si="24"/>
        <v>35.520000000000003</v>
      </c>
      <c r="H312">
        <f t="shared" si="29"/>
        <v>15.229499999999911</v>
      </c>
    </row>
    <row r="313" spans="1:8" x14ac:dyDescent="0.25">
      <c r="A313" s="7">
        <v>2</v>
      </c>
      <c r="B313" s="7">
        <v>2008</v>
      </c>
      <c r="C313" s="7">
        <v>36.4</v>
      </c>
      <c r="D313" s="7">
        <v>0</v>
      </c>
      <c r="E313" s="55">
        <v>381.58</v>
      </c>
      <c r="F313">
        <f t="shared" si="25"/>
        <v>2.0199999999999818</v>
      </c>
      <c r="G313">
        <f t="shared" si="24"/>
        <v>36.4</v>
      </c>
      <c r="H313">
        <f t="shared" si="29"/>
        <v>15.776199999999857</v>
      </c>
    </row>
    <row r="314" spans="1:8" x14ac:dyDescent="0.25">
      <c r="A314" s="7">
        <v>2</v>
      </c>
      <c r="B314" s="7">
        <v>2009</v>
      </c>
      <c r="C314" s="7">
        <v>36.99</v>
      </c>
      <c r="D314" s="7">
        <v>0</v>
      </c>
      <c r="E314" s="55">
        <v>383.68</v>
      </c>
      <c r="F314">
        <f t="shared" si="25"/>
        <v>2.1000000000000227</v>
      </c>
      <c r="G314">
        <f t="shared" si="24"/>
        <v>36.99</v>
      </c>
      <c r="H314">
        <f t="shared" si="29"/>
        <v>16.401000000000177</v>
      </c>
    </row>
    <row r="315" spans="1:8" x14ac:dyDescent="0.25">
      <c r="A315" s="7">
        <v>2</v>
      </c>
      <c r="B315" s="7">
        <v>2010</v>
      </c>
      <c r="C315" s="7">
        <v>37.33</v>
      </c>
      <c r="D315" s="7">
        <v>0</v>
      </c>
      <c r="E315" s="55">
        <v>385.79</v>
      </c>
      <c r="F315">
        <f t="shared" si="25"/>
        <v>2.1100000000000136</v>
      </c>
      <c r="G315">
        <f t="shared" si="24"/>
        <v>37.33</v>
      </c>
      <c r="H315">
        <f t="shared" si="29"/>
        <v>16.479100000000106</v>
      </c>
    </row>
    <row r="316" spans="1:8" x14ac:dyDescent="0.25">
      <c r="A316" s="7">
        <v>2</v>
      </c>
      <c r="B316" s="7">
        <v>2011</v>
      </c>
      <c r="C316" s="7">
        <v>37.96</v>
      </c>
      <c r="D316" s="7">
        <v>0</v>
      </c>
      <c r="E316" s="55">
        <v>387.95</v>
      </c>
      <c r="F316">
        <f t="shared" si="25"/>
        <v>2.1599999999999682</v>
      </c>
      <c r="G316">
        <f t="shared" si="24"/>
        <v>37.96</v>
      </c>
      <c r="H316">
        <f t="shared" si="29"/>
        <v>16.86959999999975</v>
      </c>
    </row>
    <row r="317" spans="1:8" x14ac:dyDescent="0.25">
      <c r="A317" s="7">
        <v>2</v>
      </c>
      <c r="B317" s="7">
        <v>2012</v>
      </c>
      <c r="C317" s="7">
        <v>38.619999999999997</v>
      </c>
      <c r="D317" s="7">
        <v>0</v>
      </c>
      <c r="E317" s="55">
        <v>390.15</v>
      </c>
      <c r="F317">
        <f t="shared" si="25"/>
        <v>2.1999999999999886</v>
      </c>
      <c r="G317">
        <f t="shared" si="24"/>
        <v>38.619999999999997</v>
      </c>
      <c r="H317">
        <f t="shared" si="29"/>
        <v>17.18199999999991</v>
      </c>
    </row>
    <row r="318" spans="1:8" x14ac:dyDescent="0.25">
      <c r="A318" s="7">
        <v>2</v>
      </c>
      <c r="B318" s="7">
        <v>2013</v>
      </c>
      <c r="C318" s="7">
        <v>39.25</v>
      </c>
      <c r="D318" s="7">
        <v>0</v>
      </c>
      <c r="E318" s="55">
        <v>392.42</v>
      </c>
      <c r="F318">
        <f t="shared" si="25"/>
        <v>2.2700000000000387</v>
      </c>
      <c r="G318">
        <f t="shared" si="24"/>
        <v>39.25</v>
      </c>
      <c r="H318">
        <f t="shared" si="29"/>
        <v>17.728700000000302</v>
      </c>
    </row>
    <row r="319" spans="1:8" x14ac:dyDescent="0.25">
      <c r="A319" s="7">
        <v>2</v>
      </c>
      <c r="B319" s="7">
        <v>2014</v>
      </c>
      <c r="C319" s="7">
        <v>39.86</v>
      </c>
      <c r="D319" s="7">
        <v>0</v>
      </c>
      <c r="E319" s="55">
        <v>394.73</v>
      </c>
      <c r="F319">
        <f t="shared" si="25"/>
        <v>2.3100000000000023</v>
      </c>
      <c r="G319">
        <f t="shared" si="24"/>
        <v>39.86</v>
      </c>
      <c r="H319">
        <f t="shared" si="29"/>
        <v>18.041100000000018</v>
      </c>
    </row>
    <row r="320" spans="1:8" x14ac:dyDescent="0.25">
      <c r="A320" s="7">
        <v>2</v>
      </c>
      <c r="B320" s="7">
        <v>2015</v>
      </c>
      <c r="C320" s="7">
        <v>40.46</v>
      </c>
      <c r="D320" s="7">
        <v>0</v>
      </c>
      <c r="E320" s="55">
        <v>397.1</v>
      </c>
      <c r="F320">
        <f t="shared" si="25"/>
        <v>2.3700000000000045</v>
      </c>
      <c r="G320">
        <f t="shared" si="24"/>
        <v>40.46</v>
      </c>
      <c r="H320">
        <f t="shared" si="29"/>
        <v>18.509700000000034</v>
      </c>
    </row>
    <row r="321" spans="1:11" x14ac:dyDescent="0.25">
      <c r="A321" s="7">
        <v>2</v>
      </c>
      <c r="B321" s="7">
        <v>2016</v>
      </c>
      <c r="C321" s="7">
        <v>41.03</v>
      </c>
      <c r="D321" s="7">
        <v>0</v>
      </c>
      <c r="E321" s="55">
        <v>399.51</v>
      </c>
      <c r="F321">
        <f t="shared" si="25"/>
        <v>2.4099999999999682</v>
      </c>
      <c r="G321">
        <f t="shared" si="24"/>
        <v>41.03</v>
      </c>
      <c r="H321">
        <f t="shared" si="29"/>
        <v>18.82209999999975</v>
      </c>
    </row>
    <row r="322" spans="1:11" x14ac:dyDescent="0.25">
      <c r="A322" s="7">
        <v>2</v>
      </c>
      <c r="B322" s="7">
        <v>2017</v>
      </c>
      <c r="C322" s="7">
        <v>41.53</v>
      </c>
      <c r="D322" s="7">
        <v>0</v>
      </c>
      <c r="E322" s="55">
        <v>401.96</v>
      </c>
      <c r="F322">
        <f t="shared" si="25"/>
        <v>2.4499999999999886</v>
      </c>
      <c r="G322">
        <f t="shared" ref="G322:G385" si="30">C322-D322</f>
        <v>41.53</v>
      </c>
      <c r="H322">
        <f t="shared" si="29"/>
        <v>19.13449999999991</v>
      </c>
    </row>
    <row r="323" spans="1:11" x14ac:dyDescent="0.25">
      <c r="A323" s="7">
        <v>2</v>
      </c>
      <c r="B323" s="7">
        <v>2018</v>
      </c>
      <c r="C323" s="7">
        <v>42.11</v>
      </c>
      <c r="D323" s="7">
        <v>0</v>
      </c>
      <c r="E323" s="55">
        <v>404.43</v>
      </c>
      <c r="F323">
        <f t="shared" ref="F323:F386" si="31">E323-E322</f>
        <v>2.4700000000000273</v>
      </c>
      <c r="G323">
        <f t="shared" si="30"/>
        <v>42.11</v>
      </c>
      <c r="H323">
        <f t="shared" si="29"/>
        <v>19.290700000000211</v>
      </c>
    </row>
    <row r="324" spans="1:11" x14ac:dyDescent="0.25">
      <c r="A324" s="7">
        <v>2</v>
      </c>
      <c r="B324" s="7">
        <v>2019</v>
      </c>
      <c r="C324" s="7">
        <v>42.59</v>
      </c>
      <c r="D324" s="7">
        <v>0</v>
      </c>
      <c r="E324" s="55">
        <v>406.94</v>
      </c>
      <c r="F324">
        <f t="shared" si="31"/>
        <v>2.5099999999999909</v>
      </c>
      <c r="G324">
        <f t="shared" si="30"/>
        <v>42.59</v>
      </c>
      <c r="H324">
        <f t="shared" si="29"/>
        <v>19.603099999999927</v>
      </c>
    </row>
    <row r="325" spans="1:11" x14ac:dyDescent="0.25">
      <c r="A325" s="7">
        <v>2</v>
      </c>
      <c r="B325" s="7">
        <v>2020</v>
      </c>
      <c r="C325" s="7">
        <v>42.66</v>
      </c>
      <c r="D325" s="7">
        <v>0</v>
      </c>
      <c r="E325" s="55">
        <v>409.47</v>
      </c>
      <c r="F325">
        <f t="shared" si="31"/>
        <v>2.5300000000000296</v>
      </c>
      <c r="G325">
        <f t="shared" si="30"/>
        <v>42.66</v>
      </c>
      <c r="H325">
        <f t="shared" si="29"/>
        <v>19.759300000000231</v>
      </c>
    </row>
    <row r="326" spans="1:11" x14ac:dyDescent="0.25">
      <c r="A326" s="7">
        <v>2</v>
      </c>
      <c r="B326" s="7">
        <v>2021</v>
      </c>
      <c r="C326" s="7">
        <v>42.3</v>
      </c>
      <c r="D326" s="7">
        <v>0</v>
      </c>
      <c r="E326" s="55">
        <v>411.95</v>
      </c>
      <c r="F326">
        <f t="shared" si="31"/>
        <v>2.4799999999999613</v>
      </c>
      <c r="G326">
        <f t="shared" si="30"/>
        <v>42.3</v>
      </c>
      <c r="H326">
        <f t="shared" si="29"/>
        <v>19.368799999999698</v>
      </c>
    </row>
    <row r="327" spans="1:11" x14ac:dyDescent="0.25">
      <c r="A327" s="7">
        <v>2</v>
      </c>
      <c r="B327" s="7">
        <v>2022</v>
      </c>
      <c r="C327" s="7">
        <v>42.57</v>
      </c>
      <c r="D327" s="7">
        <v>0</v>
      </c>
      <c r="E327" s="55">
        <v>414.39</v>
      </c>
      <c r="F327">
        <f t="shared" si="31"/>
        <v>2.4399999999999977</v>
      </c>
      <c r="G327">
        <f t="shared" si="30"/>
        <v>42.57</v>
      </c>
      <c r="H327">
        <f t="shared" si="29"/>
        <v>19.056399999999982</v>
      </c>
    </row>
    <row r="328" spans="1:11" x14ac:dyDescent="0.25">
      <c r="A328" s="7">
        <v>2</v>
      </c>
      <c r="B328" s="7">
        <v>2023</v>
      </c>
      <c r="C328" s="7">
        <v>42.9</v>
      </c>
      <c r="D328" s="7">
        <v>0</v>
      </c>
      <c r="E328" s="55">
        <v>416.86</v>
      </c>
      <c r="F328">
        <f t="shared" si="31"/>
        <v>2.4700000000000273</v>
      </c>
      <c r="G328">
        <f t="shared" si="30"/>
        <v>42.9</v>
      </c>
      <c r="H328">
        <f t="shared" si="29"/>
        <v>19.290700000000211</v>
      </c>
    </row>
    <row r="329" spans="1:11" x14ac:dyDescent="0.25">
      <c r="A329" s="7">
        <v>2</v>
      </c>
      <c r="B329" s="7">
        <v>2024</v>
      </c>
      <c r="C329" s="7">
        <v>43.2</v>
      </c>
      <c r="D329" s="7">
        <v>0</v>
      </c>
      <c r="E329" s="55">
        <v>419.34</v>
      </c>
      <c r="F329">
        <f t="shared" si="31"/>
        <v>2.4799999999999613</v>
      </c>
      <c r="G329">
        <f t="shared" si="30"/>
        <v>43.2</v>
      </c>
      <c r="H329">
        <f t="shared" si="29"/>
        <v>19.368799999999698</v>
      </c>
    </row>
    <row r="330" spans="1:11" x14ac:dyDescent="0.25">
      <c r="A330" s="7">
        <v>2</v>
      </c>
      <c r="B330" s="7">
        <v>2025</v>
      </c>
      <c r="C330" s="7">
        <v>43.41</v>
      </c>
      <c r="D330" s="7">
        <v>0</v>
      </c>
      <c r="E330" s="55">
        <v>421.83</v>
      </c>
      <c r="F330">
        <f t="shared" si="31"/>
        <v>2.4900000000000091</v>
      </c>
      <c r="G330">
        <f t="shared" si="30"/>
        <v>43.41</v>
      </c>
      <c r="H330">
        <f t="shared" si="29"/>
        <v>19.44690000000007</v>
      </c>
    </row>
    <row r="331" spans="1:11" x14ac:dyDescent="0.25">
      <c r="A331" s="7">
        <v>2</v>
      </c>
      <c r="B331" s="7">
        <v>2026</v>
      </c>
      <c r="C331" s="7">
        <v>43.18</v>
      </c>
      <c r="D331" s="7">
        <v>0</v>
      </c>
      <c r="E331" s="55">
        <v>424.3</v>
      </c>
      <c r="F331">
        <f t="shared" si="31"/>
        <v>2.4700000000000273</v>
      </c>
      <c r="G331">
        <f t="shared" si="30"/>
        <v>43.18</v>
      </c>
      <c r="H331">
        <f t="shared" si="29"/>
        <v>19.290700000000211</v>
      </c>
      <c r="J331" s="57">
        <f>G331</f>
        <v>43.18</v>
      </c>
      <c r="K331" s="61">
        <f>E331-E$330</f>
        <v>2.4700000000000273</v>
      </c>
    </row>
    <row r="332" spans="1:11" x14ac:dyDescent="0.25">
      <c r="A332" s="7">
        <v>2</v>
      </c>
      <c r="B332" s="7">
        <v>2027</v>
      </c>
      <c r="C332" s="7">
        <v>42.72</v>
      </c>
      <c r="D332" s="7">
        <v>0</v>
      </c>
      <c r="E332" s="55">
        <v>426.71</v>
      </c>
      <c r="F332">
        <f t="shared" si="31"/>
        <v>2.4099999999999682</v>
      </c>
      <c r="G332">
        <f t="shared" si="30"/>
        <v>42.72</v>
      </c>
      <c r="H332">
        <f t="shared" si="29"/>
        <v>18.82209999999975</v>
      </c>
      <c r="J332" s="57">
        <f t="shared" ref="J332:J395" si="32">J331+G332</f>
        <v>85.9</v>
      </c>
      <c r="K332" s="61">
        <f t="shared" ref="K332:K395" si="33">E332-E$330</f>
        <v>4.8799999999999955</v>
      </c>
    </row>
    <row r="333" spans="1:11" x14ac:dyDescent="0.25">
      <c r="A333" s="7">
        <v>2</v>
      </c>
      <c r="B333" s="7">
        <v>2028</v>
      </c>
      <c r="C333" s="7">
        <v>42.16</v>
      </c>
      <c r="D333" s="7">
        <v>0</v>
      </c>
      <c r="E333" s="55">
        <v>429.04</v>
      </c>
      <c r="F333">
        <f t="shared" si="31"/>
        <v>2.3300000000000409</v>
      </c>
      <c r="G333">
        <f t="shared" si="30"/>
        <v>42.16</v>
      </c>
      <c r="H333">
        <f t="shared" si="29"/>
        <v>18.197300000000318</v>
      </c>
      <c r="J333" s="57">
        <f t="shared" si="32"/>
        <v>128.06</v>
      </c>
      <c r="K333" s="61">
        <f t="shared" si="33"/>
        <v>7.2100000000000364</v>
      </c>
    </row>
    <row r="334" spans="1:11" x14ac:dyDescent="0.25">
      <c r="A334" s="7">
        <v>2</v>
      </c>
      <c r="B334" s="7">
        <v>2029</v>
      </c>
      <c r="C334" s="7">
        <v>41.5</v>
      </c>
      <c r="D334" s="7">
        <v>0</v>
      </c>
      <c r="E334" s="55">
        <v>431.29</v>
      </c>
      <c r="F334">
        <f t="shared" si="31"/>
        <v>2.25</v>
      </c>
      <c r="G334">
        <f t="shared" si="30"/>
        <v>41.5</v>
      </c>
      <c r="H334">
        <f t="shared" si="29"/>
        <v>17.572499999999998</v>
      </c>
      <c r="J334" s="57">
        <f t="shared" si="32"/>
        <v>169.56</v>
      </c>
      <c r="K334" s="61">
        <f t="shared" si="33"/>
        <v>9.4600000000000364</v>
      </c>
    </row>
    <row r="335" spans="1:11" x14ac:dyDescent="0.25">
      <c r="A335" s="7">
        <v>2</v>
      </c>
      <c r="B335" s="7">
        <v>2030</v>
      </c>
      <c r="C335" s="7">
        <v>40.700000000000003</v>
      </c>
      <c r="D335" s="7">
        <v>0</v>
      </c>
      <c r="E335" s="55">
        <v>433.43</v>
      </c>
      <c r="F335">
        <f t="shared" si="31"/>
        <v>2.1399999999999864</v>
      </c>
      <c r="G335">
        <f t="shared" si="30"/>
        <v>40.700000000000003</v>
      </c>
      <c r="H335">
        <f t="shared" si="29"/>
        <v>16.713399999999893</v>
      </c>
      <c r="J335" s="57">
        <f t="shared" si="32"/>
        <v>210.26</v>
      </c>
      <c r="K335" s="61">
        <f t="shared" si="33"/>
        <v>11.600000000000023</v>
      </c>
    </row>
    <row r="336" spans="1:11" x14ac:dyDescent="0.25">
      <c r="A336" s="7">
        <v>2</v>
      </c>
      <c r="B336" s="7">
        <v>2031</v>
      </c>
      <c r="C336" s="7">
        <v>39.75</v>
      </c>
      <c r="D336" s="7">
        <v>0</v>
      </c>
      <c r="E336" s="55">
        <v>435.47</v>
      </c>
      <c r="F336">
        <f t="shared" si="31"/>
        <v>2.0400000000000205</v>
      </c>
      <c r="G336">
        <f t="shared" si="30"/>
        <v>39.75</v>
      </c>
      <c r="H336">
        <f t="shared" si="29"/>
        <v>15.932400000000159</v>
      </c>
      <c r="J336" s="57">
        <f t="shared" si="32"/>
        <v>250.01</v>
      </c>
      <c r="K336" s="61">
        <f t="shared" si="33"/>
        <v>13.640000000000043</v>
      </c>
    </row>
    <row r="337" spans="1:11" x14ac:dyDescent="0.25">
      <c r="A337" s="7">
        <v>2</v>
      </c>
      <c r="B337" s="7">
        <v>2032</v>
      </c>
      <c r="C337" s="7">
        <v>38.630000000000003</v>
      </c>
      <c r="D337" s="7">
        <v>0</v>
      </c>
      <c r="E337" s="55">
        <v>437.37</v>
      </c>
      <c r="F337">
        <f t="shared" si="31"/>
        <v>1.8999999999999773</v>
      </c>
      <c r="G337">
        <f t="shared" si="30"/>
        <v>38.630000000000003</v>
      </c>
      <c r="H337">
        <f t="shared" si="29"/>
        <v>14.838999999999821</v>
      </c>
      <c r="J337" s="57">
        <f t="shared" si="32"/>
        <v>288.64</v>
      </c>
      <c r="K337" s="61">
        <f t="shared" si="33"/>
        <v>15.54000000000002</v>
      </c>
    </row>
    <row r="338" spans="1:11" x14ac:dyDescent="0.25">
      <c r="A338" s="7">
        <v>2</v>
      </c>
      <c r="B338" s="7">
        <v>2033</v>
      </c>
      <c r="C338" s="7">
        <v>37.36</v>
      </c>
      <c r="D338" s="7">
        <v>0</v>
      </c>
      <c r="E338" s="55">
        <v>439.13</v>
      </c>
      <c r="F338">
        <f t="shared" si="31"/>
        <v>1.7599999999999909</v>
      </c>
      <c r="G338">
        <f t="shared" si="30"/>
        <v>37.36</v>
      </c>
      <c r="H338">
        <f t="shared" si="29"/>
        <v>13.745599999999929</v>
      </c>
      <c r="J338" s="57">
        <f t="shared" si="32"/>
        <v>326</v>
      </c>
      <c r="K338" s="61">
        <f t="shared" si="33"/>
        <v>17.300000000000011</v>
      </c>
    </row>
    <row r="339" spans="1:11" x14ac:dyDescent="0.25">
      <c r="A339" s="7">
        <v>2</v>
      </c>
      <c r="B339" s="7">
        <v>2034</v>
      </c>
      <c r="C339" s="7">
        <v>35.93</v>
      </c>
      <c r="D339" s="7">
        <v>0</v>
      </c>
      <c r="E339" s="55">
        <v>440.74</v>
      </c>
      <c r="F339">
        <f t="shared" si="31"/>
        <v>1.6100000000000136</v>
      </c>
      <c r="G339">
        <f t="shared" si="30"/>
        <v>35.93</v>
      </c>
      <c r="H339">
        <f t="shared" si="29"/>
        <v>12.574100000000106</v>
      </c>
      <c r="J339" s="57">
        <f t="shared" si="32"/>
        <v>361.93</v>
      </c>
      <c r="K339" s="61">
        <f t="shared" si="33"/>
        <v>18.910000000000025</v>
      </c>
    </row>
    <row r="340" spans="1:11" x14ac:dyDescent="0.25">
      <c r="A340" s="7">
        <v>2</v>
      </c>
      <c r="B340" s="7">
        <v>2035</v>
      </c>
      <c r="C340" s="7">
        <v>34.369999999999997</v>
      </c>
      <c r="D340" s="7">
        <v>0</v>
      </c>
      <c r="E340" s="55">
        <v>442.16</v>
      </c>
      <c r="F340">
        <f t="shared" si="31"/>
        <v>1.4200000000000159</v>
      </c>
      <c r="G340">
        <f t="shared" si="30"/>
        <v>34.369999999999997</v>
      </c>
      <c r="H340">
        <f t="shared" si="29"/>
        <v>11.090200000000124</v>
      </c>
      <c r="J340" s="57">
        <f t="shared" si="32"/>
        <v>396.3</v>
      </c>
      <c r="K340" s="61">
        <f t="shared" si="33"/>
        <v>20.330000000000041</v>
      </c>
    </row>
    <row r="341" spans="1:11" x14ac:dyDescent="0.25">
      <c r="A341" s="7">
        <v>2</v>
      </c>
      <c r="B341" s="7">
        <v>2036</v>
      </c>
      <c r="C341" s="7">
        <v>32.880000000000003</v>
      </c>
      <c r="D341" s="7">
        <v>0</v>
      </c>
      <c r="E341" s="55">
        <v>443.42</v>
      </c>
      <c r="F341">
        <f t="shared" si="31"/>
        <v>1.2599999999999909</v>
      </c>
      <c r="G341">
        <f t="shared" si="30"/>
        <v>32.880000000000003</v>
      </c>
      <c r="H341">
        <f t="shared" si="29"/>
        <v>9.8405999999999292</v>
      </c>
      <c r="J341" s="57">
        <f t="shared" si="32"/>
        <v>429.18</v>
      </c>
      <c r="K341" s="61">
        <f t="shared" si="33"/>
        <v>21.590000000000032</v>
      </c>
    </row>
    <row r="342" spans="1:11" x14ac:dyDescent="0.25">
      <c r="A342" s="7">
        <v>2</v>
      </c>
      <c r="B342" s="7">
        <v>2037</v>
      </c>
      <c r="C342" s="7">
        <v>31.45</v>
      </c>
      <c r="D342" s="7">
        <v>0</v>
      </c>
      <c r="E342" s="55">
        <v>444.51</v>
      </c>
      <c r="F342">
        <f t="shared" si="31"/>
        <v>1.089999999999975</v>
      </c>
      <c r="G342">
        <f t="shared" si="30"/>
        <v>31.45</v>
      </c>
      <c r="H342">
        <f t="shared" si="29"/>
        <v>8.5128999999998047</v>
      </c>
      <c r="J342" s="57">
        <f t="shared" si="32"/>
        <v>460.63</v>
      </c>
      <c r="K342" s="61">
        <f t="shared" si="33"/>
        <v>22.680000000000007</v>
      </c>
    </row>
    <row r="343" spans="1:11" x14ac:dyDescent="0.25">
      <c r="A343" s="7">
        <v>2</v>
      </c>
      <c r="B343" s="7">
        <v>2038</v>
      </c>
      <c r="C343" s="7">
        <v>30.07</v>
      </c>
      <c r="D343" s="7">
        <v>0</v>
      </c>
      <c r="E343" s="55">
        <v>445.44</v>
      </c>
      <c r="F343">
        <f t="shared" si="31"/>
        <v>0.93000000000000682</v>
      </c>
      <c r="G343">
        <f t="shared" si="30"/>
        <v>30.07</v>
      </c>
      <c r="H343">
        <f t="shared" si="29"/>
        <v>7.2633000000000525</v>
      </c>
      <c r="J343" s="57">
        <f t="shared" si="32"/>
        <v>490.7</v>
      </c>
      <c r="K343" s="61">
        <f t="shared" si="33"/>
        <v>23.610000000000014</v>
      </c>
    </row>
    <row r="344" spans="1:11" x14ac:dyDescent="0.25">
      <c r="A344" s="7">
        <v>2</v>
      </c>
      <c r="B344" s="7">
        <v>2039</v>
      </c>
      <c r="C344" s="7">
        <v>28.79</v>
      </c>
      <c r="D344" s="7">
        <v>0</v>
      </c>
      <c r="E344" s="55">
        <v>446.23</v>
      </c>
      <c r="F344">
        <f t="shared" si="31"/>
        <v>0.79000000000002046</v>
      </c>
      <c r="G344">
        <f t="shared" si="30"/>
        <v>28.79</v>
      </c>
      <c r="H344">
        <f t="shared" si="29"/>
        <v>6.1699000000001591</v>
      </c>
      <c r="J344" s="57">
        <f t="shared" si="32"/>
        <v>519.49</v>
      </c>
      <c r="K344" s="61">
        <f t="shared" si="33"/>
        <v>24.400000000000034</v>
      </c>
    </row>
    <row r="345" spans="1:11" x14ac:dyDescent="0.25">
      <c r="A345" s="7">
        <v>2</v>
      </c>
      <c r="B345" s="7">
        <v>2040</v>
      </c>
      <c r="C345" s="7">
        <v>27.68</v>
      </c>
      <c r="D345" s="7">
        <v>0</v>
      </c>
      <c r="E345" s="55">
        <v>446.9</v>
      </c>
      <c r="F345">
        <f t="shared" si="31"/>
        <v>0.66999999999995907</v>
      </c>
      <c r="G345">
        <f t="shared" si="30"/>
        <v>27.68</v>
      </c>
      <c r="H345">
        <f t="shared" si="29"/>
        <v>5.2326999999996797</v>
      </c>
      <c r="J345" s="57">
        <f t="shared" si="32"/>
        <v>547.16999999999996</v>
      </c>
      <c r="K345" s="61">
        <f t="shared" si="33"/>
        <v>25.069999999999993</v>
      </c>
    </row>
    <row r="346" spans="1:11" x14ac:dyDescent="0.25">
      <c r="A346" s="7">
        <v>2</v>
      </c>
      <c r="B346" s="7">
        <v>2041</v>
      </c>
      <c r="C346" s="7">
        <v>26.72</v>
      </c>
      <c r="D346" s="7">
        <v>0</v>
      </c>
      <c r="E346" s="55">
        <v>447.46</v>
      </c>
      <c r="F346">
        <f t="shared" si="31"/>
        <v>0.56000000000000227</v>
      </c>
      <c r="G346">
        <f t="shared" si="30"/>
        <v>26.72</v>
      </c>
      <c r="H346">
        <f t="shared" si="29"/>
        <v>4.3736000000000175</v>
      </c>
      <c r="J346" s="57">
        <f t="shared" si="32"/>
        <v>573.89</v>
      </c>
      <c r="K346" s="61">
        <f t="shared" si="33"/>
        <v>25.629999999999995</v>
      </c>
    </row>
    <row r="347" spans="1:11" x14ac:dyDescent="0.25">
      <c r="A347" s="7">
        <v>2</v>
      </c>
      <c r="B347" s="7">
        <v>2042</v>
      </c>
      <c r="C347" s="7">
        <v>25.86</v>
      </c>
      <c r="D347" s="7">
        <v>0</v>
      </c>
      <c r="E347" s="55">
        <v>447.94</v>
      </c>
      <c r="F347">
        <f t="shared" si="31"/>
        <v>0.48000000000001819</v>
      </c>
      <c r="G347">
        <f t="shared" si="30"/>
        <v>25.86</v>
      </c>
      <c r="H347">
        <f t="shared" si="29"/>
        <v>3.7488000000001418</v>
      </c>
      <c r="J347" s="57">
        <f t="shared" si="32"/>
        <v>599.75</v>
      </c>
      <c r="K347" s="61">
        <f t="shared" si="33"/>
        <v>26.110000000000014</v>
      </c>
    </row>
    <row r="348" spans="1:11" x14ac:dyDescent="0.25">
      <c r="A348" s="7">
        <v>2</v>
      </c>
      <c r="B348" s="7">
        <v>2043</v>
      </c>
      <c r="C348" s="7">
        <v>25.1</v>
      </c>
      <c r="D348" s="7">
        <v>0</v>
      </c>
      <c r="E348" s="55">
        <v>448.35</v>
      </c>
      <c r="F348">
        <f t="shared" si="31"/>
        <v>0.41000000000002501</v>
      </c>
      <c r="G348">
        <f t="shared" si="30"/>
        <v>25.1</v>
      </c>
      <c r="H348">
        <f t="shared" si="29"/>
        <v>3.2021000000001951</v>
      </c>
      <c r="J348" s="57">
        <f t="shared" si="32"/>
        <v>624.85</v>
      </c>
      <c r="K348" s="61">
        <f t="shared" si="33"/>
        <v>26.520000000000039</v>
      </c>
    </row>
    <row r="349" spans="1:11" x14ac:dyDescent="0.25">
      <c r="A349" s="7">
        <v>2</v>
      </c>
      <c r="B349" s="7">
        <v>2044</v>
      </c>
      <c r="C349" s="7">
        <v>24.41</v>
      </c>
      <c r="D349" s="7">
        <v>0</v>
      </c>
      <c r="E349" s="55">
        <v>448.69</v>
      </c>
      <c r="F349">
        <f t="shared" si="31"/>
        <v>0.33999999999997499</v>
      </c>
      <c r="G349">
        <f t="shared" si="30"/>
        <v>24.41</v>
      </c>
      <c r="H349">
        <f t="shared" si="29"/>
        <v>2.6553999999998044</v>
      </c>
      <c r="J349" s="57">
        <f t="shared" si="32"/>
        <v>649.26</v>
      </c>
      <c r="K349" s="61">
        <f t="shared" si="33"/>
        <v>26.860000000000014</v>
      </c>
    </row>
    <row r="350" spans="1:11" x14ac:dyDescent="0.25">
      <c r="A350" s="7">
        <v>2</v>
      </c>
      <c r="B350" s="7">
        <v>2045</v>
      </c>
      <c r="C350" s="7">
        <v>23.75</v>
      </c>
      <c r="D350" s="7">
        <v>0</v>
      </c>
      <c r="E350" s="55">
        <v>448.98</v>
      </c>
      <c r="F350">
        <f t="shared" si="31"/>
        <v>0.29000000000002046</v>
      </c>
      <c r="G350">
        <f t="shared" si="30"/>
        <v>23.75</v>
      </c>
      <c r="H350">
        <f t="shared" si="29"/>
        <v>2.2649000000001598</v>
      </c>
      <c r="J350" s="57">
        <f t="shared" si="32"/>
        <v>673.01</v>
      </c>
      <c r="K350" s="61">
        <f t="shared" si="33"/>
        <v>27.150000000000034</v>
      </c>
    </row>
    <row r="351" spans="1:11" x14ac:dyDescent="0.25">
      <c r="A351" s="7">
        <v>2</v>
      </c>
      <c r="B351" s="7">
        <v>2046</v>
      </c>
      <c r="C351" s="7">
        <v>23.1</v>
      </c>
      <c r="D351" s="7">
        <v>0</v>
      </c>
      <c r="E351" s="55">
        <v>449.21</v>
      </c>
      <c r="F351">
        <f t="shared" si="31"/>
        <v>0.22999999999996135</v>
      </c>
      <c r="G351">
        <f t="shared" si="30"/>
        <v>23.1</v>
      </c>
      <c r="H351">
        <f t="shared" si="29"/>
        <v>1.796299999999698</v>
      </c>
      <c r="J351" s="57">
        <f t="shared" si="32"/>
        <v>696.11</v>
      </c>
      <c r="K351" s="61">
        <f t="shared" si="33"/>
        <v>27.379999999999995</v>
      </c>
    </row>
    <row r="352" spans="1:11" x14ac:dyDescent="0.25">
      <c r="A352" s="7">
        <v>2</v>
      </c>
      <c r="B352" s="7">
        <v>2047</v>
      </c>
      <c r="C352" s="7">
        <v>22.47</v>
      </c>
      <c r="D352" s="7">
        <v>0</v>
      </c>
      <c r="E352" s="55">
        <v>449.39</v>
      </c>
      <c r="F352">
        <f t="shared" si="31"/>
        <v>0.18000000000000682</v>
      </c>
      <c r="G352">
        <f t="shared" si="30"/>
        <v>22.47</v>
      </c>
      <c r="H352">
        <f t="shared" si="29"/>
        <v>1.4058000000000532</v>
      </c>
      <c r="J352" s="57">
        <f t="shared" si="32"/>
        <v>718.58</v>
      </c>
      <c r="K352" s="61">
        <f t="shared" si="33"/>
        <v>27.560000000000002</v>
      </c>
    </row>
    <row r="353" spans="1:11" x14ac:dyDescent="0.25">
      <c r="A353" s="7">
        <v>2</v>
      </c>
      <c r="B353" s="7">
        <v>2048</v>
      </c>
      <c r="C353" s="7">
        <v>21.89</v>
      </c>
      <c r="D353" s="7">
        <v>0</v>
      </c>
      <c r="E353" s="55">
        <v>449.53</v>
      </c>
      <c r="F353">
        <f t="shared" si="31"/>
        <v>0.13999999999998636</v>
      </c>
      <c r="G353">
        <f t="shared" si="30"/>
        <v>21.89</v>
      </c>
      <c r="H353">
        <f t="shared" si="29"/>
        <v>1.0933999999998933</v>
      </c>
      <c r="J353" s="57">
        <f t="shared" si="32"/>
        <v>740.47</v>
      </c>
      <c r="K353" s="61">
        <f t="shared" si="33"/>
        <v>27.699999999999989</v>
      </c>
    </row>
    <row r="354" spans="1:11" x14ac:dyDescent="0.25">
      <c r="A354" s="7">
        <v>2</v>
      </c>
      <c r="B354" s="7">
        <v>2049</v>
      </c>
      <c r="C354" s="7">
        <v>21.33</v>
      </c>
      <c r="D354" s="7">
        <v>0</v>
      </c>
      <c r="E354" s="55">
        <v>449.62</v>
      </c>
      <c r="F354">
        <f t="shared" si="31"/>
        <v>9.0000000000031832E-2</v>
      </c>
      <c r="G354">
        <f t="shared" si="30"/>
        <v>21.33</v>
      </c>
      <c r="H354">
        <f t="shared" si="29"/>
        <v>0.70290000000024855</v>
      </c>
      <c r="J354" s="57">
        <f t="shared" si="32"/>
        <v>761.80000000000007</v>
      </c>
      <c r="K354" s="61">
        <f t="shared" si="33"/>
        <v>27.79000000000002</v>
      </c>
    </row>
    <row r="355" spans="1:11" x14ac:dyDescent="0.25">
      <c r="A355" s="7">
        <v>2</v>
      </c>
      <c r="B355" s="7">
        <v>2050</v>
      </c>
      <c r="C355" s="7">
        <v>20.78</v>
      </c>
      <c r="D355" s="7">
        <v>0</v>
      </c>
      <c r="E355" s="55">
        <v>449.68</v>
      </c>
      <c r="F355">
        <f t="shared" si="31"/>
        <v>6.0000000000002274E-2</v>
      </c>
      <c r="G355">
        <f t="shared" si="30"/>
        <v>20.78</v>
      </c>
      <c r="H355">
        <f t="shared" si="29"/>
        <v>0.46860000000001772</v>
      </c>
      <c r="J355" s="57">
        <f t="shared" si="32"/>
        <v>782.58</v>
      </c>
      <c r="K355" s="61">
        <f t="shared" si="33"/>
        <v>27.850000000000023</v>
      </c>
    </row>
    <row r="356" spans="1:11" x14ac:dyDescent="0.25">
      <c r="A356" s="7">
        <v>2</v>
      </c>
      <c r="B356" s="7">
        <v>2051</v>
      </c>
      <c r="C356" s="7">
        <v>20.2</v>
      </c>
      <c r="D356" s="7">
        <v>0</v>
      </c>
      <c r="E356" s="55">
        <v>449.69</v>
      </c>
      <c r="F356">
        <f t="shared" si="31"/>
        <v>9.9999999999909051E-3</v>
      </c>
      <c r="G356">
        <f t="shared" si="30"/>
        <v>20.2</v>
      </c>
      <c r="H356">
        <f t="shared" si="29"/>
        <v>7.8099999999928962E-2</v>
      </c>
      <c r="J356" s="57">
        <f t="shared" si="32"/>
        <v>802.78000000000009</v>
      </c>
      <c r="K356" s="61">
        <f t="shared" si="33"/>
        <v>27.860000000000014</v>
      </c>
    </row>
    <row r="357" spans="1:11" x14ac:dyDescent="0.25">
      <c r="A357" s="7">
        <v>2</v>
      </c>
      <c r="B357" s="7">
        <v>2052</v>
      </c>
      <c r="C357" s="7">
        <v>19.600000000000001</v>
      </c>
      <c r="D357" s="7">
        <v>0</v>
      </c>
      <c r="E357" s="55">
        <v>449.65</v>
      </c>
      <c r="F357">
        <f t="shared" si="31"/>
        <v>-4.0000000000020464E-2</v>
      </c>
      <c r="G357">
        <f t="shared" si="30"/>
        <v>19.600000000000001</v>
      </c>
      <c r="H357">
        <f t="shared" si="29"/>
        <v>-0.31240000000015983</v>
      </c>
      <c r="J357" s="57">
        <f t="shared" si="32"/>
        <v>822.38000000000011</v>
      </c>
      <c r="K357" s="61">
        <f t="shared" si="33"/>
        <v>27.819999999999993</v>
      </c>
    </row>
    <row r="358" spans="1:11" x14ac:dyDescent="0.25">
      <c r="A358" s="7">
        <v>2</v>
      </c>
      <c r="B358" s="7">
        <v>2053</v>
      </c>
      <c r="C358" s="7">
        <v>18.989999999999998</v>
      </c>
      <c r="D358" s="7">
        <v>0</v>
      </c>
      <c r="E358" s="55">
        <v>449.57</v>
      </c>
      <c r="F358">
        <f t="shared" si="31"/>
        <v>-7.9999999999984084E-2</v>
      </c>
      <c r="G358">
        <f t="shared" si="30"/>
        <v>18.989999999999998</v>
      </c>
      <c r="H358">
        <f t="shared" si="29"/>
        <v>-0.62479999999987568</v>
      </c>
      <c r="J358" s="57">
        <f t="shared" si="32"/>
        <v>841.37000000000012</v>
      </c>
      <c r="K358" s="61">
        <f t="shared" si="33"/>
        <v>27.740000000000009</v>
      </c>
    </row>
    <row r="359" spans="1:11" x14ac:dyDescent="0.25">
      <c r="A359" s="7">
        <v>2</v>
      </c>
      <c r="B359" s="7">
        <v>2054</v>
      </c>
      <c r="C359" s="7">
        <v>18.39</v>
      </c>
      <c r="D359" s="7">
        <v>0</v>
      </c>
      <c r="E359" s="55">
        <v>449.45</v>
      </c>
      <c r="F359">
        <f t="shared" si="31"/>
        <v>-0.12000000000000455</v>
      </c>
      <c r="G359">
        <f t="shared" si="30"/>
        <v>18.39</v>
      </c>
      <c r="H359">
        <f t="shared" si="29"/>
        <v>-0.93720000000003545</v>
      </c>
      <c r="J359" s="57">
        <f t="shared" si="32"/>
        <v>859.7600000000001</v>
      </c>
      <c r="K359" s="61">
        <f t="shared" si="33"/>
        <v>27.620000000000005</v>
      </c>
    </row>
    <row r="360" spans="1:11" x14ac:dyDescent="0.25">
      <c r="A360" s="7">
        <v>2</v>
      </c>
      <c r="B360" s="7">
        <v>2055</v>
      </c>
      <c r="C360" s="7">
        <v>17.82</v>
      </c>
      <c r="D360" s="7">
        <v>0</v>
      </c>
      <c r="E360" s="55">
        <v>449.28</v>
      </c>
      <c r="F360">
        <f t="shared" si="31"/>
        <v>-0.17000000000001592</v>
      </c>
      <c r="G360">
        <f t="shared" si="30"/>
        <v>17.82</v>
      </c>
      <c r="H360">
        <f t="shared" si="29"/>
        <v>-1.3277000000001242</v>
      </c>
      <c r="J360" s="57">
        <f t="shared" si="32"/>
        <v>877.58000000000015</v>
      </c>
      <c r="K360" s="61">
        <f t="shared" si="33"/>
        <v>27.449999999999989</v>
      </c>
    </row>
    <row r="361" spans="1:11" x14ac:dyDescent="0.25">
      <c r="A361" s="7">
        <v>2</v>
      </c>
      <c r="B361" s="7">
        <v>2056</v>
      </c>
      <c r="C361" s="7">
        <v>17.27</v>
      </c>
      <c r="D361" s="7">
        <v>0</v>
      </c>
      <c r="E361" s="55">
        <v>449.07</v>
      </c>
      <c r="F361">
        <f t="shared" si="31"/>
        <v>-0.20999999999997954</v>
      </c>
      <c r="G361">
        <f t="shared" si="30"/>
        <v>17.27</v>
      </c>
      <c r="H361">
        <f t="shared" si="29"/>
        <v>-1.64009999999984</v>
      </c>
      <c r="J361" s="57">
        <f t="shared" si="32"/>
        <v>894.85000000000014</v>
      </c>
      <c r="K361" s="61">
        <f t="shared" si="33"/>
        <v>27.240000000000009</v>
      </c>
    </row>
    <row r="362" spans="1:11" x14ac:dyDescent="0.25">
      <c r="A362" s="7">
        <v>2</v>
      </c>
      <c r="B362" s="7">
        <v>2057</v>
      </c>
      <c r="C362" s="7">
        <v>16.760000000000002</v>
      </c>
      <c r="D362" s="7">
        <v>0</v>
      </c>
      <c r="E362" s="55">
        <v>448.83</v>
      </c>
      <c r="F362">
        <f t="shared" si="31"/>
        <v>-0.24000000000000909</v>
      </c>
      <c r="G362">
        <f t="shared" si="30"/>
        <v>16.760000000000002</v>
      </c>
      <c r="H362">
        <f t="shared" si="29"/>
        <v>-1.8744000000000709</v>
      </c>
      <c r="J362" s="57">
        <f t="shared" si="32"/>
        <v>911.61000000000013</v>
      </c>
      <c r="K362" s="61">
        <f t="shared" si="33"/>
        <v>27</v>
      </c>
    </row>
    <row r="363" spans="1:11" x14ac:dyDescent="0.25">
      <c r="A363" s="7">
        <v>2</v>
      </c>
      <c r="B363" s="7">
        <v>2058</v>
      </c>
      <c r="C363" s="7">
        <v>16.29</v>
      </c>
      <c r="D363" s="7">
        <v>0</v>
      </c>
      <c r="E363" s="55">
        <v>448.55</v>
      </c>
      <c r="F363">
        <f t="shared" si="31"/>
        <v>-0.27999999999997272</v>
      </c>
      <c r="G363">
        <f t="shared" si="30"/>
        <v>16.29</v>
      </c>
      <c r="H363">
        <f t="shared" si="29"/>
        <v>-2.1867999999997867</v>
      </c>
      <c r="J363" s="57">
        <f t="shared" si="32"/>
        <v>927.90000000000009</v>
      </c>
      <c r="K363" s="61">
        <f t="shared" si="33"/>
        <v>26.720000000000027</v>
      </c>
    </row>
    <row r="364" spans="1:11" x14ac:dyDescent="0.25">
      <c r="A364" s="7">
        <v>2</v>
      </c>
      <c r="B364" s="7">
        <v>2059</v>
      </c>
      <c r="C364" s="7">
        <v>15.85</v>
      </c>
      <c r="D364" s="7">
        <v>0</v>
      </c>
      <c r="E364" s="55">
        <v>448.25</v>
      </c>
      <c r="F364">
        <f t="shared" si="31"/>
        <v>-0.30000000000001137</v>
      </c>
      <c r="G364">
        <f t="shared" si="30"/>
        <v>15.85</v>
      </c>
      <c r="H364">
        <f t="shared" si="29"/>
        <v>-2.3430000000000888</v>
      </c>
      <c r="J364" s="57">
        <f t="shared" si="32"/>
        <v>943.75000000000011</v>
      </c>
      <c r="K364" s="61">
        <f t="shared" si="33"/>
        <v>26.420000000000016</v>
      </c>
    </row>
    <row r="365" spans="1:11" x14ac:dyDescent="0.25">
      <c r="A365" s="7">
        <v>2</v>
      </c>
      <c r="B365" s="7">
        <v>2060</v>
      </c>
      <c r="C365" s="7">
        <v>15.43</v>
      </c>
      <c r="D365" s="7">
        <v>0</v>
      </c>
      <c r="E365" s="55">
        <v>447.92</v>
      </c>
      <c r="F365">
        <f t="shared" si="31"/>
        <v>-0.32999999999998408</v>
      </c>
      <c r="G365">
        <f t="shared" si="30"/>
        <v>15.43</v>
      </c>
      <c r="H365">
        <f t="shared" si="29"/>
        <v>-2.5772999999998754</v>
      </c>
      <c r="J365" s="57">
        <f t="shared" si="32"/>
        <v>959.18000000000006</v>
      </c>
      <c r="K365" s="61">
        <f t="shared" si="33"/>
        <v>26.090000000000032</v>
      </c>
    </row>
    <row r="366" spans="1:11" x14ac:dyDescent="0.25">
      <c r="A366" s="7">
        <v>2</v>
      </c>
      <c r="B366" s="7">
        <v>2061</v>
      </c>
      <c r="C366" s="7">
        <v>15.03</v>
      </c>
      <c r="D366" s="7">
        <v>0</v>
      </c>
      <c r="E366" s="55">
        <v>447.58</v>
      </c>
      <c r="F366">
        <f t="shared" si="31"/>
        <v>-0.34000000000003183</v>
      </c>
      <c r="G366">
        <f t="shared" si="30"/>
        <v>15.03</v>
      </c>
      <c r="H366">
        <f t="shared" si="29"/>
        <v>-2.6554000000002485</v>
      </c>
      <c r="J366" s="57">
        <f t="shared" si="32"/>
        <v>974.21</v>
      </c>
      <c r="K366" s="61">
        <f t="shared" si="33"/>
        <v>25.75</v>
      </c>
    </row>
    <row r="367" spans="1:11" x14ac:dyDescent="0.25">
      <c r="A367" s="7">
        <v>2</v>
      </c>
      <c r="B367" s="7">
        <v>2062</v>
      </c>
      <c r="C367" s="7">
        <v>14.65</v>
      </c>
      <c r="D367" s="7">
        <v>0</v>
      </c>
      <c r="E367" s="55">
        <v>447.21</v>
      </c>
      <c r="F367">
        <f t="shared" si="31"/>
        <v>-0.37000000000000455</v>
      </c>
      <c r="G367">
        <f t="shared" si="30"/>
        <v>14.65</v>
      </c>
      <c r="H367">
        <f t="shared" si="29"/>
        <v>-2.8897000000000355</v>
      </c>
      <c r="J367" s="57">
        <f t="shared" si="32"/>
        <v>988.86</v>
      </c>
      <c r="K367" s="61">
        <f t="shared" si="33"/>
        <v>25.379999999999995</v>
      </c>
    </row>
    <row r="368" spans="1:11" x14ac:dyDescent="0.25">
      <c r="A368" s="7">
        <v>2</v>
      </c>
      <c r="B368" s="7">
        <v>2063</v>
      </c>
      <c r="C368" s="7">
        <v>14.3</v>
      </c>
      <c r="D368" s="7">
        <v>0</v>
      </c>
      <c r="E368" s="55">
        <v>446.83</v>
      </c>
      <c r="F368">
        <f t="shared" si="31"/>
        <v>-0.37999999999999545</v>
      </c>
      <c r="G368">
        <f t="shared" si="30"/>
        <v>14.3</v>
      </c>
      <c r="H368">
        <f t="shared" si="29"/>
        <v>-2.9677999999999645</v>
      </c>
      <c r="J368" s="57">
        <f t="shared" si="32"/>
        <v>1003.16</v>
      </c>
      <c r="K368" s="61">
        <f t="shared" si="33"/>
        <v>25</v>
      </c>
    </row>
    <row r="369" spans="1:11" x14ac:dyDescent="0.25">
      <c r="A369" s="7">
        <v>2</v>
      </c>
      <c r="B369" s="7">
        <v>2064</v>
      </c>
      <c r="C369" s="7">
        <v>13.96</v>
      </c>
      <c r="D369" s="7">
        <v>0</v>
      </c>
      <c r="E369" s="55">
        <v>446.44</v>
      </c>
      <c r="F369">
        <f t="shared" si="31"/>
        <v>-0.38999999999998636</v>
      </c>
      <c r="G369">
        <f t="shared" si="30"/>
        <v>13.96</v>
      </c>
      <c r="H369">
        <f t="shared" si="29"/>
        <v>-3.0458999999998935</v>
      </c>
      <c r="J369" s="57">
        <f t="shared" si="32"/>
        <v>1017.12</v>
      </c>
      <c r="K369" s="61">
        <f t="shared" si="33"/>
        <v>24.610000000000014</v>
      </c>
    </row>
    <row r="370" spans="1:11" x14ac:dyDescent="0.25">
      <c r="A370" s="7">
        <v>2</v>
      </c>
      <c r="B370" s="7">
        <v>2065</v>
      </c>
      <c r="C370" s="7">
        <v>13.64</v>
      </c>
      <c r="D370" s="7">
        <v>0</v>
      </c>
      <c r="E370" s="55">
        <v>446.03</v>
      </c>
      <c r="F370">
        <f t="shared" si="31"/>
        <v>-0.41000000000002501</v>
      </c>
      <c r="G370">
        <f t="shared" si="30"/>
        <v>13.64</v>
      </c>
      <c r="H370">
        <f t="shared" ref="H370:H405" si="34">F370*7.81</f>
        <v>-3.2021000000001951</v>
      </c>
      <c r="J370" s="57">
        <f t="shared" si="32"/>
        <v>1030.76</v>
      </c>
      <c r="K370" s="61">
        <f t="shared" si="33"/>
        <v>24.199999999999989</v>
      </c>
    </row>
    <row r="371" spans="1:11" x14ac:dyDescent="0.25">
      <c r="A371" s="7">
        <v>2</v>
      </c>
      <c r="B371" s="7">
        <v>2066</v>
      </c>
      <c r="C371" s="7">
        <v>13.34</v>
      </c>
      <c r="D371" s="7">
        <v>0</v>
      </c>
      <c r="E371" s="55">
        <v>445.62</v>
      </c>
      <c r="F371">
        <f t="shared" si="31"/>
        <v>-0.40999999999996817</v>
      </c>
      <c r="G371">
        <f t="shared" si="30"/>
        <v>13.34</v>
      </c>
      <c r="H371">
        <f t="shared" si="34"/>
        <v>-3.202099999999751</v>
      </c>
      <c r="J371" s="57">
        <f t="shared" si="32"/>
        <v>1044.0999999999999</v>
      </c>
      <c r="K371" s="61">
        <f t="shared" si="33"/>
        <v>23.79000000000002</v>
      </c>
    </row>
    <row r="372" spans="1:11" x14ac:dyDescent="0.25">
      <c r="A372" s="7">
        <v>2</v>
      </c>
      <c r="B372" s="7">
        <v>2067</v>
      </c>
      <c r="C372" s="7">
        <v>13.05</v>
      </c>
      <c r="D372" s="7">
        <v>0</v>
      </c>
      <c r="E372" s="55">
        <v>445.19</v>
      </c>
      <c r="F372">
        <f t="shared" si="31"/>
        <v>-0.43000000000000682</v>
      </c>
      <c r="G372">
        <f t="shared" si="30"/>
        <v>13.05</v>
      </c>
      <c r="H372">
        <f t="shared" si="34"/>
        <v>-3.3583000000000531</v>
      </c>
      <c r="J372" s="57">
        <f t="shared" si="32"/>
        <v>1057.1499999999999</v>
      </c>
      <c r="K372" s="61">
        <f t="shared" si="33"/>
        <v>23.360000000000014</v>
      </c>
    </row>
    <row r="373" spans="1:11" x14ac:dyDescent="0.25">
      <c r="A373" s="7">
        <v>2</v>
      </c>
      <c r="B373" s="7">
        <v>2068</v>
      </c>
      <c r="C373" s="7">
        <v>12.78</v>
      </c>
      <c r="D373" s="7">
        <v>0</v>
      </c>
      <c r="E373" s="55">
        <v>444.76</v>
      </c>
      <c r="F373">
        <f t="shared" si="31"/>
        <v>-0.43000000000000682</v>
      </c>
      <c r="G373">
        <f t="shared" si="30"/>
        <v>12.78</v>
      </c>
      <c r="H373">
        <f t="shared" si="34"/>
        <v>-3.3583000000000531</v>
      </c>
      <c r="J373" s="57">
        <f t="shared" si="32"/>
        <v>1069.9299999999998</v>
      </c>
      <c r="K373" s="61">
        <f t="shared" si="33"/>
        <v>22.930000000000007</v>
      </c>
    </row>
    <row r="374" spans="1:11" x14ac:dyDescent="0.25">
      <c r="A374" s="7">
        <v>2</v>
      </c>
      <c r="B374" s="7">
        <v>2069</v>
      </c>
      <c r="C374" s="7">
        <v>12.54</v>
      </c>
      <c r="D374" s="7">
        <v>0</v>
      </c>
      <c r="E374" s="55">
        <v>444.33</v>
      </c>
      <c r="F374">
        <f t="shared" si="31"/>
        <v>-0.43000000000000682</v>
      </c>
      <c r="G374">
        <f t="shared" si="30"/>
        <v>12.54</v>
      </c>
      <c r="H374">
        <f t="shared" si="34"/>
        <v>-3.3583000000000531</v>
      </c>
      <c r="J374" s="57">
        <f t="shared" si="32"/>
        <v>1082.4699999999998</v>
      </c>
      <c r="K374" s="61">
        <f t="shared" si="33"/>
        <v>22.5</v>
      </c>
    </row>
    <row r="375" spans="1:11" x14ac:dyDescent="0.25">
      <c r="A375" s="7">
        <v>2</v>
      </c>
      <c r="B375" s="7">
        <v>2070</v>
      </c>
      <c r="C375" s="7">
        <v>12.31</v>
      </c>
      <c r="D375" s="7">
        <v>0</v>
      </c>
      <c r="E375" s="55">
        <v>443.89</v>
      </c>
      <c r="F375">
        <f t="shared" si="31"/>
        <v>-0.43999999999999773</v>
      </c>
      <c r="G375">
        <f t="shared" si="30"/>
        <v>12.31</v>
      </c>
      <c r="H375">
        <f t="shared" si="34"/>
        <v>-3.4363999999999821</v>
      </c>
      <c r="J375" s="57">
        <f t="shared" si="32"/>
        <v>1094.7799999999997</v>
      </c>
      <c r="K375" s="61">
        <f t="shared" si="33"/>
        <v>22.060000000000002</v>
      </c>
    </row>
    <row r="376" spans="1:11" x14ac:dyDescent="0.25">
      <c r="A376" s="7">
        <v>2</v>
      </c>
      <c r="B376" s="7">
        <v>2071</v>
      </c>
      <c r="C376" s="7">
        <v>12.09</v>
      </c>
      <c r="D376" s="7">
        <v>0</v>
      </c>
      <c r="E376" s="55">
        <v>443.45</v>
      </c>
      <c r="F376">
        <f t="shared" si="31"/>
        <v>-0.43999999999999773</v>
      </c>
      <c r="G376">
        <f t="shared" si="30"/>
        <v>12.09</v>
      </c>
      <c r="H376">
        <f t="shared" si="34"/>
        <v>-3.4363999999999821</v>
      </c>
      <c r="J376" s="57">
        <f t="shared" si="32"/>
        <v>1106.8699999999997</v>
      </c>
      <c r="K376" s="61">
        <f t="shared" si="33"/>
        <v>21.620000000000005</v>
      </c>
    </row>
    <row r="377" spans="1:11" x14ac:dyDescent="0.25">
      <c r="A377" s="7">
        <v>2</v>
      </c>
      <c r="B377" s="7">
        <v>2072</v>
      </c>
      <c r="C377" s="7">
        <v>11.88</v>
      </c>
      <c r="D377" s="7">
        <v>0</v>
      </c>
      <c r="E377" s="55">
        <v>443.01</v>
      </c>
      <c r="F377">
        <f t="shared" si="31"/>
        <v>-0.43999999999999773</v>
      </c>
      <c r="G377">
        <f t="shared" si="30"/>
        <v>11.88</v>
      </c>
      <c r="H377">
        <f t="shared" si="34"/>
        <v>-3.4363999999999821</v>
      </c>
      <c r="J377" s="57">
        <f t="shared" si="32"/>
        <v>1118.7499999999998</v>
      </c>
      <c r="K377" s="61">
        <f t="shared" si="33"/>
        <v>21.180000000000007</v>
      </c>
    </row>
    <row r="378" spans="1:11" x14ac:dyDescent="0.25">
      <c r="A378" s="7">
        <v>2</v>
      </c>
      <c r="B378" s="7">
        <v>2073</v>
      </c>
      <c r="C378" s="7">
        <v>11.67</v>
      </c>
      <c r="D378" s="7">
        <v>0</v>
      </c>
      <c r="E378" s="55">
        <v>442.57</v>
      </c>
      <c r="F378">
        <f t="shared" si="31"/>
        <v>-0.43999999999999773</v>
      </c>
      <c r="G378">
        <f t="shared" si="30"/>
        <v>11.67</v>
      </c>
      <c r="H378">
        <f t="shared" si="34"/>
        <v>-3.4363999999999821</v>
      </c>
      <c r="J378" s="57">
        <f t="shared" si="32"/>
        <v>1130.4199999999998</v>
      </c>
      <c r="K378" s="61">
        <f t="shared" si="33"/>
        <v>20.740000000000009</v>
      </c>
    </row>
    <row r="379" spans="1:11" x14ac:dyDescent="0.25">
      <c r="A379" s="7">
        <v>2</v>
      </c>
      <c r="B379" s="7">
        <v>2074</v>
      </c>
      <c r="C379" s="7">
        <v>11.47</v>
      </c>
      <c r="D379" s="7">
        <v>0</v>
      </c>
      <c r="E379" s="55">
        <v>442.13</v>
      </c>
      <c r="F379">
        <f t="shared" si="31"/>
        <v>-0.43999999999999773</v>
      </c>
      <c r="G379">
        <f t="shared" si="30"/>
        <v>11.47</v>
      </c>
      <c r="H379">
        <f t="shared" si="34"/>
        <v>-3.4363999999999821</v>
      </c>
      <c r="J379" s="57">
        <f t="shared" si="32"/>
        <v>1141.8899999999999</v>
      </c>
      <c r="K379" s="61">
        <f t="shared" si="33"/>
        <v>20.300000000000011</v>
      </c>
    </row>
    <row r="380" spans="1:11" x14ac:dyDescent="0.25">
      <c r="A380" s="7">
        <v>2</v>
      </c>
      <c r="B380" s="7">
        <v>2075</v>
      </c>
      <c r="C380" s="7">
        <v>11.28</v>
      </c>
      <c r="D380" s="7">
        <v>0</v>
      </c>
      <c r="E380" s="55">
        <v>441.69</v>
      </c>
      <c r="F380">
        <f t="shared" si="31"/>
        <v>-0.43999999999999773</v>
      </c>
      <c r="G380">
        <f t="shared" si="30"/>
        <v>11.28</v>
      </c>
      <c r="H380">
        <f t="shared" si="34"/>
        <v>-3.4363999999999821</v>
      </c>
      <c r="J380" s="57">
        <f t="shared" si="32"/>
        <v>1153.1699999999998</v>
      </c>
      <c r="K380" s="61">
        <f t="shared" si="33"/>
        <v>19.860000000000014</v>
      </c>
    </row>
    <row r="381" spans="1:11" x14ac:dyDescent="0.25">
      <c r="A381" s="7">
        <v>2</v>
      </c>
      <c r="B381" s="7">
        <v>2076</v>
      </c>
      <c r="C381" s="7">
        <v>11.09</v>
      </c>
      <c r="D381" s="7">
        <v>0</v>
      </c>
      <c r="E381" s="55">
        <v>441.26</v>
      </c>
      <c r="F381">
        <f t="shared" si="31"/>
        <v>-0.43000000000000682</v>
      </c>
      <c r="G381">
        <f t="shared" si="30"/>
        <v>11.09</v>
      </c>
      <c r="H381">
        <f t="shared" si="34"/>
        <v>-3.3583000000000531</v>
      </c>
      <c r="J381" s="57">
        <f t="shared" si="32"/>
        <v>1164.2599999999998</v>
      </c>
      <c r="K381" s="61">
        <f t="shared" si="33"/>
        <v>19.430000000000007</v>
      </c>
    </row>
    <row r="382" spans="1:11" x14ac:dyDescent="0.25">
      <c r="A382" s="7">
        <v>2</v>
      </c>
      <c r="B382" s="7">
        <v>2077</v>
      </c>
      <c r="C382" s="7">
        <v>10.91</v>
      </c>
      <c r="D382" s="7">
        <v>0</v>
      </c>
      <c r="E382" s="55">
        <v>440.82</v>
      </c>
      <c r="F382">
        <f t="shared" si="31"/>
        <v>-0.43999999999999773</v>
      </c>
      <c r="G382">
        <f t="shared" si="30"/>
        <v>10.91</v>
      </c>
      <c r="H382">
        <f t="shared" si="34"/>
        <v>-3.4363999999999821</v>
      </c>
      <c r="J382" s="57">
        <f t="shared" si="32"/>
        <v>1175.1699999999998</v>
      </c>
      <c r="K382" s="61">
        <f t="shared" si="33"/>
        <v>18.990000000000009</v>
      </c>
    </row>
    <row r="383" spans="1:11" x14ac:dyDescent="0.25">
      <c r="A383" s="7">
        <v>2</v>
      </c>
      <c r="B383" s="7">
        <v>2078</v>
      </c>
      <c r="C383" s="7">
        <v>10.74</v>
      </c>
      <c r="D383" s="7">
        <v>0</v>
      </c>
      <c r="E383" s="55">
        <v>440.39</v>
      </c>
      <c r="F383">
        <f t="shared" si="31"/>
        <v>-0.43000000000000682</v>
      </c>
      <c r="G383">
        <f t="shared" si="30"/>
        <v>10.74</v>
      </c>
      <c r="H383">
        <f t="shared" si="34"/>
        <v>-3.3583000000000531</v>
      </c>
      <c r="J383" s="57">
        <f t="shared" si="32"/>
        <v>1185.9099999999999</v>
      </c>
      <c r="K383" s="61">
        <f t="shared" si="33"/>
        <v>18.560000000000002</v>
      </c>
    </row>
    <row r="384" spans="1:11" x14ac:dyDescent="0.25">
      <c r="A384" s="7">
        <v>2</v>
      </c>
      <c r="B384" s="7">
        <v>2079</v>
      </c>
      <c r="C384" s="7">
        <v>10.57</v>
      </c>
      <c r="D384" s="7">
        <v>0</v>
      </c>
      <c r="E384" s="55">
        <v>439.95</v>
      </c>
      <c r="F384">
        <f t="shared" si="31"/>
        <v>-0.43999999999999773</v>
      </c>
      <c r="G384">
        <f t="shared" si="30"/>
        <v>10.57</v>
      </c>
      <c r="H384">
        <f t="shared" si="34"/>
        <v>-3.4363999999999821</v>
      </c>
      <c r="J384" s="57">
        <f t="shared" si="32"/>
        <v>1196.4799999999998</v>
      </c>
      <c r="K384" s="61">
        <f t="shared" si="33"/>
        <v>18.120000000000005</v>
      </c>
    </row>
    <row r="385" spans="1:11" x14ac:dyDescent="0.25">
      <c r="A385" s="7">
        <v>2</v>
      </c>
      <c r="B385" s="7">
        <v>2080</v>
      </c>
      <c r="C385" s="7">
        <v>10.41</v>
      </c>
      <c r="D385" s="7">
        <v>0</v>
      </c>
      <c r="E385" s="55">
        <v>439.53</v>
      </c>
      <c r="F385">
        <f t="shared" si="31"/>
        <v>-0.42000000000001592</v>
      </c>
      <c r="G385">
        <f t="shared" si="30"/>
        <v>10.41</v>
      </c>
      <c r="H385">
        <f t="shared" si="34"/>
        <v>-3.2802000000001241</v>
      </c>
      <c r="J385" s="57">
        <f t="shared" si="32"/>
        <v>1206.8899999999999</v>
      </c>
      <c r="K385" s="61">
        <f t="shared" si="33"/>
        <v>17.699999999999989</v>
      </c>
    </row>
    <row r="386" spans="1:11" x14ac:dyDescent="0.25">
      <c r="A386" s="7">
        <v>2</v>
      </c>
      <c r="B386" s="7">
        <v>2081</v>
      </c>
      <c r="C386" s="7">
        <v>10.26</v>
      </c>
      <c r="D386" s="7">
        <v>0</v>
      </c>
      <c r="E386" s="55">
        <v>439.1</v>
      </c>
      <c r="F386">
        <f t="shared" si="31"/>
        <v>-0.42999999999994998</v>
      </c>
      <c r="G386">
        <f t="shared" ref="G386:G449" si="35">C386-D386</f>
        <v>10.26</v>
      </c>
      <c r="H386">
        <f t="shared" si="34"/>
        <v>-3.358299999999609</v>
      </c>
      <c r="J386" s="57">
        <f t="shared" si="32"/>
        <v>1217.1499999999999</v>
      </c>
      <c r="K386" s="61">
        <f t="shared" si="33"/>
        <v>17.270000000000039</v>
      </c>
    </row>
    <row r="387" spans="1:11" x14ac:dyDescent="0.25">
      <c r="A387" s="7">
        <v>2</v>
      </c>
      <c r="B387" s="7">
        <v>2082</v>
      </c>
      <c r="C387" s="7">
        <v>10.11</v>
      </c>
      <c r="D387" s="7">
        <v>0</v>
      </c>
      <c r="E387" s="55">
        <v>438.68</v>
      </c>
      <c r="F387">
        <f t="shared" ref="F387:F450" si="36">E387-E386</f>
        <v>-0.42000000000001592</v>
      </c>
      <c r="G387">
        <f t="shared" si="35"/>
        <v>10.11</v>
      </c>
      <c r="H387">
        <f t="shared" si="34"/>
        <v>-3.2802000000001241</v>
      </c>
      <c r="J387" s="57">
        <f t="shared" si="32"/>
        <v>1227.2599999999998</v>
      </c>
      <c r="K387" s="61">
        <f t="shared" si="33"/>
        <v>16.850000000000023</v>
      </c>
    </row>
    <row r="388" spans="1:11" x14ac:dyDescent="0.25">
      <c r="A388" s="7">
        <v>2</v>
      </c>
      <c r="B388" s="7">
        <v>2083</v>
      </c>
      <c r="C388" s="7">
        <v>9.9600000000000009</v>
      </c>
      <c r="D388" s="7">
        <v>0</v>
      </c>
      <c r="E388" s="55">
        <v>438.26</v>
      </c>
      <c r="F388">
        <f t="shared" si="36"/>
        <v>-0.42000000000001592</v>
      </c>
      <c r="G388">
        <f t="shared" si="35"/>
        <v>9.9600000000000009</v>
      </c>
      <c r="H388">
        <f t="shared" si="34"/>
        <v>-3.2802000000001241</v>
      </c>
      <c r="J388" s="57">
        <f t="shared" si="32"/>
        <v>1237.2199999999998</v>
      </c>
      <c r="K388" s="61">
        <f t="shared" si="33"/>
        <v>16.430000000000007</v>
      </c>
    </row>
    <row r="389" spans="1:11" x14ac:dyDescent="0.25">
      <c r="A389" s="7">
        <v>2</v>
      </c>
      <c r="B389" s="7">
        <v>2084</v>
      </c>
      <c r="C389" s="7">
        <v>9.82</v>
      </c>
      <c r="D389" s="7">
        <v>0</v>
      </c>
      <c r="E389" s="55">
        <v>437.85</v>
      </c>
      <c r="F389">
        <f t="shared" si="36"/>
        <v>-0.40999999999996817</v>
      </c>
      <c r="G389">
        <f t="shared" si="35"/>
        <v>9.82</v>
      </c>
      <c r="H389">
        <f t="shared" si="34"/>
        <v>-3.202099999999751</v>
      </c>
      <c r="J389" s="57">
        <f t="shared" si="32"/>
        <v>1247.0399999999997</v>
      </c>
      <c r="K389" s="61">
        <f t="shared" si="33"/>
        <v>16.020000000000039</v>
      </c>
    </row>
    <row r="390" spans="1:11" x14ac:dyDescent="0.25">
      <c r="A390" s="7">
        <v>2</v>
      </c>
      <c r="B390" s="7">
        <v>2085</v>
      </c>
      <c r="C390" s="7">
        <v>9.69</v>
      </c>
      <c r="D390" s="7">
        <v>0</v>
      </c>
      <c r="E390" s="55">
        <v>437.44</v>
      </c>
      <c r="F390">
        <f t="shared" si="36"/>
        <v>-0.41000000000002501</v>
      </c>
      <c r="G390">
        <f t="shared" si="35"/>
        <v>9.69</v>
      </c>
      <c r="H390">
        <f t="shared" si="34"/>
        <v>-3.2021000000001951</v>
      </c>
      <c r="J390" s="57">
        <f t="shared" si="32"/>
        <v>1256.7299999999998</v>
      </c>
      <c r="K390" s="61">
        <f t="shared" si="33"/>
        <v>15.610000000000014</v>
      </c>
    </row>
    <row r="391" spans="1:11" x14ac:dyDescent="0.25">
      <c r="A391" s="7">
        <v>2</v>
      </c>
      <c r="B391" s="7">
        <v>2086</v>
      </c>
      <c r="C391" s="7">
        <v>9.56</v>
      </c>
      <c r="D391" s="7">
        <v>0</v>
      </c>
      <c r="E391" s="55">
        <v>437.04</v>
      </c>
      <c r="F391">
        <f t="shared" si="36"/>
        <v>-0.39999999999997726</v>
      </c>
      <c r="G391">
        <f t="shared" si="35"/>
        <v>9.56</v>
      </c>
      <c r="H391">
        <f t="shared" si="34"/>
        <v>-3.1239999999998225</v>
      </c>
      <c r="J391" s="57">
        <f t="shared" si="32"/>
        <v>1266.2899999999997</v>
      </c>
      <c r="K391" s="61">
        <f t="shared" si="33"/>
        <v>15.210000000000036</v>
      </c>
    </row>
    <row r="392" spans="1:11" x14ac:dyDescent="0.25">
      <c r="A392" s="7">
        <v>2</v>
      </c>
      <c r="B392" s="7">
        <v>2087</v>
      </c>
      <c r="C392" s="7">
        <v>9.43</v>
      </c>
      <c r="D392" s="7">
        <v>0</v>
      </c>
      <c r="E392" s="55">
        <v>436.63</v>
      </c>
      <c r="F392">
        <f t="shared" si="36"/>
        <v>-0.41000000000002501</v>
      </c>
      <c r="G392">
        <f t="shared" si="35"/>
        <v>9.43</v>
      </c>
      <c r="H392">
        <f t="shared" si="34"/>
        <v>-3.2021000000001951</v>
      </c>
      <c r="J392" s="57">
        <f t="shared" si="32"/>
        <v>1275.7199999999998</v>
      </c>
      <c r="K392" s="61">
        <f t="shared" si="33"/>
        <v>14.800000000000011</v>
      </c>
    </row>
    <row r="393" spans="1:11" x14ac:dyDescent="0.25">
      <c r="A393" s="7">
        <v>2</v>
      </c>
      <c r="B393" s="7">
        <v>2088</v>
      </c>
      <c r="C393" s="7">
        <v>9.31</v>
      </c>
      <c r="D393" s="7">
        <v>0</v>
      </c>
      <c r="E393" s="55">
        <v>436.24</v>
      </c>
      <c r="F393">
        <f t="shared" si="36"/>
        <v>-0.38999999999998636</v>
      </c>
      <c r="G393">
        <f t="shared" si="35"/>
        <v>9.31</v>
      </c>
      <c r="H393">
        <f t="shared" si="34"/>
        <v>-3.0458999999998935</v>
      </c>
      <c r="J393" s="57">
        <f t="shared" si="32"/>
        <v>1285.0299999999997</v>
      </c>
      <c r="K393" s="61">
        <f t="shared" si="33"/>
        <v>14.410000000000025</v>
      </c>
    </row>
    <row r="394" spans="1:11" x14ac:dyDescent="0.25">
      <c r="A394" s="7">
        <v>2</v>
      </c>
      <c r="B394" s="7">
        <v>2089</v>
      </c>
      <c r="C394" s="7">
        <v>9.1999999999999993</v>
      </c>
      <c r="D394" s="7">
        <v>0</v>
      </c>
      <c r="E394" s="55">
        <v>435.85</v>
      </c>
      <c r="F394">
        <f t="shared" si="36"/>
        <v>-0.38999999999998636</v>
      </c>
      <c r="G394">
        <f t="shared" si="35"/>
        <v>9.1999999999999993</v>
      </c>
      <c r="H394">
        <f t="shared" si="34"/>
        <v>-3.0458999999998935</v>
      </c>
      <c r="J394" s="57">
        <f t="shared" si="32"/>
        <v>1294.2299999999998</v>
      </c>
      <c r="K394" s="61">
        <f t="shared" si="33"/>
        <v>14.020000000000039</v>
      </c>
    </row>
    <row r="395" spans="1:11" x14ac:dyDescent="0.25">
      <c r="A395" s="7">
        <v>2</v>
      </c>
      <c r="B395" s="7">
        <v>2090</v>
      </c>
      <c r="C395" s="7">
        <v>9.08</v>
      </c>
      <c r="D395" s="7">
        <v>0</v>
      </c>
      <c r="E395" s="55">
        <v>435.46</v>
      </c>
      <c r="F395">
        <f t="shared" si="36"/>
        <v>-0.3900000000000432</v>
      </c>
      <c r="G395">
        <f t="shared" si="35"/>
        <v>9.08</v>
      </c>
      <c r="H395">
        <f t="shared" si="34"/>
        <v>-3.0459000000003371</v>
      </c>
      <c r="J395" s="57">
        <f t="shared" si="32"/>
        <v>1303.3099999999997</v>
      </c>
      <c r="K395" s="61">
        <f t="shared" si="33"/>
        <v>13.629999999999995</v>
      </c>
    </row>
    <row r="396" spans="1:11" x14ac:dyDescent="0.25">
      <c r="A396" s="7">
        <v>2</v>
      </c>
      <c r="B396" s="7">
        <v>2091</v>
      </c>
      <c r="C396" s="7">
        <v>8.98</v>
      </c>
      <c r="D396" s="7">
        <v>0</v>
      </c>
      <c r="E396" s="55">
        <v>435.08</v>
      </c>
      <c r="F396">
        <f t="shared" si="36"/>
        <v>-0.37999999999999545</v>
      </c>
      <c r="G396">
        <f t="shared" si="35"/>
        <v>8.98</v>
      </c>
      <c r="H396">
        <f t="shared" si="34"/>
        <v>-2.9677999999999645</v>
      </c>
      <c r="J396" s="57">
        <f t="shared" ref="J396:J405" si="37">J395+G396</f>
        <v>1312.2899999999997</v>
      </c>
      <c r="K396" s="61">
        <f t="shared" ref="K396:K405" si="38">E396-E$330</f>
        <v>13.25</v>
      </c>
    </row>
    <row r="397" spans="1:11" x14ac:dyDescent="0.25">
      <c r="A397" s="7">
        <v>2</v>
      </c>
      <c r="B397" s="7">
        <v>2092</v>
      </c>
      <c r="C397" s="7">
        <v>8.8699999999999992</v>
      </c>
      <c r="D397" s="7">
        <v>0</v>
      </c>
      <c r="E397" s="55">
        <v>434.71</v>
      </c>
      <c r="F397">
        <f t="shared" si="36"/>
        <v>-0.37000000000000455</v>
      </c>
      <c r="G397">
        <f t="shared" si="35"/>
        <v>8.8699999999999992</v>
      </c>
      <c r="H397">
        <f t="shared" si="34"/>
        <v>-2.8897000000000355</v>
      </c>
      <c r="J397" s="57">
        <f t="shared" si="37"/>
        <v>1321.1599999999996</v>
      </c>
      <c r="K397" s="61">
        <f t="shared" si="38"/>
        <v>12.879999999999995</v>
      </c>
    </row>
    <row r="398" spans="1:11" x14ac:dyDescent="0.25">
      <c r="A398" s="7">
        <v>2</v>
      </c>
      <c r="B398" s="7">
        <v>2093</v>
      </c>
      <c r="C398" s="7">
        <v>8.77</v>
      </c>
      <c r="D398" s="7">
        <v>0</v>
      </c>
      <c r="E398" s="55">
        <v>434.34</v>
      </c>
      <c r="F398">
        <f t="shared" si="36"/>
        <v>-0.37000000000000455</v>
      </c>
      <c r="G398">
        <f t="shared" si="35"/>
        <v>8.77</v>
      </c>
      <c r="H398">
        <f t="shared" si="34"/>
        <v>-2.8897000000000355</v>
      </c>
      <c r="J398" s="57">
        <f t="shared" si="37"/>
        <v>1329.9299999999996</v>
      </c>
      <c r="K398" s="61">
        <f t="shared" si="38"/>
        <v>12.509999999999991</v>
      </c>
    </row>
    <row r="399" spans="1:11" x14ac:dyDescent="0.25">
      <c r="A399" s="7">
        <v>2</v>
      </c>
      <c r="B399" s="7">
        <v>2094</v>
      </c>
      <c r="C399" s="7">
        <v>8.68</v>
      </c>
      <c r="D399" s="7">
        <v>0</v>
      </c>
      <c r="E399" s="55">
        <v>433.98</v>
      </c>
      <c r="F399">
        <f t="shared" si="36"/>
        <v>-0.3599999999999568</v>
      </c>
      <c r="G399">
        <f t="shared" si="35"/>
        <v>8.68</v>
      </c>
      <c r="H399">
        <f t="shared" si="34"/>
        <v>-2.8115999999996624</v>
      </c>
      <c r="J399" s="57">
        <f t="shared" si="37"/>
        <v>1338.6099999999997</v>
      </c>
      <c r="K399" s="61">
        <f t="shared" si="38"/>
        <v>12.150000000000034</v>
      </c>
    </row>
    <row r="400" spans="1:11" x14ac:dyDescent="0.25">
      <c r="A400" s="7">
        <v>2</v>
      </c>
      <c r="B400" s="7">
        <v>2095</v>
      </c>
      <c r="C400" s="7">
        <v>8.58</v>
      </c>
      <c r="D400" s="7">
        <v>0</v>
      </c>
      <c r="E400" s="55">
        <v>433.62</v>
      </c>
      <c r="F400">
        <f t="shared" si="36"/>
        <v>-0.36000000000001364</v>
      </c>
      <c r="G400">
        <f t="shared" si="35"/>
        <v>8.58</v>
      </c>
      <c r="H400">
        <f t="shared" si="34"/>
        <v>-2.8116000000001065</v>
      </c>
      <c r="J400" s="57">
        <f t="shared" si="37"/>
        <v>1347.1899999999996</v>
      </c>
      <c r="K400" s="61">
        <f t="shared" si="38"/>
        <v>11.79000000000002</v>
      </c>
    </row>
    <row r="401" spans="1:11" x14ac:dyDescent="0.25">
      <c r="A401" s="7">
        <v>2</v>
      </c>
      <c r="B401" s="7">
        <v>2096</v>
      </c>
      <c r="C401" s="7">
        <v>8.5</v>
      </c>
      <c r="D401" s="7">
        <v>0</v>
      </c>
      <c r="E401" s="55">
        <v>433.26</v>
      </c>
      <c r="F401">
        <f t="shared" si="36"/>
        <v>-0.36000000000001364</v>
      </c>
      <c r="G401">
        <f t="shared" si="35"/>
        <v>8.5</v>
      </c>
      <c r="H401">
        <f t="shared" si="34"/>
        <v>-2.8116000000001065</v>
      </c>
      <c r="J401" s="57">
        <f t="shared" si="37"/>
        <v>1355.6899999999996</v>
      </c>
      <c r="K401" s="61">
        <f t="shared" si="38"/>
        <v>11.430000000000007</v>
      </c>
    </row>
    <row r="402" spans="1:11" x14ac:dyDescent="0.25">
      <c r="A402" s="7">
        <v>2</v>
      </c>
      <c r="B402" s="7">
        <v>2097</v>
      </c>
      <c r="C402" s="7">
        <v>8.41</v>
      </c>
      <c r="D402" s="7">
        <v>0</v>
      </c>
      <c r="E402" s="55">
        <v>432.92</v>
      </c>
      <c r="F402">
        <f t="shared" si="36"/>
        <v>-0.33999999999997499</v>
      </c>
      <c r="G402">
        <f t="shared" si="35"/>
        <v>8.41</v>
      </c>
      <c r="H402">
        <f t="shared" si="34"/>
        <v>-2.6553999999998044</v>
      </c>
      <c r="J402" s="57">
        <f t="shared" si="37"/>
        <v>1364.0999999999997</v>
      </c>
      <c r="K402" s="61">
        <f t="shared" si="38"/>
        <v>11.090000000000032</v>
      </c>
    </row>
    <row r="403" spans="1:11" x14ac:dyDescent="0.25">
      <c r="A403" s="7">
        <v>2</v>
      </c>
      <c r="B403" s="7">
        <v>2098</v>
      </c>
      <c r="C403" s="7">
        <v>8.33</v>
      </c>
      <c r="D403" s="7">
        <v>0</v>
      </c>
      <c r="E403" s="55">
        <v>432.57</v>
      </c>
      <c r="F403">
        <f t="shared" si="36"/>
        <v>-0.35000000000002274</v>
      </c>
      <c r="G403">
        <f t="shared" si="35"/>
        <v>8.33</v>
      </c>
      <c r="H403">
        <f t="shared" si="34"/>
        <v>-2.7335000000001775</v>
      </c>
      <c r="J403" s="57">
        <f t="shared" si="37"/>
        <v>1372.4299999999996</v>
      </c>
      <c r="K403" s="61">
        <f t="shared" si="38"/>
        <v>10.740000000000009</v>
      </c>
    </row>
    <row r="404" spans="1:11" x14ac:dyDescent="0.25">
      <c r="A404" s="7">
        <v>2</v>
      </c>
      <c r="B404" s="7">
        <v>2099</v>
      </c>
      <c r="C404" s="7">
        <v>8.25</v>
      </c>
      <c r="D404" s="7">
        <v>0</v>
      </c>
      <c r="E404" s="55">
        <v>432.23</v>
      </c>
      <c r="F404">
        <f t="shared" si="36"/>
        <v>-0.33999999999997499</v>
      </c>
      <c r="G404">
        <f t="shared" si="35"/>
        <v>8.25</v>
      </c>
      <c r="H404">
        <f t="shared" si="34"/>
        <v>-2.6553999999998044</v>
      </c>
      <c r="J404" s="57">
        <f t="shared" si="37"/>
        <v>1380.6799999999996</v>
      </c>
      <c r="K404" s="61">
        <f t="shared" si="38"/>
        <v>10.400000000000034</v>
      </c>
    </row>
    <row r="405" spans="1:11" x14ac:dyDescent="0.25">
      <c r="A405" s="7">
        <v>2</v>
      </c>
      <c r="B405" s="7">
        <v>2100</v>
      </c>
      <c r="C405" s="7">
        <v>8.18</v>
      </c>
      <c r="D405" s="7">
        <v>0</v>
      </c>
      <c r="E405" s="55">
        <v>431.9</v>
      </c>
      <c r="F405">
        <f t="shared" si="36"/>
        <v>-0.33000000000004093</v>
      </c>
      <c r="G405">
        <f t="shared" si="35"/>
        <v>8.18</v>
      </c>
      <c r="H405">
        <f t="shared" si="34"/>
        <v>-2.5773000000003194</v>
      </c>
      <c r="J405" s="57">
        <f t="shared" si="37"/>
        <v>1388.8599999999997</v>
      </c>
      <c r="K405" s="61">
        <f t="shared" si="38"/>
        <v>10.069999999999993</v>
      </c>
    </row>
    <row r="406" spans="1:11" x14ac:dyDescent="0.25">
      <c r="A406" s="7">
        <v>2.2000000000000002</v>
      </c>
      <c r="B406" s="7">
        <v>2000</v>
      </c>
      <c r="C406" s="7">
        <v>30.6</v>
      </c>
      <c r="D406" s="7">
        <v>0</v>
      </c>
      <c r="E406" s="55">
        <v>367.1</v>
      </c>
      <c r="F406">
        <f t="shared" si="36"/>
        <v>-64.799999999999955</v>
      </c>
      <c r="G406">
        <f t="shared" si="35"/>
        <v>30.6</v>
      </c>
    </row>
    <row r="407" spans="1:11" x14ac:dyDescent="0.25">
      <c r="A407" s="7">
        <v>2.2000000000000002</v>
      </c>
      <c r="B407" s="7">
        <v>2001</v>
      </c>
      <c r="C407" s="7">
        <v>31.24</v>
      </c>
      <c r="D407" s="7">
        <v>0</v>
      </c>
      <c r="E407" s="55">
        <v>368.74</v>
      </c>
      <c r="F407">
        <f t="shared" si="36"/>
        <v>1.6399999999999864</v>
      </c>
      <c r="G407">
        <f t="shared" si="35"/>
        <v>31.24</v>
      </c>
      <c r="H407">
        <f t="shared" ref="H407:H470" si="39">F407*7.81</f>
        <v>12.808399999999892</v>
      </c>
    </row>
    <row r="408" spans="1:11" x14ac:dyDescent="0.25">
      <c r="A408" s="7">
        <v>2.2000000000000002</v>
      </c>
      <c r="B408" s="7">
        <v>2002</v>
      </c>
      <c r="C408" s="7">
        <v>31.81</v>
      </c>
      <c r="D408" s="7">
        <v>0</v>
      </c>
      <c r="E408" s="55">
        <v>370.43</v>
      </c>
      <c r="F408">
        <f t="shared" si="36"/>
        <v>1.6899999999999977</v>
      </c>
      <c r="G408">
        <f t="shared" si="35"/>
        <v>31.81</v>
      </c>
      <c r="H408">
        <f t="shared" si="39"/>
        <v>13.198899999999982</v>
      </c>
    </row>
    <row r="409" spans="1:11" x14ac:dyDescent="0.25">
      <c r="A409" s="7">
        <v>2.2000000000000002</v>
      </c>
      <c r="B409" s="7">
        <v>2003</v>
      </c>
      <c r="C409" s="7">
        <v>32.35</v>
      </c>
      <c r="D409" s="7">
        <v>0</v>
      </c>
      <c r="E409" s="55">
        <v>372.16</v>
      </c>
      <c r="F409">
        <f t="shared" si="36"/>
        <v>1.7300000000000182</v>
      </c>
      <c r="G409">
        <f t="shared" si="35"/>
        <v>32.35</v>
      </c>
      <c r="H409">
        <f t="shared" si="39"/>
        <v>13.511300000000141</v>
      </c>
    </row>
    <row r="410" spans="1:11" x14ac:dyDescent="0.25">
      <c r="A410" s="7">
        <v>2.2000000000000002</v>
      </c>
      <c r="B410" s="7">
        <v>2004</v>
      </c>
      <c r="C410" s="7">
        <v>32.99</v>
      </c>
      <c r="D410" s="7">
        <v>0</v>
      </c>
      <c r="E410" s="55">
        <v>373.92</v>
      </c>
      <c r="F410">
        <f t="shared" si="36"/>
        <v>1.7599999999999909</v>
      </c>
      <c r="G410">
        <f t="shared" si="35"/>
        <v>32.99</v>
      </c>
      <c r="H410">
        <f t="shared" si="39"/>
        <v>13.745599999999929</v>
      </c>
    </row>
    <row r="411" spans="1:11" x14ac:dyDescent="0.25">
      <c r="A411" s="7">
        <v>2.2000000000000002</v>
      </c>
      <c r="B411" s="7">
        <v>2005</v>
      </c>
      <c r="C411" s="7">
        <v>33.76</v>
      </c>
      <c r="D411" s="7">
        <v>0</v>
      </c>
      <c r="E411" s="55">
        <v>375.73</v>
      </c>
      <c r="F411">
        <f t="shared" si="36"/>
        <v>1.8100000000000023</v>
      </c>
      <c r="G411">
        <f t="shared" si="35"/>
        <v>33.76</v>
      </c>
      <c r="H411">
        <f t="shared" si="39"/>
        <v>14.136100000000017</v>
      </c>
    </row>
    <row r="412" spans="1:11" x14ac:dyDescent="0.25">
      <c r="A412" s="7">
        <v>2.2000000000000002</v>
      </c>
      <c r="B412" s="7">
        <v>2006</v>
      </c>
      <c r="C412" s="7">
        <v>34.58</v>
      </c>
      <c r="D412" s="7">
        <v>0</v>
      </c>
      <c r="E412" s="55">
        <v>377.61</v>
      </c>
      <c r="F412">
        <f t="shared" si="36"/>
        <v>1.8799999999999955</v>
      </c>
      <c r="G412">
        <f t="shared" si="35"/>
        <v>34.58</v>
      </c>
      <c r="H412">
        <f t="shared" si="39"/>
        <v>14.682799999999963</v>
      </c>
    </row>
    <row r="413" spans="1:11" x14ac:dyDescent="0.25">
      <c r="A413" s="7">
        <v>2.2000000000000002</v>
      </c>
      <c r="B413" s="7">
        <v>2007</v>
      </c>
      <c r="C413" s="7">
        <v>35.520000000000003</v>
      </c>
      <c r="D413" s="7">
        <v>0</v>
      </c>
      <c r="E413" s="55">
        <v>379.56</v>
      </c>
      <c r="F413">
        <f t="shared" si="36"/>
        <v>1.9499999999999886</v>
      </c>
      <c r="G413">
        <f t="shared" si="35"/>
        <v>35.520000000000003</v>
      </c>
      <c r="H413">
        <f t="shared" si="39"/>
        <v>15.229499999999911</v>
      </c>
    </row>
    <row r="414" spans="1:11" x14ac:dyDescent="0.25">
      <c r="A414" s="7">
        <v>2.2000000000000002</v>
      </c>
      <c r="B414" s="7">
        <v>2008</v>
      </c>
      <c r="C414" s="7">
        <v>36.4</v>
      </c>
      <c r="D414" s="7">
        <v>0</v>
      </c>
      <c r="E414" s="55">
        <v>381.58</v>
      </c>
      <c r="F414">
        <f t="shared" si="36"/>
        <v>2.0199999999999818</v>
      </c>
      <c r="G414">
        <f t="shared" si="35"/>
        <v>36.4</v>
      </c>
      <c r="H414">
        <f t="shared" si="39"/>
        <v>15.776199999999857</v>
      </c>
    </row>
    <row r="415" spans="1:11" x14ac:dyDescent="0.25">
      <c r="A415" s="7">
        <v>2.2000000000000002</v>
      </c>
      <c r="B415" s="7">
        <v>2009</v>
      </c>
      <c r="C415" s="7">
        <v>36.99</v>
      </c>
      <c r="D415" s="7">
        <v>0</v>
      </c>
      <c r="E415" s="55">
        <v>383.68</v>
      </c>
      <c r="F415">
        <f t="shared" si="36"/>
        <v>2.1000000000000227</v>
      </c>
      <c r="G415">
        <f t="shared" si="35"/>
        <v>36.99</v>
      </c>
      <c r="H415">
        <f t="shared" si="39"/>
        <v>16.401000000000177</v>
      </c>
    </row>
    <row r="416" spans="1:11" x14ac:dyDescent="0.25">
      <c r="A416" s="7">
        <v>2.2000000000000002</v>
      </c>
      <c r="B416" s="7">
        <v>2010</v>
      </c>
      <c r="C416" s="7">
        <v>37.33</v>
      </c>
      <c r="D416" s="7">
        <v>0</v>
      </c>
      <c r="E416" s="55">
        <v>385.79</v>
      </c>
      <c r="F416">
        <f t="shared" si="36"/>
        <v>2.1100000000000136</v>
      </c>
      <c r="G416">
        <f t="shared" si="35"/>
        <v>37.33</v>
      </c>
      <c r="H416">
        <f t="shared" si="39"/>
        <v>16.479100000000106</v>
      </c>
    </row>
    <row r="417" spans="1:11" x14ac:dyDescent="0.25">
      <c r="A417" s="7">
        <v>2.2000000000000002</v>
      </c>
      <c r="B417" s="7">
        <v>2011</v>
      </c>
      <c r="C417" s="7">
        <v>37.96</v>
      </c>
      <c r="D417" s="7">
        <v>0</v>
      </c>
      <c r="E417" s="55">
        <v>387.95</v>
      </c>
      <c r="F417">
        <f t="shared" si="36"/>
        <v>2.1599999999999682</v>
      </c>
      <c r="G417">
        <f t="shared" si="35"/>
        <v>37.96</v>
      </c>
      <c r="H417">
        <f t="shared" si="39"/>
        <v>16.86959999999975</v>
      </c>
    </row>
    <row r="418" spans="1:11" x14ac:dyDescent="0.25">
      <c r="A418" s="7">
        <v>2.2000000000000002</v>
      </c>
      <c r="B418" s="7">
        <v>2012</v>
      </c>
      <c r="C418" s="7">
        <v>38.619999999999997</v>
      </c>
      <c r="D418" s="7">
        <v>0</v>
      </c>
      <c r="E418" s="55">
        <v>390.15</v>
      </c>
      <c r="F418">
        <f t="shared" si="36"/>
        <v>2.1999999999999886</v>
      </c>
      <c r="G418">
        <f t="shared" si="35"/>
        <v>38.619999999999997</v>
      </c>
      <c r="H418">
        <f t="shared" si="39"/>
        <v>17.18199999999991</v>
      </c>
    </row>
    <row r="419" spans="1:11" x14ac:dyDescent="0.25">
      <c r="A419" s="7">
        <v>2.2000000000000002</v>
      </c>
      <c r="B419" s="7">
        <v>2013</v>
      </c>
      <c r="C419" s="7">
        <v>39.25</v>
      </c>
      <c r="D419" s="7">
        <v>0</v>
      </c>
      <c r="E419" s="55">
        <v>392.42</v>
      </c>
      <c r="F419">
        <f t="shared" si="36"/>
        <v>2.2700000000000387</v>
      </c>
      <c r="G419">
        <f t="shared" si="35"/>
        <v>39.25</v>
      </c>
      <c r="H419">
        <f t="shared" si="39"/>
        <v>17.728700000000302</v>
      </c>
    </row>
    <row r="420" spans="1:11" x14ac:dyDescent="0.25">
      <c r="A420" s="7">
        <v>2.2000000000000002</v>
      </c>
      <c r="B420" s="7">
        <v>2014</v>
      </c>
      <c r="C420" s="7">
        <v>39.86</v>
      </c>
      <c r="D420" s="7">
        <v>0</v>
      </c>
      <c r="E420" s="55">
        <v>394.73</v>
      </c>
      <c r="F420">
        <f t="shared" si="36"/>
        <v>2.3100000000000023</v>
      </c>
      <c r="G420">
        <f t="shared" si="35"/>
        <v>39.86</v>
      </c>
      <c r="H420">
        <f t="shared" si="39"/>
        <v>18.041100000000018</v>
      </c>
    </row>
    <row r="421" spans="1:11" x14ac:dyDescent="0.25">
      <c r="A421" s="7">
        <v>2.2000000000000002</v>
      </c>
      <c r="B421" s="7">
        <v>2015</v>
      </c>
      <c r="C421" s="7">
        <v>40.46</v>
      </c>
      <c r="D421" s="7">
        <v>0</v>
      </c>
      <c r="E421" s="55">
        <v>397.1</v>
      </c>
      <c r="F421">
        <f t="shared" si="36"/>
        <v>2.3700000000000045</v>
      </c>
      <c r="G421">
        <f t="shared" si="35"/>
        <v>40.46</v>
      </c>
      <c r="H421">
        <f t="shared" si="39"/>
        <v>18.509700000000034</v>
      </c>
    </row>
    <row r="422" spans="1:11" x14ac:dyDescent="0.25">
      <c r="A422" s="7">
        <v>2.2000000000000002</v>
      </c>
      <c r="B422" s="7">
        <v>2016</v>
      </c>
      <c r="C422" s="7">
        <v>41.03</v>
      </c>
      <c r="D422" s="7">
        <v>0</v>
      </c>
      <c r="E422" s="55">
        <v>399.51</v>
      </c>
      <c r="F422">
        <f t="shared" si="36"/>
        <v>2.4099999999999682</v>
      </c>
      <c r="G422">
        <f t="shared" si="35"/>
        <v>41.03</v>
      </c>
      <c r="H422">
        <f t="shared" si="39"/>
        <v>18.82209999999975</v>
      </c>
    </row>
    <row r="423" spans="1:11" x14ac:dyDescent="0.25">
      <c r="A423" s="7">
        <v>2.2000000000000002</v>
      </c>
      <c r="B423" s="7">
        <v>2017</v>
      </c>
      <c r="C423" s="7">
        <v>41.53</v>
      </c>
      <c r="D423" s="7">
        <v>0</v>
      </c>
      <c r="E423" s="55">
        <v>401.96</v>
      </c>
      <c r="F423">
        <f t="shared" si="36"/>
        <v>2.4499999999999886</v>
      </c>
      <c r="G423">
        <f t="shared" si="35"/>
        <v>41.53</v>
      </c>
      <c r="H423">
        <f t="shared" si="39"/>
        <v>19.13449999999991</v>
      </c>
    </row>
    <row r="424" spans="1:11" x14ac:dyDescent="0.25">
      <c r="A424" s="7">
        <v>2.2000000000000002</v>
      </c>
      <c r="B424" s="7">
        <v>2018</v>
      </c>
      <c r="C424" s="7">
        <v>42.11</v>
      </c>
      <c r="D424" s="7">
        <v>0</v>
      </c>
      <c r="E424" s="55">
        <v>404.43</v>
      </c>
      <c r="F424">
        <f t="shared" si="36"/>
        <v>2.4700000000000273</v>
      </c>
      <c r="G424">
        <f t="shared" si="35"/>
        <v>42.11</v>
      </c>
      <c r="H424">
        <f t="shared" si="39"/>
        <v>19.290700000000211</v>
      </c>
    </row>
    <row r="425" spans="1:11" x14ac:dyDescent="0.25">
      <c r="A425" s="7">
        <v>2.2000000000000002</v>
      </c>
      <c r="B425" s="7">
        <v>2019</v>
      </c>
      <c r="C425" s="7">
        <v>42.59</v>
      </c>
      <c r="D425" s="7">
        <v>0</v>
      </c>
      <c r="E425" s="55">
        <v>406.94</v>
      </c>
      <c r="F425">
        <f t="shared" si="36"/>
        <v>2.5099999999999909</v>
      </c>
      <c r="G425">
        <f t="shared" si="35"/>
        <v>42.59</v>
      </c>
      <c r="H425">
        <f t="shared" si="39"/>
        <v>19.603099999999927</v>
      </c>
    </row>
    <row r="426" spans="1:11" x14ac:dyDescent="0.25">
      <c r="A426" s="7">
        <v>2.2000000000000002</v>
      </c>
      <c r="B426" s="7">
        <v>2020</v>
      </c>
      <c r="C426" s="7">
        <v>42.66</v>
      </c>
      <c r="D426" s="7">
        <v>0</v>
      </c>
      <c r="E426" s="55">
        <v>409.47</v>
      </c>
      <c r="F426">
        <f t="shared" si="36"/>
        <v>2.5300000000000296</v>
      </c>
      <c r="G426">
        <f t="shared" si="35"/>
        <v>42.66</v>
      </c>
      <c r="H426">
        <f t="shared" si="39"/>
        <v>19.759300000000231</v>
      </c>
    </row>
    <row r="427" spans="1:11" x14ac:dyDescent="0.25">
      <c r="A427" s="7">
        <v>2.2000000000000002</v>
      </c>
      <c r="B427" s="7">
        <v>2021</v>
      </c>
      <c r="C427" s="7">
        <v>42.3</v>
      </c>
      <c r="D427" s="7">
        <v>0</v>
      </c>
      <c r="E427" s="55">
        <v>411.95</v>
      </c>
      <c r="F427">
        <f t="shared" si="36"/>
        <v>2.4799999999999613</v>
      </c>
      <c r="G427">
        <f t="shared" si="35"/>
        <v>42.3</v>
      </c>
      <c r="H427">
        <f t="shared" si="39"/>
        <v>19.368799999999698</v>
      </c>
    </row>
    <row r="428" spans="1:11" x14ac:dyDescent="0.25">
      <c r="A428" s="7">
        <v>2.2000000000000002</v>
      </c>
      <c r="B428" s="7">
        <v>2022</v>
      </c>
      <c r="C428" s="7">
        <v>42.57</v>
      </c>
      <c r="D428" s="7">
        <v>0</v>
      </c>
      <c r="E428" s="55">
        <v>414.39</v>
      </c>
      <c r="F428">
        <f t="shared" si="36"/>
        <v>2.4399999999999977</v>
      </c>
      <c r="G428">
        <f t="shared" si="35"/>
        <v>42.57</v>
      </c>
      <c r="H428">
        <f t="shared" si="39"/>
        <v>19.056399999999982</v>
      </c>
    </row>
    <row r="429" spans="1:11" x14ac:dyDescent="0.25">
      <c r="A429" s="7">
        <v>2.2000000000000002</v>
      </c>
      <c r="B429" s="7">
        <v>2023</v>
      </c>
      <c r="C429" s="7">
        <v>42.9</v>
      </c>
      <c r="D429" s="7">
        <v>0</v>
      </c>
      <c r="E429" s="55">
        <v>416.86</v>
      </c>
      <c r="F429">
        <f t="shared" si="36"/>
        <v>2.4700000000000273</v>
      </c>
      <c r="G429">
        <f t="shared" si="35"/>
        <v>42.9</v>
      </c>
      <c r="H429">
        <f t="shared" si="39"/>
        <v>19.290700000000211</v>
      </c>
    </row>
    <row r="430" spans="1:11" x14ac:dyDescent="0.25">
      <c r="A430" s="7">
        <v>2.2000000000000002</v>
      </c>
      <c r="B430" s="7">
        <v>2024</v>
      </c>
      <c r="C430" s="7">
        <v>43.2</v>
      </c>
      <c r="D430" s="7">
        <v>0</v>
      </c>
      <c r="E430" s="55">
        <v>419.34</v>
      </c>
      <c r="F430">
        <f t="shared" si="36"/>
        <v>2.4799999999999613</v>
      </c>
      <c r="G430">
        <f t="shared" si="35"/>
        <v>43.2</v>
      </c>
      <c r="H430">
        <f t="shared" si="39"/>
        <v>19.368799999999698</v>
      </c>
    </row>
    <row r="431" spans="1:11" x14ac:dyDescent="0.25">
      <c r="A431" s="7">
        <v>2.2000000000000002</v>
      </c>
      <c r="B431" s="7">
        <v>2025</v>
      </c>
      <c r="C431" s="7">
        <v>43.41</v>
      </c>
      <c r="D431" s="7">
        <v>0</v>
      </c>
      <c r="E431" s="55">
        <v>421.83</v>
      </c>
      <c r="F431">
        <f t="shared" si="36"/>
        <v>2.4900000000000091</v>
      </c>
      <c r="G431">
        <f t="shared" si="35"/>
        <v>43.41</v>
      </c>
      <c r="H431">
        <f t="shared" si="39"/>
        <v>19.44690000000007</v>
      </c>
    </row>
    <row r="432" spans="1:11" x14ac:dyDescent="0.25">
      <c r="A432" s="7">
        <v>2.2000000000000002</v>
      </c>
      <c r="B432" s="7">
        <v>2026</v>
      </c>
      <c r="C432" s="7">
        <v>43.18</v>
      </c>
      <c r="D432" s="7">
        <v>0</v>
      </c>
      <c r="E432" s="55">
        <v>424.31</v>
      </c>
      <c r="F432">
        <f t="shared" si="36"/>
        <v>2.4800000000000182</v>
      </c>
      <c r="G432">
        <f t="shared" si="35"/>
        <v>43.18</v>
      </c>
      <c r="H432">
        <f t="shared" si="39"/>
        <v>19.368800000000142</v>
      </c>
      <c r="J432" s="57">
        <f>G432</f>
        <v>43.18</v>
      </c>
      <c r="K432" s="61">
        <f>E432-E$431</f>
        <v>2.4800000000000182</v>
      </c>
    </row>
    <row r="433" spans="1:11" x14ac:dyDescent="0.25">
      <c r="A433" s="7">
        <v>2.2000000000000002</v>
      </c>
      <c r="B433" s="7">
        <v>2027</v>
      </c>
      <c r="C433" s="7">
        <v>42.72</v>
      </c>
      <c r="D433" s="7">
        <v>0</v>
      </c>
      <c r="E433" s="55">
        <v>426.72</v>
      </c>
      <c r="F433">
        <f t="shared" si="36"/>
        <v>2.410000000000025</v>
      </c>
      <c r="G433">
        <f t="shared" si="35"/>
        <v>42.72</v>
      </c>
      <c r="H433">
        <f t="shared" si="39"/>
        <v>18.822100000000194</v>
      </c>
      <c r="J433" s="57">
        <f t="shared" ref="J433:J496" si="40">J432+G433</f>
        <v>85.9</v>
      </c>
      <c r="K433" s="61">
        <f t="shared" ref="K433:K496" si="41">E433-E$431</f>
        <v>4.8900000000000432</v>
      </c>
    </row>
    <row r="434" spans="1:11" x14ac:dyDescent="0.25">
      <c r="A434" s="7">
        <v>2.2000000000000002</v>
      </c>
      <c r="B434" s="7">
        <v>2028</v>
      </c>
      <c r="C434" s="7">
        <v>42.16</v>
      </c>
      <c r="D434" s="7">
        <v>0</v>
      </c>
      <c r="E434" s="55">
        <v>429.06</v>
      </c>
      <c r="F434">
        <f t="shared" si="36"/>
        <v>2.339999999999975</v>
      </c>
      <c r="G434">
        <f t="shared" si="35"/>
        <v>42.16</v>
      </c>
      <c r="H434">
        <f t="shared" si="39"/>
        <v>18.275399999999802</v>
      </c>
      <c r="J434" s="57">
        <f t="shared" si="40"/>
        <v>128.06</v>
      </c>
      <c r="K434" s="61">
        <f t="shared" si="41"/>
        <v>7.2300000000000182</v>
      </c>
    </row>
    <row r="435" spans="1:11" x14ac:dyDescent="0.25">
      <c r="A435" s="7">
        <v>2.2000000000000002</v>
      </c>
      <c r="B435" s="7">
        <v>2029</v>
      </c>
      <c r="C435" s="7">
        <v>41.5</v>
      </c>
      <c r="D435" s="7">
        <v>0</v>
      </c>
      <c r="E435" s="55">
        <v>431.31</v>
      </c>
      <c r="F435">
        <f t="shared" si="36"/>
        <v>2.25</v>
      </c>
      <c r="G435">
        <f t="shared" si="35"/>
        <v>41.5</v>
      </c>
      <c r="H435">
        <f t="shared" si="39"/>
        <v>17.572499999999998</v>
      </c>
      <c r="J435" s="57">
        <f t="shared" si="40"/>
        <v>169.56</v>
      </c>
      <c r="K435" s="61">
        <f t="shared" si="41"/>
        <v>9.4800000000000182</v>
      </c>
    </row>
    <row r="436" spans="1:11" x14ac:dyDescent="0.25">
      <c r="A436" s="7">
        <v>2.2000000000000002</v>
      </c>
      <c r="B436" s="7">
        <v>2030</v>
      </c>
      <c r="C436" s="7">
        <v>40.700000000000003</v>
      </c>
      <c r="D436" s="7">
        <v>0</v>
      </c>
      <c r="E436" s="55">
        <v>433.47</v>
      </c>
      <c r="F436">
        <f t="shared" si="36"/>
        <v>2.160000000000025</v>
      </c>
      <c r="G436">
        <f t="shared" si="35"/>
        <v>40.700000000000003</v>
      </c>
      <c r="H436">
        <f t="shared" si="39"/>
        <v>16.869600000000194</v>
      </c>
      <c r="J436" s="57">
        <f t="shared" si="40"/>
        <v>210.26</v>
      </c>
      <c r="K436" s="61">
        <f t="shared" si="41"/>
        <v>11.640000000000043</v>
      </c>
    </row>
    <row r="437" spans="1:11" x14ac:dyDescent="0.25">
      <c r="A437" s="7">
        <v>2.2000000000000002</v>
      </c>
      <c r="B437" s="7">
        <v>2031</v>
      </c>
      <c r="C437" s="7">
        <v>39.75</v>
      </c>
      <c r="D437" s="7">
        <v>0</v>
      </c>
      <c r="E437" s="55">
        <v>435.52</v>
      </c>
      <c r="F437">
        <f t="shared" si="36"/>
        <v>2.0499999999999545</v>
      </c>
      <c r="G437">
        <f t="shared" si="35"/>
        <v>39.75</v>
      </c>
      <c r="H437">
        <f t="shared" si="39"/>
        <v>16.010499999999645</v>
      </c>
      <c r="J437" s="57">
        <f t="shared" si="40"/>
        <v>250.01</v>
      </c>
      <c r="K437" s="61">
        <f t="shared" si="41"/>
        <v>13.689999999999998</v>
      </c>
    </row>
    <row r="438" spans="1:11" x14ac:dyDescent="0.25">
      <c r="A438" s="7">
        <v>2.2000000000000002</v>
      </c>
      <c r="B438" s="7">
        <v>2032</v>
      </c>
      <c r="C438" s="7">
        <v>38.630000000000003</v>
      </c>
      <c r="D438" s="7">
        <v>0</v>
      </c>
      <c r="E438" s="55">
        <v>437.45</v>
      </c>
      <c r="F438">
        <f t="shared" si="36"/>
        <v>1.9300000000000068</v>
      </c>
      <c r="G438">
        <f t="shared" si="35"/>
        <v>38.630000000000003</v>
      </c>
      <c r="H438">
        <f t="shared" si="39"/>
        <v>15.073300000000053</v>
      </c>
      <c r="J438" s="57">
        <f t="shared" si="40"/>
        <v>288.64</v>
      </c>
      <c r="K438" s="61">
        <f t="shared" si="41"/>
        <v>15.620000000000005</v>
      </c>
    </row>
    <row r="439" spans="1:11" x14ac:dyDescent="0.25">
      <c r="A439" s="7">
        <v>2.2000000000000002</v>
      </c>
      <c r="B439" s="7">
        <v>2033</v>
      </c>
      <c r="C439" s="7">
        <v>37.35</v>
      </c>
      <c r="D439" s="7">
        <v>0</v>
      </c>
      <c r="E439" s="55">
        <v>439.24</v>
      </c>
      <c r="F439">
        <f t="shared" si="36"/>
        <v>1.7900000000000205</v>
      </c>
      <c r="G439">
        <f t="shared" si="35"/>
        <v>37.35</v>
      </c>
      <c r="H439">
        <f t="shared" si="39"/>
        <v>13.979900000000159</v>
      </c>
      <c r="J439" s="57">
        <f t="shared" si="40"/>
        <v>325.99</v>
      </c>
      <c r="K439" s="61">
        <f t="shared" si="41"/>
        <v>17.410000000000025</v>
      </c>
    </row>
    <row r="440" spans="1:11" x14ac:dyDescent="0.25">
      <c r="A440" s="7">
        <v>2.2000000000000002</v>
      </c>
      <c r="B440" s="7">
        <v>2034</v>
      </c>
      <c r="C440" s="7">
        <v>35.93</v>
      </c>
      <c r="D440" s="7">
        <v>0</v>
      </c>
      <c r="E440" s="55">
        <v>440.88</v>
      </c>
      <c r="F440">
        <f t="shared" si="36"/>
        <v>1.6399999999999864</v>
      </c>
      <c r="G440">
        <f t="shared" si="35"/>
        <v>35.93</v>
      </c>
      <c r="H440">
        <f t="shared" si="39"/>
        <v>12.808399999999892</v>
      </c>
      <c r="J440" s="57">
        <f t="shared" si="40"/>
        <v>361.92</v>
      </c>
      <c r="K440" s="61">
        <f t="shared" si="41"/>
        <v>19.050000000000011</v>
      </c>
    </row>
    <row r="441" spans="1:11" x14ac:dyDescent="0.25">
      <c r="A441" s="7">
        <v>2.2000000000000002</v>
      </c>
      <c r="B441" s="7">
        <v>2035</v>
      </c>
      <c r="C441" s="7">
        <v>34.36</v>
      </c>
      <c r="D441" s="7">
        <v>0</v>
      </c>
      <c r="E441" s="55">
        <v>442.35</v>
      </c>
      <c r="F441">
        <f t="shared" si="36"/>
        <v>1.4700000000000273</v>
      </c>
      <c r="G441">
        <f t="shared" si="35"/>
        <v>34.36</v>
      </c>
      <c r="H441">
        <f t="shared" si="39"/>
        <v>11.480700000000212</v>
      </c>
      <c r="J441" s="57">
        <f t="shared" si="40"/>
        <v>396.28000000000003</v>
      </c>
      <c r="K441" s="61">
        <f t="shared" si="41"/>
        <v>20.520000000000039</v>
      </c>
    </row>
    <row r="442" spans="1:11" x14ac:dyDescent="0.25">
      <c r="A442" s="7">
        <v>2.2000000000000002</v>
      </c>
      <c r="B442" s="7">
        <v>2036</v>
      </c>
      <c r="C442" s="7">
        <v>32.869999999999997</v>
      </c>
      <c r="D442" s="7">
        <v>0</v>
      </c>
      <c r="E442" s="55">
        <v>443.64</v>
      </c>
      <c r="F442">
        <f t="shared" si="36"/>
        <v>1.2899999999999636</v>
      </c>
      <c r="G442">
        <f t="shared" si="35"/>
        <v>32.869999999999997</v>
      </c>
      <c r="H442">
        <f t="shared" si="39"/>
        <v>10.074899999999715</v>
      </c>
      <c r="J442" s="57">
        <f t="shared" si="40"/>
        <v>429.15000000000003</v>
      </c>
      <c r="K442" s="61">
        <f t="shared" si="41"/>
        <v>21.810000000000002</v>
      </c>
    </row>
    <row r="443" spans="1:11" x14ac:dyDescent="0.25">
      <c r="A443" s="7">
        <v>2.2000000000000002</v>
      </c>
      <c r="B443" s="7">
        <v>2037</v>
      </c>
      <c r="C443" s="7">
        <v>31.44</v>
      </c>
      <c r="D443" s="7">
        <v>0</v>
      </c>
      <c r="E443" s="55">
        <v>444.79</v>
      </c>
      <c r="F443">
        <f t="shared" si="36"/>
        <v>1.1500000000000341</v>
      </c>
      <c r="G443">
        <f t="shared" si="35"/>
        <v>31.44</v>
      </c>
      <c r="H443">
        <f t="shared" si="39"/>
        <v>8.9815000000002652</v>
      </c>
      <c r="J443" s="57">
        <f t="shared" si="40"/>
        <v>460.59000000000003</v>
      </c>
      <c r="K443" s="61">
        <f t="shared" si="41"/>
        <v>22.960000000000036</v>
      </c>
    </row>
    <row r="444" spans="1:11" x14ac:dyDescent="0.25">
      <c r="A444" s="7">
        <v>2.2000000000000002</v>
      </c>
      <c r="B444" s="7">
        <v>2038</v>
      </c>
      <c r="C444" s="7">
        <v>30.05</v>
      </c>
      <c r="D444" s="7">
        <v>0</v>
      </c>
      <c r="E444" s="55">
        <v>445.78</v>
      </c>
      <c r="F444">
        <f t="shared" si="36"/>
        <v>0.98999999999995225</v>
      </c>
      <c r="G444">
        <f t="shared" si="35"/>
        <v>30.05</v>
      </c>
      <c r="H444">
        <f t="shared" si="39"/>
        <v>7.7318999999996265</v>
      </c>
      <c r="J444" s="57">
        <f t="shared" si="40"/>
        <v>490.64000000000004</v>
      </c>
      <c r="K444" s="61">
        <f t="shared" si="41"/>
        <v>23.949999999999989</v>
      </c>
    </row>
    <row r="445" spans="1:11" x14ac:dyDescent="0.25">
      <c r="A445" s="7">
        <v>2.2000000000000002</v>
      </c>
      <c r="B445" s="7">
        <v>2039</v>
      </c>
      <c r="C445" s="7">
        <v>28.77</v>
      </c>
      <c r="D445" s="7">
        <v>0</v>
      </c>
      <c r="E445" s="55">
        <v>446.63</v>
      </c>
      <c r="F445">
        <f t="shared" si="36"/>
        <v>0.85000000000002274</v>
      </c>
      <c r="G445">
        <f t="shared" si="35"/>
        <v>28.77</v>
      </c>
      <c r="H445">
        <f t="shared" si="39"/>
        <v>6.6385000000001773</v>
      </c>
      <c r="J445" s="57">
        <f t="shared" si="40"/>
        <v>519.41000000000008</v>
      </c>
      <c r="K445" s="61">
        <f t="shared" si="41"/>
        <v>24.800000000000011</v>
      </c>
    </row>
    <row r="446" spans="1:11" x14ac:dyDescent="0.25">
      <c r="A446" s="7">
        <v>2.2000000000000002</v>
      </c>
      <c r="B446" s="7">
        <v>2040</v>
      </c>
      <c r="C446" s="7">
        <v>27.67</v>
      </c>
      <c r="D446" s="7">
        <v>0</v>
      </c>
      <c r="E446" s="55">
        <v>447.36</v>
      </c>
      <c r="F446">
        <f t="shared" si="36"/>
        <v>0.73000000000001819</v>
      </c>
      <c r="G446">
        <f t="shared" si="35"/>
        <v>27.67</v>
      </c>
      <c r="H446">
        <f t="shared" si="39"/>
        <v>5.7013000000001419</v>
      </c>
      <c r="J446" s="57">
        <f t="shared" si="40"/>
        <v>547.08000000000004</v>
      </c>
      <c r="K446" s="61">
        <f t="shared" si="41"/>
        <v>25.53000000000003</v>
      </c>
    </row>
    <row r="447" spans="1:11" x14ac:dyDescent="0.25">
      <c r="A447" s="7">
        <v>2.2000000000000002</v>
      </c>
      <c r="B447" s="7">
        <v>2041</v>
      </c>
      <c r="C447" s="7">
        <v>26.71</v>
      </c>
      <c r="D447" s="7">
        <v>0</v>
      </c>
      <c r="E447" s="55">
        <v>447.98</v>
      </c>
      <c r="F447">
        <f t="shared" si="36"/>
        <v>0.62000000000000455</v>
      </c>
      <c r="G447">
        <f t="shared" si="35"/>
        <v>26.71</v>
      </c>
      <c r="H447">
        <f t="shared" si="39"/>
        <v>4.8422000000000356</v>
      </c>
      <c r="J447" s="57">
        <f t="shared" si="40"/>
        <v>573.79000000000008</v>
      </c>
      <c r="K447" s="61">
        <f t="shared" si="41"/>
        <v>26.150000000000034</v>
      </c>
    </row>
    <row r="448" spans="1:11" x14ac:dyDescent="0.25">
      <c r="A448" s="7">
        <v>2.2000000000000002</v>
      </c>
      <c r="B448" s="7">
        <v>2042</v>
      </c>
      <c r="C448" s="7">
        <v>25.85</v>
      </c>
      <c r="D448" s="7">
        <v>0</v>
      </c>
      <c r="E448" s="55">
        <v>448.51</v>
      </c>
      <c r="F448">
        <f t="shared" si="36"/>
        <v>0.52999999999997272</v>
      </c>
      <c r="G448">
        <f t="shared" si="35"/>
        <v>25.85</v>
      </c>
      <c r="H448">
        <f t="shared" si="39"/>
        <v>4.1392999999997864</v>
      </c>
      <c r="J448" s="57">
        <f t="shared" si="40"/>
        <v>599.6400000000001</v>
      </c>
      <c r="K448" s="61">
        <f t="shared" si="41"/>
        <v>26.680000000000007</v>
      </c>
    </row>
    <row r="449" spans="1:11" x14ac:dyDescent="0.25">
      <c r="A449" s="7">
        <v>2.2000000000000002</v>
      </c>
      <c r="B449" s="7">
        <v>2043</v>
      </c>
      <c r="C449" s="7">
        <v>25.09</v>
      </c>
      <c r="D449" s="7">
        <v>0</v>
      </c>
      <c r="E449" s="55">
        <v>448.97</v>
      </c>
      <c r="F449">
        <f t="shared" si="36"/>
        <v>0.46000000000003638</v>
      </c>
      <c r="G449">
        <f t="shared" si="35"/>
        <v>25.09</v>
      </c>
      <c r="H449">
        <f t="shared" si="39"/>
        <v>3.5926000000002838</v>
      </c>
      <c r="J449" s="57">
        <f t="shared" si="40"/>
        <v>624.73000000000013</v>
      </c>
      <c r="K449" s="61">
        <f t="shared" si="41"/>
        <v>27.140000000000043</v>
      </c>
    </row>
    <row r="450" spans="1:11" x14ac:dyDescent="0.25">
      <c r="A450" s="7">
        <v>2.2000000000000002</v>
      </c>
      <c r="B450" s="7">
        <v>2044</v>
      </c>
      <c r="C450" s="7">
        <v>24.39</v>
      </c>
      <c r="D450" s="7">
        <v>0</v>
      </c>
      <c r="E450" s="55">
        <v>449.37</v>
      </c>
      <c r="F450">
        <f t="shared" si="36"/>
        <v>0.39999999999997726</v>
      </c>
      <c r="G450">
        <f t="shared" ref="G450:G513" si="42">C450-D450</f>
        <v>24.39</v>
      </c>
      <c r="H450">
        <f t="shared" si="39"/>
        <v>3.1239999999998225</v>
      </c>
      <c r="J450" s="57">
        <f t="shared" si="40"/>
        <v>649.12000000000012</v>
      </c>
      <c r="K450" s="61">
        <f t="shared" si="41"/>
        <v>27.54000000000002</v>
      </c>
    </row>
    <row r="451" spans="1:11" x14ac:dyDescent="0.25">
      <c r="A451" s="7">
        <v>2.2000000000000002</v>
      </c>
      <c r="B451" s="7">
        <v>2045</v>
      </c>
      <c r="C451" s="7">
        <v>23.74</v>
      </c>
      <c r="D451" s="7">
        <v>0</v>
      </c>
      <c r="E451" s="55">
        <v>449.72</v>
      </c>
      <c r="F451">
        <f t="shared" ref="F451:F514" si="43">E451-E450</f>
        <v>0.35000000000002274</v>
      </c>
      <c r="G451">
        <f t="shared" si="42"/>
        <v>23.74</v>
      </c>
      <c r="H451">
        <f t="shared" si="39"/>
        <v>2.7335000000001775</v>
      </c>
      <c r="J451" s="57">
        <f t="shared" si="40"/>
        <v>672.86000000000013</v>
      </c>
      <c r="K451" s="61">
        <f t="shared" si="41"/>
        <v>27.890000000000043</v>
      </c>
    </row>
    <row r="452" spans="1:11" x14ac:dyDescent="0.25">
      <c r="A452" s="7">
        <v>2.2000000000000002</v>
      </c>
      <c r="B452" s="7">
        <v>2046</v>
      </c>
      <c r="C452" s="7">
        <v>23.09</v>
      </c>
      <c r="D452" s="7">
        <v>0</v>
      </c>
      <c r="E452" s="55">
        <v>450.02</v>
      </c>
      <c r="F452">
        <f t="shared" si="43"/>
        <v>0.29999999999995453</v>
      </c>
      <c r="G452">
        <f t="shared" si="42"/>
        <v>23.09</v>
      </c>
      <c r="H452">
        <f t="shared" si="39"/>
        <v>2.3429999999996447</v>
      </c>
      <c r="J452" s="57">
        <f t="shared" si="40"/>
        <v>695.95000000000016</v>
      </c>
      <c r="K452" s="61">
        <f t="shared" si="41"/>
        <v>28.189999999999998</v>
      </c>
    </row>
    <row r="453" spans="1:11" x14ac:dyDescent="0.25">
      <c r="A453" s="7">
        <v>2.2000000000000002</v>
      </c>
      <c r="B453" s="7">
        <v>2047</v>
      </c>
      <c r="C453" s="7">
        <v>22.46</v>
      </c>
      <c r="D453" s="7">
        <v>0</v>
      </c>
      <c r="E453" s="55">
        <v>450.27</v>
      </c>
      <c r="F453">
        <f t="shared" si="43"/>
        <v>0.25</v>
      </c>
      <c r="G453">
        <f t="shared" si="42"/>
        <v>22.46</v>
      </c>
      <c r="H453">
        <f t="shared" si="39"/>
        <v>1.9524999999999999</v>
      </c>
      <c r="J453" s="57">
        <f t="shared" si="40"/>
        <v>718.4100000000002</v>
      </c>
      <c r="K453" s="61">
        <f t="shared" si="41"/>
        <v>28.439999999999998</v>
      </c>
    </row>
    <row r="454" spans="1:11" x14ac:dyDescent="0.25">
      <c r="A454" s="7">
        <v>2.2000000000000002</v>
      </c>
      <c r="B454" s="7">
        <v>2048</v>
      </c>
      <c r="C454" s="7">
        <v>21.87</v>
      </c>
      <c r="D454" s="7">
        <v>0</v>
      </c>
      <c r="E454" s="55">
        <v>450.47</v>
      </c>
      <c r="F454">
        <f t="shared" si="43"/>
        <v>0.20000000000004547</v>
      </c>
      <c r="G454">
        <f t="shared" si="42"/>
        <v>21.87</v>
      </c>
      <c r="H454">
        <f t="shared" si="39"/>
        <v>1.5620000000003551</v>
      </c>
      <c r="J454" s="57">
        <f t="shared" si="40"/>
        <v>740.2800000000002</v>
      </c>
      <c r="K454" s="61">
        <f t="shared" si="41"/>
        <v>28.640000000000043</v>
      </c>
    </row>
    <row r="455" spans="1:11" x14ac:dyDescent="0.25">
      <c r="A455" s="7">
        <v>2.2000000000000002</v>
      </c>
      <c r="B455" s="7">
        <v>2049</v>
      </c>
      <c r="C455" s="7">
        <v>21.32</v>
      </c>
      <c r="D455" s="7">
        <v>0</v>
      </c>
      <c r="E455" s="55">
        <v>450.62</v>
      </c>
      <c r="F455">
        <f t="shared" si="43"/>
        <v>0.14999999999997726</v>
      </c>
      <c r="G455">
        <f t="shared" si="42"/>
        <v>21.32</v>
      </c>
      <c r="H455">
        <f t="shared" si="39"/>
        <v>1.1714999999998224</v>
      </c>
      <c r="J455" s="57">
        <f t="shared" si="40"/>
        <v>761.60000000000025</v>
      </c>
      <c r="K455" s="61">
        <f t="shared" si="41"/>
        <v>28.79000000000002</v>
      </c>
    </row>
    <row r="456" spans="1:11" x14ac:dyDescent="0.25">
      <c r="A456" s="7">
        <v>2.2000000000000002</v>
      </c>
      <c r="B456" s="7">
        <v>2050</v>
      </c>
      <c r="C456" s="7">
        <v>20.76</v>
      </c>
      <c r="D456" s="7">
        <v>0</v>
      </c>
      <c r="E456" s="55">
        <v>450.73</v>
      </c>
      <c r="F456">
        <f t="shared" si="43"/>
        <v>0.11000000000001364</v>
      </c>
      <c r="G456">
        <f t="shared" si="42"/>
        <v>20.76</v>
      </c>
      <c r="H456">
        <f t="shared" si="39"/>
        <v>0.85910000000010656</v>
      </c>
      <c r="J456" s="57">
        <f t="shared" si="40"/>
        <v>782.36000000000024</v>
      </c>
      <c r="K456" s="61">
        <f t="shared" si="41"/>
        <v>28.900000000000034</v>
      </c>
    </row>
    <row r="457" spans="1:11" x14ac:dyDescent="0.25">
      <c r="A457" s="7">
        <v>2.2000000000000002</v>
      </c>
      <c r="B457" s="7">
        <v>2051</v>
      </c>
      <c r="C457" s="7">
        <v>20.190000000000001</v>
      </c>
      <c r="D457" s="7">
        <v>0</v>
      </c>
      <c r="E457" s="55">
        <v>450.79</v>
      </c>
      <c r="F457">
        <f t="shared" si="43"/>
        <v>6.0000000000002274E-2</v>
      </c>
      <c r="G457">
        <f t="shared" si="42"/>
        <v>20.190000000000001</v>
      </c>
      <c r="H457">
        <f t="shared" si="39"/>
        <v>0.46860000000001772</v>
      </c>
      <c r="J457" s="57">
        <f t="shared" si="40"/>
        <v>802.5500000000003</v>
      </c>
      <c r="K457" s="61">
        <f t="shared" si="41"/>
        <v>28.960000000000036</v>
      </c>
    </row>
    <row r="458" spans="1:11" x14ac:dyDescent="0.25">
      <c r="A458" s="7">
        <v>2.2000000000000002</v>
      </c>
      <c r="B458" s="7">
        <v>2052</v>
      </c>
      <c r="C458" s="7">
        <v>19.59</v>
      </c>
      <c r="D458" s="7">
        <v>0</v>
      </c>
      <c r="E458" s="55">
        <v>450.82</v>
      </c>
      <c r="F458">
        <f t="shared" si="43"/>
        <v>2.9999999999972715E-2</v>
      </c>
      <c r="G458">
        <f t="shared" si="42"/>
        <v>19.59</v>
      </c>
      <c r="H458">
        <f t="shared" si="39"/>
        <v>0.2342999999997869</v>
      </c>
      <c r="J458" s="57">
        <f t="shared" si="40"/>
        <v>822.14000000000033</v>
      </c>
      <c r="K458" s="61">
        <f t="shared" si="41"/>
        <v>28.990000000000009</v>
      </c>
    </row>
    <row r="459" spans="1:11" x14ac:dyDescent="0.25">
      <c r="A459" s="7">
        <v>2.2000000000000002</v>
      </c>
      <c r="B459" s="7">
        <v>2053</v>
      </c>
      <c r="C459" s="7">
        <v>18.98</v>
      </c>
      <c r="D459" s="7">
        <v>0</v>
      </c>
      <c r="E459" s="55">
        <v>450.81</v>
      </c>
      <c r="F459">
        <f t="shared" si="43"/>
        <v>-9.9999999999909051E-3</v>
      </c>
      <c r="G459">
        <f t="shared" si="42"/>
        <v>18.98</v>
      </c>
      <c r="H459">
        <f t="shared" si="39"/>
        <v>-7.8099999999928962E-2</v>
      </c>
      <c r="J459" s="57">
        <f t="shared" si="40"/>
        <v>841.12000000000035</v>
      </c>
      <c r="K459" s="61">
        <f t="shared" si="41"/>
        <v>28.980000000000018</v>
      </c>
    </row>
    <row r="460" spans="1:11" x14ac:dyDescent="0.25">
      <c r="A460" s="7">
        <v>2.2000000000000002</v>
      </c>
      <c r="B460" s="7">
        <v>2054</v>
      </c>
      <c r="C460" s="7">
        <v>18.38</v>
      </c>
      <c r="D460" s="7">
        <v>0</v>
      </c>
      <c r="E460" s="55">
        <v>450.76</v>
      </c>
      <c r="F460">
        <f t="shared" si="43"/>
        <v>-5.0000000000011369E-2</v>
      </c>
      <c r="G460">
        <f t="shared" si="42"/>
        <v>18.38</v>
      </c>
      <c r="H460">
        <f t="shared" si="39"/>
        <v>-0.39050000000008878</v>
      </c>
      <c r="J460" s="57">
        <f t="shared" si="40"/>
        <v>859.50000000000034</v>
      </c>
      <c r="K460" s="61">
        <f t="shared" si="41"/>
        <v>28.930000000000007</v>
      </c>
    </row>
    <row r="461" spans="1:11" x14ac:dyDescent="0.25">
      <c r="A461" s="7">
        <v>2.2000000000000002</v>
      </c>
      <c r="B461" s="7">
        <v>2055</v>
      </c>
      <c r="C461" s="7">
        <v>17.8</v>
      </c>
      <c r="D461" s="7">
        <v>0</v>
      </c>
      <c r="E461" s="55">
        <v>450.69</v>
      </c>
      <c r="F461">
        <f t="shared" si="43"/>
        <v>-6.9999999999993179E-2</v>
      </c>
      <c r="G461">
        <f t="shared" si="42"/>
        <v>17.8</v>
      </c>
      <c r="H461">
        <f t="shared" si="39"/>
        <v>-0.54669999999994667</v>
      </c>
      <c r="J461" s="57">
        <f t="shared" si="40"/>
        <v>877.3000000000003</v>
      </c>
      <c r="K461" s="61">
        <f t="shared" si="41"/>
        <v>28.860000000000014</v>
      </c>
    </row>
    <row r="462" spans="1:11" x14ac:dyDescent="0.25">
      <c r="A462" s="7">
        <v>2.2000000000000002</v>
      </c>
      <c r="B462" s="7">
        <v>2056</v>
      </c>
      <c r="C462" s="7">
        <v>17.260000000000002</v>
      </c>
      <c r="D462" s="7">
        <v>0</v>
      </c>
      <c r="E462" s="55">
        <v>450.6</v>
      </c>
      <c r="F462">
        <f t="shared" si="43"/>
        <v>-8.9999999999974989E-2</v>
      </c>
      <c r="G462">
        <f t="shared" si="42"/>
        <v>17.260000000000002</v>
      </c>
      <c r="H462">
        <f t="shared" si="39"/>
        <v>-0.70289999999980468</v>
      </c>
      <c r="J462" s="57">
        <f t="shared" si="40"/>
        <v>894.56000000000029</v>
      </c>
      <c r="K462" s="61">
        <f t="shared" si="41"/>
        <v>28.770000000000039</v>
      </c>
    </row>
    <row r="463" spans="1:11" x14ac:dyDescent="0.25">
      <c r="A463" s="7">
        <v>2.2000000000000002</v>
      </c>
      <c r="B463" s="7">
        <v>2057</v>
      </c>
      <c r="C463" s="7">
        <v>16.75</v>
      </c>
      <c r="D463" s="7">
        <v>0</v>
      </c>
      <c r="E463" s="55">
        <v>450.48</v>
      </c>
      <c r="F463">
        <f t="shared" si="43"/>
        <v>-0.12000000000000455</v>
      </c>
      <c r="G463">
        <f t="shared" si="42"/>
        <v>16.75</v>
      </c>
      <c r="H463">
        <f t="shared" si="39"/>
        <v>-0.93720000000003545</v>
      </c>
      <c r="J463" s="57">
        <f t="shared" si="40"/>
        <v>911.31000000000029</v>
      </c>
      <c r="K463" s="61">
        <f t="shared" si="41"/>
        <v>28.650000000000034</v>
      </c>
    </row>
    <row r="464" spans="1:11" x14ac:dyDescent="0.25">
      <c r="A464" s="7">
        <v>2.2000000000000002</v>
      </c>
      <c r="B464" s="7">
        <v>2058</v>
      </c>
      <c r="C464" s="7">
        <v>16.28</v>
      </c>
      <c r="D464" s="7">
        <v>0</v>
      </c>
      <c r="E464" s="55">
        <v>450.34</v>
      </c>
      <c r="F464">
        <f t="shared" si="43"/>
        <v>-0.1400000000000432</v>
      </c>
      <c r="G464">
        <f t="shared" si="42"/>
        <v>16.28</v>
      </c>
      <c r="H464">
        <f t="shared" si="39"/>
        <v>-1.0934000000003374</v>
      </c>
      <c r="J464" s="57">
        <f t="shared" si="40"/>
        <v>927.59000000000026</v>
      </c>
      <c r="K464" s="61">
        <f t="shared" si="41"/>
        <v>28.509999999999991</v>
      </c>
    </row>
    <row r="465" spans="1:11" x14ac:dyDescent="0.25">
      <c r="A465" s="7">
        <v>2.2000000000000002</v>
      </c>
      <c r="B465" s="7">
        <v>2059</v>
      </c>
      <c r="C465" s="7">
        <v>15.84</v>
      </c>
      <c r="D465" s="7">
        <v>0</v>
      </c>
      <c r="E465" s="55">
        <v>450.17</v>
      </c>
      <c r="F465">
        <f t="shared" si="43"/>
        <v>-0.16999999999995907</v>
      </c>
      <c r="G465">
        <f t="shared" si="42"/>
        <v>15.84</v>
      </c>
      <c r="H465">
        <f t="shared" si="39"/>
        <v>-1.3276999999996804</v>
      </c>
      <c r="J465" s="57">
        <f t="shared" si="40"/>
        <v>943.43000000000029</v>
      </c>
      <c r="K465" s="61">
        <f t="shared" si="41"/>
        <v>28.340000000000032</v>
      </c>
    </row>
    <row r="466" spans="1:11" x14ac:dyDescent="0.25">
      <c r="A466" s="7">
        <v>2.2000000000000002</v>
      </c>
      <c r="B466" s="7">
        <v>2060</v>
      </c>
      <c r="C466" s="7">
        <v>15.42</v>
      </c>
      <c r="D466" s="7">
        <v>0</v>
      </c>
      <c r="E466" s="55">
        <v>449.99</v>
      </c>
      <c r="F466">
        <f t="shared" si="43"/>
        <v>-0.18000000000000682</v>
      </c>
      <c r="G466">
        <f t="shared" si="42"/>
        <v>15.42</v>
      </c>
      <c r="H466">
        <f t="shared" si="39"/>
        <v>-1.4058000000000532</v>
      </c>
      <c r="J466" s="57">
        <f t="shared" si="40"/>
        <v>958.85000000000025</v>
      </c>
      <c r="K466" s="61">
        <f t="shared" si="41"/>
        <v>28.160000000000025</v>
      </c>
    </row>
    <row r="467" spans="1:11" x14ac:dyDescent="0.25">
      <c r="A467" s="7">
        <v>2.2000000000000002</v>
      </c>
      <c r="B467" s="7">
        <v>2061</v>
      </c>
      <c r="C467" s="7">
        <v>15.02</v>
      </c>
      <c r="D467" s="7">
        <v>0</v>
      </c>
      <c r="E467" s="55">
        <v>449.79</v>
      </c>
      <c r="F467">
        <f t="shared" si="43"/>
        <v>-0.19999999999998863</v>
      </c>
      <c r="G467">
        <f t="shared" si="42"/>
        <v>15.02</v>
      </c>
      <c r="H467">
        <f t="shared" si="39"/>
        <v>-1.5619999999999112</v>
      </c>
      <c r="J467" s="57">
        <f t="shared" si="40"/>
        <v>973.87000000000023</v>
      </c>
      <c r="K467" s="61">
        <f t="shared" si="41"/>
        <v>27.960000000000036</v>
      </c>
    </row>
    <row r="468" spans="1:11" x14ac:dyDescent="0.25">
      <c r="A468" s="7">
        <v>2.2000000000000002</v>
      </c>
      <c r="B468" s="7">
        <v>2062</v>
      </c>
      <c r="C468" s="7">
        <v>14.64</v>
      </c>
      <c r="D468" s="7">
        <v>0</v>
      </c>
      <c r="E468" s="55">
        <v>449.57</v>
      </c>
      <c r="F468">
        <f t="shared" si="43"/>
        <v>-0.22000000000002728</v>
      </c>
      <c r="G468">
        <f t="shared" si="42"/>
        <v>14.64</v>
      </c>
      <c r="H468">
        <f t="shared" si="39"/>
        <v>-1.7182000000002131</v>
      </c>
      <c r="J468" s="57">
        <f t="shared" si="40"/>
        <v>988.51000000000022</v>
      </c>
      <c r="K468" s="61">
        <f t="shared" si="41"/>
        <v>27.740000000000009</v>
      </c>
    </row>
    <row r="469" spans="1:11" x14ac:dyDescent="0.25">
      <c r="A469" s="7">
        <v>2.2000000000000002</v>
      </c>
      <c r="B469" s="7">
        <v>2063</v>
      </c>
      <c r="C469" s="7">
        <v>14.29</v>
      </c>
      <c r="D469" s="7">
        <v>0</v>
      </c>
      <c r="E469" s="55">
        <v>449.34</v>
      </c>
      <c r="F469">
        <f t="shared" si="43"/>
        <v>-0.23000000000001819</v>
      </c>
      <c r="G469">
        <f t="shared" si="42"/>
        <v>14.29</v>
      </c>
      <c r="H469">
        <f t="shared" si="39"/>
        <v>-1.7963000000001419</v>
      </c>
      <c r="J469" s="57">
        <f t="shared" si="40"/>
        <v>1002.8000000000002</v>
      </c>
      <c r="K469" s="61">
        <f t="shared" si="41"/>
        <v>27.509999999999991</v>
      </c>
    </row>
    <row r="470" spans="1:11" x14ac:dyDescent="0.25">
      <c r="A470" s="7">
        <v>2.2000000000000002</v>
      </c>
      <c r="B470" s="7">
        <v>2064</v>
      </c>
      <c r="C470" s="7">
        <v>13.95</v>
      </c>
      <c r="D470" s="7">
        <v>0</v>
      </c>
      <c r="E470" s="55">
        <v>449.1</v>
      </c>
      <c r="F470">
        <f t="shared" si="43"/>
        <v>-0.23999999999995225</v>
      </c>
      <c r="G470">
        <f t="shared" si="42"/>
        <v>13.95</v>
      </c>
      <c r="H470">
        <f t="shared" si="39"/>
        <v>-1.874399999999627</v>
      </c>
      <c r="J470" s="57">
        <f t="shared" si="40"/>
        <v>1016.7500000000002</v>
      </c>
      <c r="K470" s="61">
        <f t="shared" si="41"/>
        <v>27.270000000000039</v>
      </c>
    </row>
    <row r="471" spans="1:11" x14ac:dyDescent="0.25">
      <c r="A471" s="7">
        <v>2.2000000000000002</v>
      </c>
      <c r="B471" s="7">
        <v>2065</v>
      </c>
      <c r="C471" s="7">
        <v>13.63</v>
      </c>
      <c r="D471" s="7">
        <v>0</v>
      </c>
      <c r="E471" s="55">
        <v>448.84</v>
      </c>
      <c r="F471">
        <f t="shared" si="43"/>
        <v>-0.26000000000004775</v>
      </c>
      <c r="G471">
        <f t="shared" si="42"/>
        <v>13.63</v>
      </c>
      <c r="H471">
        <f t="shared" ref="H471:H506" si="44">F471*7.81</f>
        <v>-2.0306000000003728</v>
      </c>
      <c r="J471" s="57">
        <f t="shared" si="40"/>
        <v>1030.3800000000003</v>
      </c>
      <c r="K471" s="61">
        <f t="shared" si="41"/>
        <v>27.009999999999991</v>
      </c>
    </row>
    <row r="472" spans="1:11" x14ac:dyDescent="0.25">
      <c r="A472" s="7">
        <v>2.2000000000000002</v>
      </c>
      <c r="B472" s="7">
        <v>2066</v>
      </c>
      <c r="C472" s="7">
        <v>13.33</v>
      </c>
      <c r="D472" s="7">
        <v>0</v>
      </c>
      <c r="E472" s="55">
        <v>448.57</v>
      </c>
      <c r="F472">
        <f t="shared" si="43"/>
        <v>-0.26999999999998181</v>
      </c>
      <c r="G472">
        <f t="shared" si="42"/>
        <v>13.33</v>
      </c>
      <c r="H472">
        <f t="shared" si="44"/>
        <v>-2.1086999999998577</v>
      </c>
      <c r="J472" s="57">
        <f t="shared" si="40"/>
        <v>1043.7100000000003</v>
      </c>
      <c r="K472" s="61">
        <f t="shared" si="41"/>
        <v>26.740000000000009</v>
      </c>
    </row>
    <row r="473" spans="1:11" x14ac:dyDescent="0.25">
      <c r="A473" s="7">
        <v>2.2000000000000002</v>
      </c>
      <c r="B473" s="7">
        <v>2067</v>
      </c>
      <c r="C473" s="7">
        <v>13.04</v>
      </c>
      <c r="D473" s="7">
        <v>0</v>
      </c>
      <c r="E473" s="55">
        <v>448.3</v>
      </c>
      <c r="F473">
        <f t="shared" si="43"/>
        <v>-0.26999999999998181</v>
      </c>
      <c r="G473">
        <f t="shared" si="42"/>
        <v>13.04</v>
      </c>
      <c r="H473">
        <f t="shared" si="44"/>
        <v>-2.1086999999998577</v>
      </c>
      <c r="J473" s="57">
        <f t="shared" si="40"/>
        <v>1056.7500000000002</v>
      </c>
      <c r="K473" s="61">
        <f t="shared" si="41"/>
        <v>26.470000000000027</v>
      </c>
    </row>
    <row r="474" spans="1:11" x14ac:dyDescent="0.25">
      <c r="A474" s="7">
        <v>2.2000000000000002</v>
      </c>
      <c r="B474" s="7">
        <v>2068</v>
      </c>
      <c r="C474" s="7">
        <v>12.77</v>
      </c>
      <c r="D474" s="7">
        <v>0</v>
      </c>
      <c r="E474" s="55">
        <v>448.01</v>
      </c>
      <c r="F474">
        <f t="shared" si="43"/>
        <v>-0.29000000000002046</v>
      </c>
      <c r="G474">
        <f t="shared" si="42"/>
        <v>12.77</v>
      </c>
      <c r="H474">
        <f t="shared" si="44"/>
        <v>-2.2649000000001598</v>
      </c>
      <c r="J474" s="57">
        <f t="shared" si="40"/>
        <v>1069.5200000000002</v>
      </c>
      <c r="K474" s="61">
        <f t="shared" si="41"/>
        <v>26.180000000000007</v>
      </c>
    </row>
    <row r="475" spans="1:11" x14ac:dyDescent="0.25">
      <c r="A475" s="7">
        <v>2.2000000000000002</v>
      </c>
      <c r="B475" s="7">
        <v>2069</v>
      </c>
      <c r="C475" s="7">
        <v>12.53</v>
      </c>
      <c r="D475" s="7">
        <v>0</v>
      </c>
      <c r="E475" s="55">
        <v>447.72</v>
      </c>
      <c r="F475">
        <f t="shared" si="43"/>
        <v>-0.28999999999996362</v>
      </c>
      <c r="G475">
        <f t="shared" si="42"/>
        <v>12.53</v>
      </c>
      <c r="H475">
        <f t="shared" si="44"/>
        <v>-2.2648999999997157</v>
      </c>
      <c r="J475" s="57">
        <f t="shared" si="40"/>
        <v>1082.0500000000002</v>
      </c>
      <c r="K475" s="61">
        <f t="shared" si="41"/>
        <v>25.890000000000043</v>
      </c>
    </row>
    <row r="476" spans="1:11" x14ac:dyDescent="0.25">
      <c r="A476" s="7">
        <v>2.2000000000000002</v>
      </c>
      <c r="B476" s="7">
        <v>2070</v>
      </c>
      <c r="C476" s="7">
        <v>12.3</v>
      </c>
      <c r="D476" s="7">
        <v>0</v>
      </c>
      <c r="E476" s="55">
        <v>447.42</v>
      </c>
      <c r="F476">
        <f t="shared" si="43"/>
        <v>-0.30000000000001137</v>
      </c>
      <c r="G476">
        <f t="shared" si="42"/>
        <v>12.3</v>
      </c>
      <c r="H476">
        <f t="shared" si="44"/>
        <v>-2.3430000000000888</v>
      </c>
      <c r="J476" s="57">
        <f t="shared" si="40"/>
        <v>1094.3500000000001</v>
      </c>
      <c r="K476" s="61">
        <f t="shared" si="41"/>
        <v>25.590000000000032</v>
      </c>
    </row>
    <row r="477" spans="1:11" x14ac:dyDescent="0.25">
      <c r="A477" s="7">
        <v>2.2000000000000002</v>
      </c>
      <c r="B477" s="7">
        <v>2071</v>
      </c>
      <c r="C477" s="7">
        <v>12.08</v>
      </c>
      <c r="D477" s="7">
        <v>0</v>
      </c>
      <c r="E477" s="55">
        <v>447.11</v>
      </c>
      <c r="F477">
        <f t="shared" si="43"/>
        <v>-0.31000000000000227</v>
      </c>
      <c r="G477">
        <f t="shared" si="42"/>
        <v>12.08</v>
      </c>
      <c r="H477">
        <f t="shared" si="44"/>
        <v>-2.4211000000000178</v>
      </c>
      <c r="J477" s="57">
        <f t="shared" si="40"/>
        <v>1106.43</v>
      </c>
      <c r="K477" s="61">
        <f t="shared" si="41"/>
        <v>25.28000000000003</v>
      </c>
    </row>
    <row r="478" spans="1:11" x14ac:dyDescent="0.25">
      <c r="A478" s="7">
        <v>2.2000000000000002</v>
      </c>
      <c r="B478" s="7">
        <v>2072</v>
      </c>
      <c r="C478" s="7">
        <v>11.87</v>
      </c>
      <c r="D478" s="7">
        <v>0</v>
      </c>
      <c r="E478" s="55">
        <v>446.8</v>
      </c>
      <c r="F478">
        <f t="shared" si="43"/>
        <v>-0.31000000000000227</v>
      </c>
      <c r="G478">
        <f t="shared" si="42"/>
        <v>11.87</v>
      </c>
      <c r="H478">
        <f t="shared" si="44"/>
        <v>-2.4211000000000178</v>
      </c>
      <c r="J478" s="57">
        <f t="shared" si="40"/>
        <v>1118.3</v>
      </c>
      <c r="K478" s="61">
        <f t="shared" si="41"/>
        <v>24.970000000000027</v>
      </c>
    </row>
    <row r="479" spans="1:11" x14ac:dyDescent="0.25">
      <c r="A479" s="7">
        <v>2.2000000000000002</v>
      </c>
      <c r="B479" s="7">
        <v>2073</v>
      </c>
      <c r="C479" s="7">
        <v>11.66</v>
      </c>
      <c r="D479" s="7">
        <v>0</v>
      </c>
      <c r="E479" s="55">
        <v>446.49</v>
      </c>
      <c r="F479">
        <f t="shared" si="43"/>
        <v>-0.31000000000000227</v>
      </c>
      <c r="G479">
        <f t="shared" si="42"/>
        <v>11.66</v>
      </c>
      <c r="H479">
        <f t="shared" si="44"/>
        <v>-2.4211000000000178</v>
      </c>
      <c r="J479" s="57">
        <f t="shared" si="40"/>
        <v>1129.96</v>
      </c>
      <c r="K479" s="61">
        <f t="shared" si="41"/>
        <v>24.660000000000025</v>
      </c>
    </row>
    <row r="480" spans="1:11" x14ac:dyDescent="0.25">
      <c r="A480" s="7">
        <v>2.2000000000000002</v>
      </c>
      <c r="B480" s="7">
        <v>2074</v>
      </c>
      <c r="C480" s="7">
        <v>11.46</v>
      </c>
      <c r="D480" s="7">
        <v>0</v>
      </c>
      <c r="E480" s="55">
        <v>446.17</v>
      </c>
      <c r="F480">
        <f t="shared" si="43"/>
        <v>-0.31999999999999318</v>
      </c>
      <c r="G480">
        <f t="shared" si="42"/>
        <v>11.46</v>
      </c>
      <c r="H480">
        <f t="shared" si="44"/>
        <v>-2.4991999999999468</v>
      </c>
      <c r="J480" s="57">
        <f t="shared" si="40"/>
        <v>1141.42</v>
      </c>
      <c r="K480" s="61">
        <f t="shared" si="41"/>
        <v>24.340000000000032</v>
      </c>
    </row>
    <row r="481" spans="1:11" x14ac:dyDescent="0.25">
      <c r="A481" s="7">
        <v>2.2000000000000002</v>
      </c>
      <c r="B481" s="7">
        <v>2075</v>
      </c>
      <c r="C481" s="7">
        <v>11.27</v>
      </c>
      <c r="D481" s="7">
        <v>0</v>
      </c>
      <c r="E481" s="55">
        <v>445.84</v>
      </c>
      <c r="F481">
        <f t="shared" si="43"/>
        <v>-0.33000000000004093</v>
      </c>
      <c r="G481">
        <f t="shared" si="42"/>
        <v>11.27</v>
      </c>
      <c r="H481">
        <f t="shared" si="44"/>
        <v>-2.5773000000003194</v>
      </c>
      <c r="J481" s="57">
        <f t="shared" si="40"/>
        <v>1152.69</v>
      </c>
      <c r="K481" s="61">
        <f t="shared" si="41"/>
        <v>24.009999999999991</v>
      </c>
    </row>
    <row r="482" spans="1:11" x14ac:dyDescent="0.25">
      <c r="A482" s="7">
        <v>2.2000000000000002</v>
      </c>
      <c r="B482" s="7">
        <v>2076</v>
      </c>
      <c r="C482" s="7">
        <v>11.08</v>
      </c>
      <c r="D482" s="7">
        <v>0</v>
      </c>
      <c r="E482" s="55">
        <v>445.52</v>
      </c>
      <c r="F482">
        <f t="shared" si="43"/>
        <v>-0.31999999999999318</v>
      </c>
      <c r="G482">
        <f t="shared" si="42"/>
        <v>11.08</v>
      </c>
      <c r="H482">
        <f t="shared" si="44"/>
        <v>-2.4991999999999468</v>
      </c>
      <c r="J482" s="57">
        <f t="shared" si="40"/>
        <v>1163.77</v>
      </c>
      <c r="K482" s="61">
        <f t="shared" si="41"/>
        <v>23.689999999999998</v>
      </c>
    </row>
    <row r="483" spans="1:11" x14ac:dyDescent="0.25">
      <c r="A483" s="7">
        <v>2.2000000000000002</v>
      </c>
      <c r="B483" s="7">
        <v>2077</v>
      </c>
      <c r="C483" s="7">
        <v>10.9</v>
      </c>
      <c r="D483" s="7">
        <v>0</v>
      </c>
      <c r="E483" s="55">
        <v>445.19</v>
      </c>
      <c r="F483">
        <f t="shared" si="43"/>
        <v>-0.32999999999998408</v>
      </c>
      <c r="G483">
        <f t="shared" si="42"/>
        <v>10.9</v>
      </c>
      <c r="H483">
        <f t="shared" si="44"/>
        <v>-2.5772999999998754</v>
      </c>
      <c r="J483" s="57">
        <f t="shared" si="40"/>
        <v>1174.67</v>
      </c>
      <c r="K483" s="61">
        <f t="shared" si="41"/>
        <v>23.360000000000014</v>
      </c>
    </row>
    <row r="484" spans="1:11" x14ac:dyDescent="0.25">
      <c r="A484" s="7">
        <v>2.2000000000000002</v>
      </c>
      <c r="B484" s="7">
        <v>2078</v>
      </c>
      <c r="C484" s="7">
        <v>10.73</v>
      </c>
      <c r="D484" s="7">
        <v>0</v>
      </c>
      <c r="E484" s="55">
        <v>444.86</v>
      </c>
      <c r="F484">
        <f t="shared" si="43"/>
        <v>-0.32999999999998408</v>
      </c>
      <c r="G484">
        <f t="shared" si="42"/>
        <v>10.73</v>
      </c>
      <c r="H484">
        <f t="shared" si="44"/>
        <v>-2.5772999999998754</v>
      </c>
      <c r="J484" s="57">
        <f t="shared" si="40"/>
        <v>1185.4000000000001</v>
      </c>
      <c r="K484" s="61">
        <f t="shared" si="41"/>
        <v>23.03000000000003</v>
      </c>
    </row>
    <row r="485" spans="1:11" x14ac:dyDescent="0.25">
      <c r="A485" s="7">
        <v>2.2000000000000002</v>
      </c>
      <c r="B485" s="7">
        <v>2079</v>
      </c>
      <c r="C485" s="7">
        <v>10.57</v>
      </c>
      <c r="D485" s="7">
        <v>0</v>
      </c>
      <c r="E485" s="55">
        <v>444.53</v>
      </c>
      <c r="F485">
        <f t="shared" si="43"/>
        <v>-0.33000000000004093</v>
      </c>
      <c r="G485">
        <f t="shared" si="42"/>
        <v>10.57</v>
      </c>
      <c r="H485">
        <f t="shared" si="44"/>
        <v>-2.5773000000003194</v>
      </c>
      <c r="J485" s="57">
        <f t="shared" si="40"/>
        <v>1195.97</v>
      </c>
      <c r="K485" s="61">
        <f t="shared" si="41"/>
        <v>22.699999999999989</v>
      </c>
    </row>
    <row r="486" spans="1:11" x14ac:dyDescent="0.25">
      <c r="A486" s="7">
        <v>2.2000000000000002</v>
      </c>
      <c r="B486" s="7">
        <v>2080</v>
      </c>
      <c r="C486" s="7">
        <v>10.41</v>
      </c>
      <c r="D486" s="7">
        <v>0</v>
      </c>
      <c r="E486" s="55">
        <v>444.21</v>
      </c>
      <c r="F486">
        <f t="shared" si="43"/>
        <v>-0.31999999999999318</v>
      </c>
      <c r="G486">
        <f t="shared" si="42"/>
        <v>10.41</v>
      </c>
      <c r="H486">
        <f t="shared" si="44"/>
        <v>-2.4991999999999468</v>
      </c>
      <c r="J486" s="57">
        <f t="shared" si="40"/>
        <v>1206.3800000000001</v>
      </c>
      <c r="K486" s="61">
        <f t="shared" si="41"/>
        <v>22.379999999999995</v>
      </c>
    </row>
    <row r="487" spans="1:11" x14ac:dyDescent="0.25">
      <c r="A487" s="7">
        <v>2.2000000000000002</v>
      </c>
      <c r="B487" s="7">
        <v>2081</v>
      </c>
      <c r="C487" s="7">
        <v>10.25</v>
      </c>
      <c r="D487" s="7">
        <v>0</v>
      </c>
      <c r="E487" s="55">
        <v>443.89</v>
      </c>
      <c r="F487">
        <f t="shared" si="43"/>
        <v>-0.31999999999999318</v>
      </c>
      <c r="G487">
        <f t="shared" si="42"/>
        <v>10.25</v>
      </c>
      <c r="H487">
        <f t="shared" si="44"/>
        <v>-2.4991999999999468</v>
      </c>
      <c r="J487" s="57">
        <f t="shared" si="40"/>
        <v>1216.6300000000001</v>
      </c>
      <c r="K487" s="61">
        <f t="shared" si="41"/>
        <v>22.060000000000002</v>
      </c>
    </row>
    <row r="488" spans="1:11" x14ac:dyDescent="0.25">
      <c r="A488" s="7">
        <v>2.2000000000000002</v>
      </c>
      <c r="B488" s="7">
        <v>2082</v>
      </c>
      <c r="C488" s="7">
        <v>10.1</v>
      </c>
      <c r="D488" s="7">
        <v>0</v>
      </c>
      <c r="E488" s="55">
        <v>443.57</v>
      </c>
      <c r="F488">
        <f t="shared" si="43"/>
        <v>-0.31999999999999318</v>
      </c>
      <c r="G488">
        <f t="shared" si="42"/>
        <v>10.1</v>
      </c>
      <c r="H488">
        <f t="shared" si="44"/>
        <v>-2.4991999999999468</v>
      </c>
      <c r="J488" s="57">
        <f t="shared" si="40"/>
        <v>1226.73</v>
      </c>
      <c r="K488" s="61">
        <f t="shared" si="41"/>
        <v>21.740000000000009</v>
      </c>
    </row>
    <row r="489" spans="1:11" x14ac:dyDescent="0.25">
      <c r="A489" s="7">
        <v>2.2000000000000002</v>
      </c>
      <c r="B489" s="7">
        <v>2083</v>
      </c>
      <c r="C489" s="7">
        <v>9.9600000000000009</v>
      </c>
      <c r="D489" s="7">
        <v>0</v>
      </c>
      <c r="E489" s="55">
        <v>443.26</v>
      </c>
      <c r="F489">
        <f t="shared" si="43"/>
        <v>-0.31000000000000227</v>
      </c>
      <c r="G489">
        <f t="shared" si="42"/>
        <v>9.9600000000000009</v>
      </c>
      <c r="H489">
        <f t="shared" si="44"/>
        <v>-2.4211000000000178</v>
      </c>
      <c r="J489" s="57">
        <f t="shared" si="40"/>
        <v>1236.69</v>
      </c>
      <c r="K489" s="61">
        <f t="shared" si="41"/>
        <v>21.430000000000007</v>
      </c>
    </row>
    <row r="490" spans="1:11" x14ac:dyDescent="0.25">
      <c r="A490" s="7">
        <v>2.2000000000000002</v>
      </c>
      <c r="B490" s="7">
        <v>2084</v>
      </c>
      <c r="C490" s="7">
        <v>9.82</v>
      </c>
      <c r="D490" s="7">
        <v>0</v>
      </c>
      <c r="E490" s="55">
        <v>442.94</v>
      </c>
      <c r="F490">
        <f t="shared" si="43"/>
        <v>-0.31999999999999318</v>
      </c>
      <c r="G490">
        <f t="shared" si="42"/>
        <v>9.82</v>
      </c>
      <c r="H490">
        <f t="shared" si="44"/>
        <v>-2.4991999999999468</v>
      </c>
      <c r="J490" s="57">
        <f t="shared" si="40"/>
        <v>1246.51</v>
      </c>
      <c r="K490" s="61">
        <f t="shared" si="41"/>
        <v>21.110000000000014</v>
      </c>
    </row>
    <row r="491" spans="1:11" x14ac:dyDescent="0.25">
      <c r="A491" s="7">
        <v>2.2000000000000002</v>
      </c>
      <c r="B491" s="7">
        <v>2085</v>
      </c>
      <c r="C491" s="7">
        <v>9.69</v>
      </c>
      <c r="D491" s="7">
        <v>0</v>
      </c>
      <c r="E491" s="55">
        <v>442.63</v>
      </c>
      <c r="F491">
        <f t="shared" si="43"/>
        <v>-0.31000000000000227</v>
      </c>
      <c r="G491">
        <f t="shared" si="42"/>
        <v>9.69</v>
      </c>
      <c r="H491">
        <f t="shared" si="44"/>
        <v>-2.4211000000000178</v>
      </c>
      <c r="J491" s="57">
        <f t="shared" si="40"/>
        <v>1256.2</v>
      </c>
      <c r="K491" s="61">
        <f t="shared" si="41"/>
        <v>20.800000000000011</v>
      </c>
    </row>
    <row r="492" spans="1:11" x14ac:dyDescent="0.25">
      <c r="A492" s="7">
        <v>2.2000000000000002</v>
      </c>
      <c r="B492" s="7">
        <v>2086</v>
      </c>
      <c r="C492" s="7">
        <v>9.56</v>
      </c>
      <c r="D492" s="7">
        <v>0</v>
      </c>
      <c r="E492" s="55">
        <v>442.33</v>
      </c>
      <c r="F492">
        <f t="shared" si="43"/>
        <v>-0.30000000000001137</v>
      </c>
      <c r="G492">
        <f t="shared" si="42"/>
        <v>9.56</v>
      </c>
      <c r="H492">
        <f t="shared" si="44"/>
        <v>-2.3430000000000888</v>
      </c>
      <c r="J492" s="57">
        <f t="shared" si="40"/>
        <v>1265.76</v>
      </c>
      <c r="K492" s="61">
        <f t="shared" si="41"/>
        <v>20.5</v>
      </c>
    </row>
    <row r="493" spans="1:11" x14ac:dyDescent="0.25">
      <c r="A493" s="7">
        <v>2.2000000000000002</v>
      </c>
      <c r="B493" s="7">
        <v>2087</v>
      </c>
      <c r="C493" s="7">
        <v>9.43</v>
      </c>
      <c r="D493" s="7">
        <v>0</v>
      </c>
      <c r="E493" s="55">
        <v>442.02</v>
      </c>
      <c r="F493">
        <f t="shared" si="43"/>
        <v>-0.31000000000000227</v>
      </c>
      <c r="G493">
        <f t="shared" si="42"/>
        <v>9.43</v>
      </c>
      <c r="H493">
        <f t="shared" si="44"/>
        <v>-2.4211000000000178</v>
      </c>
      <c r="J493" s="57">
        <f t="shared" si="40"/>
        <v>1275.19</v>
      </c>
      <c r="K493" s="61">
        <f t="shared" si="41"/>
        <v>20.189999999999998</v>
      </c>
    </row>
    <row r="494" spans="1:11" x14ac:dyDescent="0.25">
      <c r="A494" s="7">
        <v>2.2000000000000002</v>
      </c>
      <c r="B494" s="7">
        <v>2088</v>
      </c>
      <c r="C494" s="7">
        <v>9.32</v>
      </c>
      <c r="D494" s="7">
        <v>0</v>
      </c>
      <c r="E494" s="55">
        <v>441.73</v>
      </c>
      <c r="F494">
        <f t="shared" si="43"/>
        <v>-0.28999999999996362</v>
      </c>
      <c r="G494">
        <f t="shared" si="42"/>
        <v>9.32</v>
      </c>
      <c r="H494">
        <f t="shared" si="44"/>
        <v>-2.2648999999997157</v>
      </c>
      <c r="J494" s="57">
        <f t="shared" si="40"/>
        <v>1284.51</v>
      </c>
      <c r="K494" s="61">
        <f t="shared" si="41"/>
        <v>19.900000000000034</v>
      </c>
    </row>
    <row r="495" spans="1:11" x14ac:dyDescent="0.25">
      <c r="A495" s="7">
        <v>2.2000000000000002</v>
      </c>
      <c r="B495" s="7">
        <v>2089</v>
      </c>
      <c r="C495" s="7">
        <v>9.1999999999999993</v>
      </c>
      <c r="D495" s="7">
        <v>0</v>
      </c>
      <c r="E495" s="55">
        <v>441.43</v>
      </c>
      <c r="F495">
        <f t="shared" si="43"/>
        <v>-0.30000000000001137</v>
      </c>
      <c r="G495">
        <f t="shared" si="42"/>
        <v>9.1999999999999993</v>
      </c>
      <c r="H495">
        <f t="shared" si="44"/>
        <v>-2.3430000000000888</v>
      </c>
      <c r="J495" s="57">
        <f t="shared" si="40"/>
        <v>1293.71</v>
      </c>
      <c r="K495" s="61">
        <f t="shared" si="41"/>
        <v>19.600000000000023</v>
      </c>
    </row>
    <row r="496" spans="1:11" x14ac:dyDescent="0.25">
      <c r="A496" s="7">
        <v>2.2000000000000002</v>
      </c>
      <c r="B496" s="7">
        <v>2090</v>
      </c>
      <c r="C496" s="7">
        <v>9.09</v>
      </c>
      <c r="D496" s="7">
        <v>0</v>
      </c>
      <c r="E496" s="55">
        <v>441.15</v>
      </c>
      <c r="F496">
        <f t="shared" si="43"/>
        <v>-0.28000000000002956</v>
      </c>
      <c r="G496">
        <f t="shared" si="42"/>
        <v>9.09</v>
      </c>
      <c r="H496">
        <f t="shared" si="44"/>
        <v>-2.1868000000002308</v>
      </c>
      <c r="J496" s="57">
        <f t="shared" si="40"/>
        <v>1302.8</v>
      </c>
      <c r="K496" s="61">
        <f t="shared" si="41"/>
        <v>19.319999999999993</v>
      </c>
    </row>
    <row r="497" spans="1:11" x14ac:dyDescent="0.25">
      <c r="A497" s="7">
        <v>2.2000000000000002</v>
      </c>
      <c r="B497" s="7">
        <v>2091</v>
      </c>
      <c r="C497" s="7">
        <v>8.98</v>
      </c>
      <c r="D497" s="7">
        <v>0</v>
      </c>
      <c r="E497" s="55">
        <v>440.86</v>
      </c>
      <c r="F497">
        <f t="shared" si="43"/>
        <v>-0.28999999999996362</v>
      </c>
      <c r="G497">
        <f t="shared" si="42"/>
        <v>8.98</v>
      </c>
      <c r="H497">
        <f t="shared" si="44"/>
        <v>-2.2648999999997157</v>
      </c>
      <c r="J497" s="57">
        <f t="shared" ref="J497:J506" si="45">J496+G497</f>
        <v>1311.78</v>
      </c>
      <c r="K497" s="61">
        <f t="shared" ref="K497:K506" si="46">E497-E$431</f>
        <v>19.03000000000003</v>
      </c>
    </row>
    <row r="498" spans="1:11" x14ac:dyDescent="0.25">
      <c r="A498" s="7">
        <v>2.2000000000000002</v>
      </c>
      <c r="B498" s="7">
        <v>2092</v>
      </c>
      <c r="C498" s="7">
        <v>8.8800000000000008</v>
      </c>
      <c r="D498" s="7">
        <v>0</v>
      </c>
      <c r="E498" s="55">
        <v>440.59</v>
      </c>
      <c r="F498">
        <f t="shared" si="43"/>
        <v>-0.27000000000003865</v>
      </c>
      <c r="G498">
        <f t="shared" si="42"/>
        <v>8.8800000000000008</v>
      </c>
      <c r="H498">
        <f t="shared" si="44"/>
        <v>-2.1087000000003018</v>
      </c>
      <c r="J498" s="57">
        <f t="shared" si="45"/>
        <v>1320.66</v>
      </c>
      <c r="K498" s="61">
        <f t="shared" si="46"/>
        <v>18.759999999999991</v>
      </c>
    </row>
    <row r="499" spans="1:11" x14ac:dyDescent="0.25">
      <c r="A499" s="7">
        <v>2.2000000000000002</v>
      </c>
      <c r="B499" s="7">
        <v>2093</v>
      </c>
      <c r="C499" s="7">
        <v>8.7799999999999994</v>
      </c>
      <c r="D499" s="7">
        <v>0</v>
      </c>
      <c r="E499" s="55">
        <v>440.31</v>
      </c>
      <c r="F499">
        <f t="shared" si="43"/>
        <v>-0.27999999999997272</v>
      </c>
      <c r="G499">
        <f t="shared" si="42"/>
        <v>8.7799999999999994</v>
      </c>
      <c r="H499">
        <f t="shared" si="44"/>
        <v>-2.1867999999997867</v>
      </c>
      <c r="J499" s="57">
        <f t="shared" si="45"/>
        <v>1329.44</v>
      </c>
      <c r="K499" s="61">
        <f t="shared" si="46"/>
        <v>18.480000000000018</v>
      </c>
    </row>
    <row r="500" spans="1:11" x14ac:dyDescent="0.25">
      <c r="A500" s="7">
        <v>2.2000000000000002</v>
      </c>
      <c r="B500" s="7">
        <v>2094</v>
      </c>
      <c r="C500" s="7">
        <v>8.69</v>
      </c>
      <c r="D500" s="7">
        <v>0</v>
      </c>
      <c r="E500" s="55">
        <v>440.04</v>
      </c>
      <c r="F500">
        <f t="shared" si="43"/>
        <v>-0.26999999999998181</v>
      </c>
      <c r="G500">
        <f t="shared" si="42"/>
        <v>8.69</v>
      </c>
      <c r="H500">
        <f t="shared" si="44"/>
        <v>-2.1086999999998577</v>
      </c>
      <c r="J500" s="57">
        <f t="shared" si="45"/>
        <v>1338.13</v>
      </c>
      <c r="K500" s="61">
        <f t="shared" si="46"/>
        <v>18.210000000000036</v>
      </c>
    </row>
    <row r="501" spans="1:11" x14ac:dyDescent="0.25">
      <c r="A501" s="7">
        <v>2.2000000000000002</v>
      </c>
      <c r="B501" s="7">
        <v>2095</v>
      </c>
      <c r="C501" s="7">
        <v>8.59</v>
      </c>
      <c r="D501" s="7">
        <v>0</v>
      </c>
      <c r="E501" s="55">
        <v>439.78</v>
      </c>
      <c r="F501">
        <f t="shared" si="43"/>
        <v>-0.26000000000004775</v>
      </c>
      <c r="G501">
        <f t="shared" si="42"/>
        <v>8.59</v>
      </c>
      <c r="H501">
        <f t="shared" si="44"/>
        <v>-2.0306000000003728</v>
      </c>
      <c r="J501" s="57">
        <f t="shared" si="45"/>
        <v>1346.72</v>
      </c>
      <c r="K501" s="61">
        <f t="shared" si="46"/>
        <v>17.949999999999989</v>
      </c>
    </row>
    <row r="502" spans="1:11" x14ac:dyDescent="0.25">
      <c r="A502" s="7">
        <v>2.2000000000000002</v>
      </c>
      <c r="B502" s="7">
        <v>2096</v>
      </c>
      <c r="C502" s="7">
        <v>8.51</v>
      </c>
      <c r="D502" s="7">
        <v>0</v>
      </c>
      <c r="E502" s="55">
        <v>439.52</v>
      </c>
      <c r="F502">
        <f t="shared" si="43"/>
        <v>-0.25999999999999091</v>
      </c>
      <c r="G502">
        <f t="shared" si="42"/>
        <v>8.51</v>
      </c>
      <c r="H502">
        <f t="shared" si="44"/>
        <v>-2.0305999999999287</v>
      </c>
      <c r="J502" s="57">
        <f t="shared" si="45"/>
        <v>1355.23</v>
      </c>
      <c r="K502" s="61">
        <f t="shared" si="46"/>
        <v>17.689999999999998</v>
      </c>
    </row>
    <row r="503" spans="1:11" x14ac:dyDescent="0.25">
      <c r="A503" s="7">
        <v>2.2000000000000002</v>
      </c>
      <c r="B503" s="7">
        <v>2097</v>
      </c>
      <c r="C503" s="7">
        <v>8.42</v>
      </c>
      <c r="D503" s="7">
        <v>0</v>
      </c>
      <c r="E503" s="55">
        <v>439.27</v>
      </c>
      <c r="F503">
        <f t="shared" si="43"/>
        <v>-0.25</v>
      </c>
      <c r="G503">
        <f t="shared" si="42"/>
        <v>8.42</v>
      </c>
      <c r="H503">
        <f t="shared" si="44"/>
        <v>-1.9524999999999999</v>
      </c>
      <c r="J503" s="57">
        <f t="shared" si="45"/>
        <v>1363.65</v>
      </c>
      <c r="K503" s="61">
        <f t="shared" si="46"/>
        <v>17.439999999999998</v>
      </c>
    </row>
    <row r="504" spans="1:11" x14ac:dyDescent="0.25">
      <c r="A504" s="7">
        <v>2.2000000000000002</v>
      </c>
      <c r="B504" s="7">
        <v>2098</v>
      </c>
      <c r="C504" s="7">
        <v>8.34</v>
      </c>
      <c r="D504" s="7">
        <v>0</v>
      </c>
      <c r="E504" s="55">
        <v>439.02</v>
      </c>
      <c r="F504">
        <f t="shared" si="43"/>
        <v>-0.25</v>
      </c>
      <c r="G504">
        <f t="shared" si="42"/>
        <v>8.34</v>
      </c>
      <c r="H504">
        <f t="shared" si="44"/>
        <v>-1.9524999999999999</v>
      </c>
      <c r="J504" s="57">
        <f t="shared" si="45"/>
        <v>1371.99</v>
      </c>
      <c r="K504" s="61">
        <f t="shared" si="46"/>
        <v>17.189999999999998</v>
      </c>
    </row>
    <row r="505" spans="1:11" x14ac:dyDescent="0.25">
      <c r="A505" s="7">
        <v>2.2000000000000002</v>
      </c>
      <c r="B505" s="7">
        <v>2099</v>
      </c>
      <c r="C505" s="7">
        <v>8.26</v>
      </c>
      <c r="D505" s="7">
        <v>0</v>
      </c>
      <c r="E505" s="55">
        <v>438.78</v>
      </c>
      <c r="F505">
        <f t="shared" si="43"/>
        <v>-0.24000000000000909</v>
      </c>
      <c r="G505">
        <f t="shared" si="42"/>
        <v>8.26</v>
      </c>
      <c r="H505">
        <f t="shared" si="44"/>
        <v>-1.8744000000000709</v>
      </c>
      <c r="J505" s="57">
        <f t="shared" si="45"/>
        <v>1380.25</v>
      </c>
      <c r="K505" s="61">
        <f t="shared" si="46"/>
        <v>16.949999999999989</v>
      </c>
    </row>
    <row r="506" spans="1:11" x14ac:dyDescent="0.25">
      <c r="A506" s="7">
        <v>2.2000000000000002</v>
      </c>
      <c r="B506" s="7">
        <v>2100</v>
      </c>
      <c r="C506" s="7">
        <v>8.19</v>
      </c>
      <c r="D506" s="7">
        <v>0</v>
      </c>
      <c r="E506" s="55">
        <v>438.54</v>
      </c>
      <c r="F506">
        <f t="shared" si="43"/>
        <v>-0.23999999999995225</v>
      </c>
      <c r="G506">
        <f t="shared" si="42"/>
        <v>8.19</v>
      </c>
      <c r="H506">
        <f t="shared" si="44"/>
        <v>-1.874399999999627</v>
      </c>
      <c r="J506" s="57">
        <f t="shared" si="45"/>
        <v>1388.44</v>
      </c>
      <c r="K506" s="61">
        <f t="shared" si="46"/>
        <v>16.710000000000036</v>
      </c>
    </row>
    <row r="507" spans="1:11" x14ac:dyDescent="0.25">
      <c r="A507" s="7">
        <v>2.4</v>
      </c>
      <c r="B507" s="7">
        <v>2000</v>
      </c>
      <c r="C507" s="7">
        <v>30.6</v>
      </c>
      <c r="D507" s="7">
        <v>0</v>
      </c>
      <c r="E507" s="55">
        <v>367.1</v>
      </c>
      <c r="F507">
        <f t="shared" si="43"/>
        <v>-71.44</v>
      </c>
      <c r="G507">
        <f t="shared" si="42"/>
        <v>30.6</v>
      </c>
    </row>
    <row r="508" spans="1:11" x14ac:dyDescent="0.25">
      <c r="A508" s="7">
        <v>2.4</v>
      </c>
      <c r="B508" s="7">
        <v>2001</v>
      </c>
      <c r="C508" s="7">
        <v>31.24</v>
      </c>
      <c r="D508" s="7">
        <v>0</v>
      </c>
      <c r="E508" s="55">
        <v>368.74</v>
      </c>
      <c r="F508">
        <f t="shared" si="43"/>
        <v>1.6399999999999864</v>
      </c>
      <c r="G508">
        <f t="shared" si="42"/>
        <v>31.24</v>
      </c>
      <c r="H508">
        <f t="shared" ref="H508:H571" si="47">F508*7.81</f>
        <v>12.808399999999892</v>
      </c>
    </row>
    <row r="509" spans="1:11" x14ac:dyDescent="0.25">
      <c r="A509" s="7">
        <v>2.4</v>
      </c>
      <c r="B509" s="7">
        <v>2002</v>
      </c>
      <c r="C509" s="7">
        <v>31.81</v>
      </c>
      <c r="D509" s="7">
        <v>0</v>
      </c>
      <c r="E509" s="55">
        <v>370.43</v>
      </c>
      <c r="F509">
        <f t="shared" si="43"/>
        <v>1.6899999999999977</v>
      </c>
      <c r="G509">
        <f t="shared" si="42"/>
        <v>31.81</v>
      </c>
      <c r="H509">
        <f t="shared" si="47"/>
        <v>13.198899999999982</v>
      </c>
    </row>
    <row r="510" spans="1:11" x14ac:dyDescent="0.25">
      <c r="A510" s="7">
        <v>2.4</v>
      </c>
      <c r="B510" s="7">
        <v>2003</v>
      </c>
      <c r="C510" s="7">
        <v>32.35</v>
      </c>
      <c r="D510" s="7">
        <v>0</v>
      </c>
      <c r="E510" s="55">
        <v>372.16</v>
      </c>
      <c r="F510">
        <f t="shared" si="43"/>
        <v>1.7300000000000182</v>
      </c>
      <c r="G510">
        <f t="shared" si="42"/>
        <v>32.35</v>
      </c>
      <c r="H510">
        <f t="shared" si="47"/>
        <v>13.511300000000141</v>
      </c>
    </row>
    <row r="511" spans="1:11" x14ac:dyDescent="0.25">
      <c r="A511" s="7">
        <v>2.4</v>
      </c>
      <c r="B511" s="7">
        <v>2004</v>
      </c>
      <c r="C511" s="7">
        <v>32.99</v>
      </c>
      <c r="D511" s="7">
        <v>0</v>
      </c>
      <c r="E511" s="55">
        <v>373.92</v>
      </c>
      <c r="F511">
        <f t="shared" si="43"/>
        <v>1.7599999999999909</v>
      </c>
      <c r="G511">
        <f t="shared" si="42"/>
        <v>32.99</v>
      </c>
      <c r="H511">
        <f t="shared" si="47"/>
        <v>13.745599999999929</v>
      </c>
    </row>
    <row r="512" spans="1:11" x14ac:dyDescent="0.25">
      <c r="A512" s="7">
        <v>2.4</v>
      </c>
      <c r="B512" s="7">
        <v>2005</v>
      </c>
      <c r="C512" s="7">
        <v>33.76</v>
      </c>
      <c r="D512" s="7">
        <v>0</v>
      </c>
      <c r="E512" s="55">
        <v>375.73</v>
      </c>
      <c r="F512">
        <f t="shared" si="43"/>
        <v>1.8100000000000023</v>
      </c>
      <c r="G512">
        <f t="shared" si="42"/>
        <v>33.76</v>
      </c>
      <c r="H512">
        <f t="shared" si="47"/>
        <v>14.136100000000017</v>
      </c>
    </row>
    <row r="513" spans="1:8" x14ac:dyDescent="0.25">
      <c r="A513" s="7">
        <v>2.4</v>
      </c>
      <c r="B513" s="7">
        <v>2006</v>
      </c>
      <c r="C513" s="7">
        <v>34.58</v>
      </c>
      <c r="D513" s="7">
        <v>0</v>
      </c>
      <c r="E513" s="55">
        <v>377.61</v>
      </c>
      <c r="F513">
        <f t="shared" si="43"/>
        <v>1.8799999999999955</v>
      </c>
      <c r="G513">
        <f t="shared" si="42"/>
        <v>34.58</v>
      </c>
      <c r="H513">
        <f t="shared" si="47"/>
        <v>14.682799999999963</v>
      </c>
    </row>
    <row r="514" spans="1:8" x14ac:dyDescent="0.25">
      <c r="A514" s="7">
        <v>2.4</v>
      </c>
      <c r="B514" s="7">
        <v>2007</v>
      </c>
      <c r="C514" s="7">
        <v>35.520000000000003</v>
      </c>
      <c r="D514" s="7">
        <v>0</v>
      </c>
      <c r="E514" s="55">
        <v>379.56</v>
      </c>
      <c r="F514">
        <f t="shared" si="43"/>
        <v>1.9499999999999886</v>
      </c>
      <c r="G514">
        <f t="shared" ref="G514:G577" si="48">C514-D514</f>
        <v>35.520000000000003</v>
      </c>
      <c r="H514">
        <f t="shared" si="47"/>
        <v>15.229499999999911</v>
      </c>
    </row>
    <row r="515" spans="1:8" x14ac:dyDescent="0.25">
      <c r="A515" s="7">
        <v>2.4</v>
      </c>
      <c r="B515" s="7">
        <v>2008</v>
      </c>
      <c r="C515" s="7">
        <v>36.4</v>
      </c>
      <c r="D515" s="7">
        <v>0</v>
      </c>
      <c r="E515" s="55">
        <v>381.58</v>
      </c>
      <c r="F515">
        <f t="shared" ref="F515:F578" si="49">E515-E514</f>
        <v>2.0199999999999818</v>
      </c>
      <c r="G515">
        <f t="shared" si="48"/>
        <v>36.4</v>
      </c>
      <c r="H515">
        <f t="shared" si="47"/>
        <v>15.776199999999857</v>
      </c>
    </row>
    <row r="516" spans="1:8" x14ac:dyDescent="0.25">
      <c r="A516" s="7">
        <v>2.4</v>
      </c>
      <c r="B516" s="7">
        <v>2009</v>
      </c>
      <c r="C516" s="7">
        <v>36.99</v>
      </c>
      <c r="D516" s="7">
        <v>0</v>
      </c>
      <c r="E516" s="55">
        <v>383.68</v>
      </c>
      <c r="F516">
        <f t="shared" si="49"/>
        <v>2.1000000000000227</v>
      </c>
      <c r="G516">
        <f t="shared" si="48"/>
        <v>36.99</v>
      </c>
      <c r="H516">
        <f t="shared" si="47"/>
        <v>16.401000000000177</v>
      </c>
    </row>
    <row r="517" spans="1:8" x14ac:dyDescent="0.25">
      <c r="A517" s="7">
        <v>2.4</v>
      </c>
      <c r="B517" s="7">
        <v>2010</v>
      </c>
      <c r="C517" s="7">
        <v>37.33</v>
      </c>
      <c r="D517" s="7">
        <v>0</v>
      </c>
      <c r="E517" s="55">
        <v>385.79</v>
      </c>
      <c r="F517">
        <f t="shared" si="49"/>
        <v>2.1100000000000136</v>
      </c>
      <c r="G517">
        <f t="shared" si="48"/>
        <v>37.33</v>
      </c>
      <c r="H517">
        <f t="shared" si="47"/>
        <v>16.479100000000106</v>
      </c>
    </row>
    <row r="518" spans="1:8" x14ac:dyDescent="0.25">
      <c r="A518" s="7">
        <v>2.4</v>
      </c>
      <c r="B518" s="7">
        <v>2011</v>
      </c>
      <c r="C518" s="7">
        <v>37.96</v>
      </c>
      <c r="D518" s="7">
        <v>0</v>
      </c>
      <c r="E518" s="55">
        <v>387.95</v>
      </c>
      <c r="F518">
        <f t="shared" si="49"/>
        <v>2.1599999999999682</v>
      </c>
      <c r="G518">
        <f t="shared" si="48"/>
        <v>37.96</v>
      </c>
      <c r="H518">
        <f t="shared" si="47"/>
        <v>16.86959999999975</v>
      </c>
    </row>
    <row r="519" spans="1:8" x14ac:dyDescent="0.25">
      <c r="A519" s="7">
        <v>2.4</v>
      </c>
      <c r="B519" s="7">
        <v>2012</v>
      </c>
      <c r="C519" s="7">
        <v>38.619999999999997</v>
      </c>
      <c r="D519" s="7">
        <v>0</v>
      </c>
      <c r="E519" s="55">
        <v>390.15</v>
      </c>
      <c r="F519">
        <f t="shared" si="49"/>
        <v>2.1999999999999886</v>
      </c>
      <c r="G519">
        <f t="shared" si="48"/>
        <v>38.619999999999997</v>
      </c>
      <c r="H519">
        <f t="shared" si="47"/>
        <v>17.18199999999991</v>
      </c>
    </row>
    <row r="520" spans="1:8" x14ac:dyDescent="0.25">
      <c r="A520" s="7">
        <v>2.4</v>
      </c>
      <c r="B520" s="7">
        <v>2013</v>
      </c>
      <c r="C520" s="7">
        <v>39.25</v>
      </c>
      <c r="D520" s="7">
        <v>0</v>
      </c>
      <c r="E520" s="55">
        <v>392.42</v>
      </c>
      <c r="F520">
        <f t="shared" si="49"/>
        <v>2.2700000000000387</v>
      </c>
      <c r="G520">
        <f t="shared" si="48"/>
        <v>39.25</v>
      </c>
      <c r="H520">
        <f t="shared" si="47"/>
        <v>17.728700000000302</v>
      </c>
    </row>
    <row r="521" spans="1:8" x14ac:dyDescent="0.25">
      <c r="A521" s="7">
        <v>2.4</v>
      </c>
      <c r="B521" s="7">
        <v>2014</v>
      </c>
      <c r="C521" s="7">
        <v>39.86</v>
      </c>
      <c r="D521" s="7">
        <v>0</v>
      </c>
      <c r="E521" s="55">
        <v>394.73</v>
      </c>
      <c r="F521">
        <f t="shared" si="49"/>
        <v>2.3100000000000023</v>
      </c>
      <c r="G521">
        <f t="shared" si="48"/>
        <v>39.86</v>
      </c>
      <c r="H521">
        <f t="shared" si="47"/>
        <v>18.041100000000018</v>
      </c>
    </row>
    <row r="522" spans="1:8" x14ac:dyDescent="0.25">
      <c r="A522" s="7">
        <v>2.4</v>
      </c>
      <c r="B522" s="7">
        <v>2015</v>
      </c>
      <c r="C522" s="7">
        <v>40.46</v>
      </c>
      <c r="D522" s="7">
        <v>0</v>
      </c>
      <c r="E522" s="55">
        <v>397.1</v>
      </c>
      <c r="F522">
        <f t="shared" si="49"/>
        <v>2.3700000000000045</v>
      </c>
      <c r="G522">
        <f t="shared" si="48"/>
        <v>40.46</v>
      </c>
      <c r="H522">
        <f t="shared" si="47"/>
        <v>18.509700000000034</v>
      </c>
    </row>
    <row r="523" spans="1:8" x14ac:dyDescent="0.25">
      <c r="A523" s="7">
        <v>2.4</v>
      </c>
      <c r="B523" s="7">
        <v>2016</v>
      </c>
      <c r="C523" s="7">
        <v>41.03</v>
      </c>
      <c r="D523" s="7">
        <v>0</v>
      </c>
      <c r="E523" s="55">
        <v>399.51</v>
      </c>
      <c r="F523">
        <f t="shared" si="49"/>
        <v>2.4099999999999682</v>
      </c>
      <c r="G523">
        <f t="shared" si="48"/>
        <v>41.03</v>
      </c>
      <c r="H523">
        <f t="shared" si="47"/>
        <v>18.82209999999975</v>
      </c>
    </row>
    <row r="524" spans="1:8" x14ac:dyDescent="0.25">
      <c r="A524" s="7">
        <v>2.4</v>
      </c>
      <c r="B524" s="7">
        <v>2017</v>
      </c>
      <c r="C524" s="7">
        <v>41.53</v>
      </c>
      <c r="D524" s="7">
        <v>0</v>
      </c>
      <c r="E524" s="55">
        <v>401.96</v>
      </c>
      <c r="F524">
        <f t="shared" si="49"/>
        <v>2.4499999999999886</v>
      </c>
      <c r="G524">
        <f t="shared" si="48"/>
        <v>41.53</v>
      </c>
      <c r="H524">
        <f t="shared" si="47"/>
        <v>19.13449999999991</v>
      </c>
    </row>
    <row r="525" spans="1:8" x14ac:dyDescent="0.25">
      <c r="A525" s="7">
        <v>2.4</v>
      </c>
      <c r="B525" s="7">
        <v>2018</v>
      </c>
      <c r="C525" s="7">
        <v>42.11</v>
      </c>
      <c r="D525" s="7">
        <v>0</v>
      </c>
      <c r="E525" s="55">
        <v>404.43</v>
      </c>
      <c r="F525">
        <f t="shared" si="49"/>
        <v>2.4700000000000273</v>
      </c>
      <c r="G525">
        <f t="shared" si="48"/>
        <v>42.11</v>
      </c>
      <c r="H525">
        <f t="shared" si="47"/>
        <v>19.290700000000211</v>
      </c>
    </row>
    <row r="526" spans="1:8" x14ac:dyDescent="0.25">
      <c r="A526" s="7">
        <v>2.4</v>
      </c>
      <c r="B526" s="7">
        <v>2019</v>
      </c>
      <c r="C526" s="7">
        <v>42.59</v>
      </c>
      <c r="D526" s="7">
        <v>0</v>
      </c>
      <c r="E526" s="55">
        <v>406.94</v>
      </c>
      <c r="F526">
        <f t="shared" si="49"/>
        <v>2.5099999999999909</v>
      </c>
      <c r="G526">
        <f t="shared" si="48"/>
        <v>42.59</v>
      </c>
      <c r="H526">
        <f t="shared" si="47"/>
        <v>19.603099999999927</v>
      </c>
    </row>
    <row r="527" spans="1:8" x14ac:dyDescent="0.25">
      <c r="A527" s="7">
        <v>2.4</v>
      </c>
      <c r="B527" s="7">
        <v>2020</v>
      </c>
      <c r="C527" s="7">
        <v>42.66</v>
      </c>
      <c r="D527" s="7">
        <v>0</v>
      </c>
      <c r="E527" s="55">
        <v>409.47</v>
      </c>
      <c r="F527">
        <f t="shared" si="49"/>
        <v>2.5300000000000296</v>
      </c>
      <c r="G527">
        <f t="shared" si="48"/>
        <v>42.66</v>
      </c>
      <c r="H527">
        <f t="shared" si="47"/>
        <v>19.759300000000231</v>
      </c>
    </row>
    <row r="528" spans="1:8" x14ac:dyDescent="0.25">
      <c r="A528" s="7">
        <v>2.4</v>
      </c>
      <c r="B528" s="7">
        <v>2021</v>
      </c>
      <c r="C528" s="7">
        <v>42.3</v>
      </c>
      <c r="D528" s="7">
        <v>0</v>
      </c>
      <c r="E528" s="55">
        <v>411.95</v>
      </c>
      <c r="F528">
        <f t="shared" si="49"/>
        <v>2.4799999999999613</v>
      </c>
      <c r="G528">
        <f t="shared" si="48"/>
        <v>42.3</v>
      </c>
      <c r="H528">
        <f t="shared" si="47"/>
        <v>19.368799999999698</v>
      </c>
    </row>
    <row r="529" spans="1:14" x14ac:dyDescent="0.25">
      <c r="A529" s="7">
        <v>2.4</v>
      </c>
      <c r="B529" s="7">
        <v>2022</v>
      </c>
      <c r="C529" s="7">
        <v>42.57</v>
      </c>
      <c r="D529" s="7">
        <v>0</v>
      </c>
      <c r="E529" s="55">
        <v>414.39</v>
      </c>
      <c r="F529">
        <f t="shared" si="49"/>
        <v>2.4399999999999977</v>
      </c>
      <c r="G529">
        <f t="shared" si="48"/>
        <v>42.57</v>
      </c>
      <c r="H529">
        <f t="shared" si="47"/>
        <v>19.056399999999982</v>
      </c>
    </row>
    <row r="530" spans="1:14" x14ac:dyDescent="0.25">
      <c r="A530" s="7">
        <v>2.4</v>
      </c>
      <c r="B530" s="7">
        <v>2023</v>
      </c>
      <c r="C530" s="7">
        <v>42.9</v>
      </c>
      <c r="D530" s="7">
        <v>0</v>
      </c>
      <c r="E530" s="55">
        <v>416.86</v>
      </c>
      <c r="F530">
        <f t="shared" si="49"/>
        <v>2.4700000000000273</v>
      </c>
      <c r="G530">
        <f t="shared" si="48"/>
        <v>42.9</v>
      </c>
      <c r="H530">
        <f t="shared" si="47"/>
        <v>19.290700000000211</v>
      </c>
    </row>
    <row r="531" spans="1:14" x14ac:dyDescent="0.25">
      <c r="A531" s="7">
        <v>2.4</v>
      </c>
      <c r="B531" s="7">
        <v>2024</v>
      </c>
      <c r="C531" s="7">
        <v>43.21</v>
      </c>
      <c r="D531" s="7">
        <v>0</v>
      </c>
      <c r="E531" s="55">
        <v>419.34</v>
      </c>
      <c r="F531">
        <f t="shared" si="49"/>
        <v>2.4799999999999613</v>
      </c>
      <c r="G531">
        <f t="shared" si="48"/>
        <v>43.21</v>
      </c>
      <c r="H531">
        <f t="shared" si="47"/>
        <v>19.368799999999698</v>
      </c>
    </row>
    <row r="532" spans="1:14" x14ac:dyDescent="0.25">
      <c r="A532" s="7">
        <v>2.4</v>
      </c>
      <c r="B532" s="7">
        <v>2025</v>
      </c>
      <c r="C532" s="7">
        <v>43.45</v>
      </c>
      <c r="D532" s="7">
        <v>0</v>
      </c>
      <c r="E532" s="55">
        <v>421.83</v>
      </c>
      <c r="F532">
        <f t="shared" si="49"/>
        <v>2.4900000000000091</v>
      </c>
      <c r="G532">
        <f t="shared" si="48"/>
        <v>43.45</v>
      </c>
      <c r="H532">
        <f t="shared" si="47"/>
        <v>19.44690000000007</v>
      </c>
    </row>
    <row r="533" spans="1:14" x14ac:dyDescent="0.25">
      <c r="A533" s="7">
        <v>2.4</v>
      </c>
      <c r="B533" s="7">
        <v>2026</v>
      </c>
      <c r="C533" s="7">
        <v>43.26</v>
      </c>
      <c r="D533" s="7">
        <v>0</v>
      </c>
      <c r="E533" s="55">
        <v>424.31</v>
      </c>
      <c r="F533">
        <f t="shared" si="49"/>
        <v>2.4800000000000182</v>
      </c>
      <c r="G533">
        <f t="shared" si="48"/>
        <v>43.26</v>
      </c>
      <c r="H533">
        <f t="shared" si="47"/>
        <v>19.368800000000142</v>
      </c>
      <c r="J533" s="57">
        <f>J532+G533</f>
        <v>43.26</v>
      </c>
      <c r="K533" s="61">
        <f>E533-E$532</f>
        <v>2.4800000000000182</v>
      </c>
      <c r="M533" s="6">
        <f>(0.009993255 * C533 * C533 + 0.252616086 * C533 - 10.6147928 + 4*(B533-2025)/75 + 0.6)/7.81</f>
        <v>2.5183566753561246</v>
      </c>
      <c r="N533" s="6">
        <f>M533-F533</f>
        <v>3.8356675356106429E-2</v>
      </c>
    </row>
    <row r="534" spans="1:14" x14ac:dyDescent="0.25">
      <c r="A534" s="7">
        <v>2.4</v>
      </c>
      <c r="B534" s="7">
        <v>2027</v>
      </c>
      <c r="C534" s="7">
        <v>42.84</v>
      </c>
      <c r="D534" s="7">
        <v>0</v>
      </c>
      <c r="E534" s="55">
        <v>426.73</v>
      </c>
      <c r="F534">
        <f t="shared" si="49"/>
        <v>2.4200000000000159</v>
      </c>
      <c r="G534">
        <f t="shared" si="48"/>
        <v>42.84</v>
      </c>
      <c r="H534">
        <f t="shared" si="47"/>
        <v>18.900200000000122</v>
      </c>
      <c r="J534" s="57">
        <f t="shared" ref="J534:J597" si="50">J533+G534</f>
        <v>86.1</v>
      </c>
      <c r="K534" s="61">
        <f t="shared" ref="K534:K597" si="51">E534-E$532</f>
        <v>4.9000000000000341</v>
      </c>
      <c r="M534" s="6">
        <f t="shared" ref="M534:M597" si="52">(0.009993255 * C534 * C534 + 0.252616086 * C534 - 10.6147928 + 4*(B534-2025)/75 + 0.6)/7.81</f>
        <v>2.4653295933975254</v>
      </c>
      <c r="N534" s="6">
        <f t="shared" ref="N534:N597" si="53">M534-F534</f>
        <v>4.5329593397509527E-2</v>
      </c>
    </row>
    <row r="535" spans="1:14" x14ac:dyDescent="0.25">
      <c r="A535" s="7">
        <v>2.4</v>
      </c>
      <c r="B535" s="7">
        <v>2028</v>
      </c>
      <c r="C535" s="7">
        <v>42.33</v>
      </c>
      <c r="D535" s="7">
        <v>0</v>
      </c>
      <c r="E535" s="55">
        <v>429.08</v>
      </c>
      <c r="F535">
        <f t="shared" si="49"/>
        <v>2.3499999999999659</v>
      </c>
      <c r="G535">
        <f t="shared" si="48"/>
        <v>42.33</v>
      </c>
      <c r="H535">
        <f t="shared" si="47"/>
        <v>18.353499999999734</v>
      </c>
      <c r="J535" s="57">
        <f t="shared" si="50"/>
        <v>128.43</v>
      </c>
      <c r="K535" s="61">
        <f t="shared" si="51"/>
        <v>7.25</v>
      </c>
      <c r="M535" s="6">
        <f t="shared" si="52"/>
        <v>2.4000831286106914</v>
      </c>
      <c r="N535" s="6">
        <f t="shared" si="53"/>
        <v>5.0083128610725502E-2</v>
      </c>
    </row>
    <row r="536" spans="1:14" x14ac:dyDescent="0.25">
      <c r="A536" s="7">
        <v>2.4</v>
      </c>
      <c r="B536" s="7">
        <v>2029</v>
      </c>
      <c r="C536" s="7">
        <v>41.73</v>
      </c>
      <c r="D536" s="7">
        <v>0</v>
      </c>
      <c r="E536" s="55">
        <v>431.35</v>
      </c>
      <c r="F536">
        <f t="shared" si="49"/>
        <v>2.2700000000000387</v>
      </c>
      <c r="G536">
        <f t="shared" si="48"/>
        <v>41.73</v>
      </c>
      <c r="H536">
        <f t="shared" si="47"/>
        <v>17.728700000000302</v>
      </c>
      <c r="J536" s="57">
        <f t="shared" si="50"/>
        <v>170.16</v>
      </c>
      <c r="K536" s="61">
        <f t="shared" si="51"/>
        <v>9.5200000000000387</v>
      </c>
      <c r="M536" s="6">
        <f t="shared" si="52"/>
        <v>2.3229696679901193</v>
      </c>
      <c r="N536" s="6">
        <f t="shared" si="53"/>
        <v>5.2969667990080627E-2</v>
      </c>
    </row>
    <row r="537" spans="1:14" x14ac:dyDescent="0.25">
      <c r="A537" s="7">
        <v>2.4</v>
      </c>
      <c r="B537" s="7">
        <v>2030</v>
      </c>
      <c r="C537" s="7">
        <v>41.01</v>
      </c>
      <c r="D537" s="7">
        <v>0</v>
      </c>
      <c r="E537" s="55">
        <v>433.52</v>
      </c>
      <c r="F537">
        <f t="shared" si="49"/>
        <v>2.1699999999999591</v>
      </c>
      <c r="G537">
        <f t="shared" si="48"/>
        <v>41.01</v>
      </c>
      <c r="H537">
        <f t="shared" si="47"/>
        <v>16.947699999999678</v>
      </c>
      <c r="J537" s="57">
        <f t="shared" si="50"/>
        <v>211.17</v>
      </c>
      <c r="K537" s="61">
        <f t="shared" si="51"/>
        <v>11.689999999999998</v>
      </c>
      <c r="M537" s="6">
        <f t="shared" si="52"/>
        <v>2.2302838254740291</v>
      </c>
      <c r="N537" s="6">
        <f t="shared" si="53"/>
        <v>6.0283825474070074E-2</v>
      </c>
    </row>
    <row r="538" spans="1:14" x14ac:dyDescent="0.25">
      <c r="A538" s="7">
        <v>2.4</v>
      </c>
      <c r="B538" s="7">
        <v>2031</v>
      </c>
      <c r="C538" s="7">
        <v>40.159999999999997</v>
      </c>
      <c r="D538" s="7">
        <v>0</v>
      </c>
      <c r="E538" s="55">
        <v>435.6</v>
      </c>
      <c r="F538">
        <f t="shared" si="49"/>
        <v>2.0800000000000409</v>
      </c>
      <c r="G538">
        <f t="shared" si="48"/>
        <v>40.159999999999997</v>
      </c>
      <c r="H538">
        <f t="shared" si="47"/>
        <v>16.244800000000318</v>
      </c>
      <c r="J538" s="57">
        <f t="shared" si="50"/>
        <v>251.32999999999998</v>
      </c>
      <c r="K538" s="61">
        <f t="shared" si="51"/>
        <v>13.770000000000039</v>
      </c>
      <c r="M538" s="6">
        <f t="shared" si="52"/>
        <v>2.1213376062852753</v>
      </c>
      <c r="N538" s="6">
        <f t="shared" si="53"/>
        <v>4.1337606285234418E-2</v>
      </c>
    </row>
    <row r="539" spans="1:14" x14ac:dyDescent="0.25">
      <c r="A539" s="7">
        <v>2.4</v>
      </c>
      <c r="B539" s="7">
        <v>2032</v>
      </c>
      <c r="C539" s="7">
        <v>39.159999999999997</v>
      </c>
      <c r="D539" s="7">
        <v>0</v>
      </c>
      <c r="E539" s="55">
        <v>437.56</v>
      </c>
      <c r="F539">
        <f t="shared" si="49"/>
        <v>1.9599999999999795</v>
      </c>
      <c r="G539">
        <f t="shared" si="48"/>
        <v>39.159999999999997</v>
      </c>
      <c r="H539">
        <f t="shared" si="47"/>
        <v>15.307599999999839</v>
      </c>
      <c r="J539" s="57">
        <f t="shared" si="50"/>
        <v>290.49</v>
      </c>
      <c r="K539" s="61">
        <f t="shared" si="51"/>
        <v>15.730000000000018</v>
      </c>
      <c r="M539" s="6">
        <f t="shared" si="52"/>
        <v>1.9943276524739222</v>
      </c>
      <c r="N539" s="6">
        <f t="shared" si="53"/>
        <v>3.4327652473942649E-2</v>
      </c>
    </row>
    <row r="540" spans="1:14" x14ac:dyDescent="0.25">
      <c r="A540" s="7">
        <v>2.4</v>
      </c>
      <c r="B540" s="7">
        <v>2033</v>
      </c>
      <c r="C540" s="7">
        <v>38.020000000000003</v>
      </c>
      <c r="D540" s="7">
        <v>0</v>
      </c>
      <c r="E540" s="55">
        <v>439.39</v>
      </c>
      <c r="F540">
        <f t="shared" si="49"/>
        <v>1.8299999999999841</v>
      </c>
      <c r="G540">
        <f t="shared" si="48"/>
        <v>38.020000000000003</v>
      </c>
      <c r="H540">
        <f t="shared" si="47"/>
        <v>14.292299999999875</v>
      </c>
      <c r="J540" s="57">
        <f t="shared" si="50"/>
        <v>328.51</v>
      </c>
      <c r="K540" s="61">
        <f t="shared" si="51"/>
        <v>17.560000000000002</v>
      </c>
      <c r="M540" s="6">
        <f t="shared" si="52"/>
        <v>1.8517018465158346</v>
      </c>
      <c r="N540" s="6">
        <f t="shared" si="53"/>
        <v>2.1701846515850498E-2</v>
      </c>
    </row>
    <row r="541" spans="1:14" x14ac:dyDescent="0.25">
      <c r="A541" s="7">
        <v>2.4</v>
      </c>
      <c r="B541" s="7">
        <v>2034</v>
      </c>
      <c r="C541" s="7">
        <v>36.75</v>
      </c>
      <c r="D541" s="7">
        <v>0</v>
      </c>
      <c r="E541" s="55">
        <v>441.08</v>
      </c>
      <c r="F541">
        <f t="shared" si="49"/>
        <v>1.6899999999999977</v>
      </c>
      <c r="G541">
        <f t="shared" si="48"/>
        <v>36.75</v>
      </c>
      <c r="H541">
        <f t="shared" si="47"/>
        <v>13.198899999999982</v>
      </c>
      <c r="J541" s="57">
        <f t="shared" si="50"/>
        <v>365.26</v>
      </c>
      <c r="K541" s="61">
        <f t="shared" si="51"/>
        <v>19.25</v>
      </c>
      <c r="M541" s="6">
        <f t="shared" si="52"/>
        <v>1.6959492722711271</v>
      </c>
      <c r="N541" s="6">
        <f t="shared" si="53"/>
        <v>5.9492722711294022E-3</v>
      </c>
    </row>
    <row r="542" spans="1:14" x14ac:dyDescent="0.25">
      <c r="A542" s="7">
        <v>2.4</v>
      </c>
      <c r="B542" s="7">
        <v>2035</v>
      </c>
      <c r="C542" s="7">
        <v>35.36</v>
      </c>
      <c r="D542" s="7">
        <v>0</v>
      </c>
      <c r="E542" s="55">
        <v>442.62</v>
      </c>
      <c r="F542">
        <f t="shared" si="49"/>
        <v>1.5400000000000205</v>
      </c>
      <c r="G542">
        <f t="shared" si="48"/>
        <v>35.36</v>
      </c>
      <c r="H542">
        <f t="shared" si="47"/>
        <v>12.02740000000016</v>
      </c>
      <c r="J542" s="57">
        <f t="shared" si="50"/>
        <v>400.62</v>
      </c>
      <c r="K542" s="61">
        <f t="shared" si="51"/>
        <v>20.79000000000002</v>
      </c>
      <c r="M542" s="6">
        <f t="shared" si="52"/>
        <v>1.5295656672396074</v>
      </c>
      <c r="N542" s="6">
        <f t="shared" si="53"/>
        <v>-1.0434332760413056E-2</v>
      </c>
    </row>
    <row r="543" spans="1:14" x14ac:dyDescent="0.25">
      <c r="A543" s="7">
        <v>2.4</v>
      </c>
      <c r="B543" s="7">
        <v>2036</v>
      </c>
      <c r="C543" s="7">
        <v>34.07</v>
      </c>
      <c r="D543" s="7">
        <v>0</v>
      </c>
      <c r="E543" s="55">
        <v>443.99</v>
      </c>
      <c r="F543">
        <f t="shared" si="49"/>
        <v>1.3700000000000045</v>
      </c>
      <c r="G543">
        <f t="shared" si="48"/>
        <v>34.07</v>
      </c>
      <c r="H543">
        <f t="shared" si="47"/>
        <v>10.699700000000036</v>
      </c>
      <c r="J543" s="57">
        <f t="shared" si="50"/>
        <v>434.69</v>
      </c>
      <c r="K543" s="61">
        <f t="shared" si="51"/>
        <v>22.160000000000025</v>
      </c>
      <c r="M543" s="6">
        <f t="shared" si="52"/>
        <v>1.3800670368036068</v>
      </c>
      <c r="N543" s="6">
        <f t="shared" si="53"/>
        <v>1.0067036803602214E-2</v>
      </c>
    </row>
    <row r="544" spans="1:14" x14ac:dyDescent="0.25">
      <c r="A544" s="7">
        <v>2.4</v>
      </c>
      <c r="B544" s="7">
        <v>2037</v>
      </c>
      <c r="C544" s="7">
        <v>32.89</v>
      </c>
      <c r="D544" s="7">
        <v>0</v>
      </c>
      <c r="E544" s="55">
        <v>445.24</v>
      </c>
      <c r="F544">
        <f t="shared" si="49"/>
        <v>1.25</v>
      </c>
      <c r="G544">
        <f t="shared" si="48"/>
        <v>32.89</v>
      </c>
      <c r="H544">
        <f t="shared" si="47"/>
        <v>9.7624999999999993</v>
      </c>
      <c r="J544" s="57">
        <f t="shared" si="50"/>
        <v>467.58</v>
      </c>
      <c r="K544" s="61">
        <f t="shared" si="51"/>
        <v>23.410000000000025</v>
      </c>
      <c r="M544" s="6">
        <f t="shared" si="52"/>
        <v>1.2476280218470552</v>
      </c>
      <c r="N544" s="6">
        <f t="shared" si="53"/>
        <v>-2.3719781529447648E-3</v>
      </c>
    </row>
    <row r="545" spans="1:14" x14ac:dyDescent="0.25">
      <c r="A545" s="7">
        <v>2.4</v>
      </c>
      <c r="B545" s="7">
        <v>2038</v>
      </c>
      <c r="C545" s="7">
        <v>31.74</v>
      </c>
      <c r="D545" s="7">
        <v>0</v>
      </c>
      <c r="E545" s="55">
        <v>446.35</v>
      </c>
      <c r="F545">
        <f t="shared" si="49"/>
        <v>1.1100000000000136</v>
      </c>
      <c r="G545">
        <f t="shared" si="48"/>
        <v>31.74</v>
      </c>
      <c r="H545">
        <f t="shared" si="47"/>
        <v>8.6691000000001068</v>
      </c>
      <c r="J545" s="57">
        <f t="shared" si="50"/>
        <v>499.32</v>
      </c>
      <c r="K545" s="61">
        <f t="shared" si="51"/>
        <v>24.520000000000039</v>
      </c>
      <c r="M545" s="6">
        <f t="shared" si="52"/>
        <v>1.1221582591307726</v>
      </c>
      <c r="N545" s="6">
        <f t="shared" si="53"/>
        <v>1.2158259130758964E-2</v>
      </c>
    </row>
    <row r="546" spans="1:14" x14ac:dyDescent="0.25">
      <c r="A546" s="7">
        <v>2.4</v>
      </c>
      <c r="B546" s="7">
        <v>2039</v>
      </c>
      <c r="C546" s="7">
        <v>30.7</v>
      </c>
      <c r="D546" s="7">
        <v>0</v>
      </c>
      <c r="E546" s="55">
        <v>447.36</v>
      </c>
      <c r="F546">
        <f t="shared" si="49"/>
        <v>1.0099999999999909</v>
      </c>
      <c r="G546">
        <f t="shared" si="48"/>
        <v>30.7</v>
      </c>
      <c r="H546">
        <f t="shared" si="47"/>
        <v>7.8880999999999286</v>
      </c>
      <c r="J546" s="57">
        <f t="shared" si="50"/>
        <v>530.02</v>
      </c>
      <c r="K546" s="61">
        <f t="shared" si="51"/>
        <v>25.53000000000003</v>
      </c>
      <c r="M546" s="6">
        <f t="shared" si="52"/>
        <v>1.0122574406935549</v>
      </c>
      <c r="N546" s="6">
        <f t="shared" si="53"/>
        <v>2.257440693564039E-3</v>
      </c>
    </row>
    <row r="547" spans="1:14" x14ac:dyDescent="0.25">
      <c r="A547" s="7">
        <v>2.4</v>
      </c>
      <c r="B547" s="7">
        <v>2040</v>
      </c>
      <c r="C547" s="7">
        <v>29.8</v>
      </c>
      <c r="D547" s="7">
        <v>0</v>
      </c>
      <c r="E547" s="55">
        <v>448.26</v>
      </c>
      <c r="F547">
        <f t="shared" si="49"/>
        <v>0.89999999999997726</v>
      </c>
      <c r="G547">
        <f t="shared" si="48"/>
        <v>29.8</v>
      </c>
      <c r="H547">
        <f t="shared" si="47"/>
        <v>7.0289999999998223</v>
      </c>
      <c r="J547" s="57">
        <f t="shared" si="50"/>
        <v>559.81999999999994</v>
      </c>
      <c r="K547" s="61">
        <f t="shared" si="51"/>
        <v>26.430000000000007</v>
      </c>
      <c r="M547" s="6">
        <f t="shared" si="52"/>
        <v>0.92030431920614619</v>
      </c>
      <c r="N547" s="6">
        <f t="shared" si="53"/>
        <v>2.030431920616893E-2</v>
      </c>
    </row>
    <row r="548" spans="1:14" x14ac:dyDescent="0.25">
      <c r="A548" s="7">
        <v>2.4</v>
      </c>
      <c r="B548" s="7">
        <v>2041</v>
      </c>
      <c r="C548" s="7">
        <v>29.01</v>
      </c>
      <c r="D548" s="7">
        <v>0</v>
      </c>
      <c r="E548" s="55">
        <v>449.08</v>
      </c>
      <c r="F548">
        <f t="shared" si="49"/>
        <v>0.81999999999999318</v>
      </c>
      <c r="G548">
        <f t="shared" si="48"/>
        <v>29.01</v>
      </c>
      <c r="H548">
        <f t="shared" si="47"/>
        <v>6.4041999999999462</v>
      </c>
      <c r="J548" s="57">
        <f t="shared" si="50"/>
        <v>588.82999999999993</v>
      </c>
      <c r="K548" s="61">
        <f t="shared" si="51"/>
        <v>27.25</v>
      </c>
      <c r="M548" s="6">
        <f t="shared" si="52"/>
        <v>0.84213287201265519</v>
      </c>
      <c r="N548" s="6">
        <f t="shared" si="53"/>
        <v>2.2132872012662008E-2</v>
      </c>
    </row>
    <row r="549" spans="1:14" x14ac:dyDescent="0.25">
      <c r="A549" s="7">
        <v>2.4</v>
      </c>
      <c r="B549" s="7">
        <v>2042</v>
      </c>
      <c r="C549" s="7">
        <v>28.31</v>
      </c>
      <c r="D549" s="7">
        <v>0</v>
      </c>
      <c r="E549" s="55">
        <v>449.83</v>
      </c>
      <c r="F549">
        <f t="shared" si="49"/>
        <v>0.75</v>
      </c>
      <c r="G549">
        <f t="shared" si="48"/>
        <v>28.31</v>
      </c>
      <c r="H549">
        <f t="shared" si="47"/>
        <v>5.8574999999999999</v>
      </c>
      <c r="J549" s="57">
        <f t="shared" si="50"/>
        <v>617.13999999999987</v>
      </c>
      <c r="K549" s="61">
        <f t="shared" si="51"/>
        <v>28</v>
      </c>
      <c r="M549" s="6">
        <f t="shared" si="52"/>
        <v>0.77497956977364457</v>
      </c>
      <c r="N549" s="6">
        <f t="shared" si="53"/>
        <v>2.4979569773644572E-2</v>
      </c>
    </row>
    <row r="550" spans="1:14" x14ac:dyDescent="0.25">
      <c r="A550" s="7">
        <v>2.4</v>
      </c>
      <c r="B550" s="7">
        <v>2043</v>
      </c>
      <c r="C550" s="7">
        <v>27.68</v>
      </c>
      <c r="D550" s="7">
        <v>0</v>
      </c>
      <c r="E550" s="55">
        <v>450.52</v>
      </c>
      <c r="F550">
        <f t="shared" si="49"/>
        <v>0.68999999999999773</v>
      </c>
      <c r="G550">
        <f t="shared" si="48"/>
        <v>27.68</v>
      </c>
      <c r="H550">
        <f t="shared" si="47"/>
        <v>5.3888999999999818</v>
      </c>
      <c r="J550" s="57">
        <f t="shared" si="50"/>
        <v>644.81999999999982</v>
      </c>
      <c r="K550" s="61">
        <f t="shared" si="51"/>
        <v>28.689999999999998</v>
      </c>
      <c r="M550" s="6">
        <f t="shared" si="52"/>
        <v>0.71629661462125471</v>
      </c>
      <c r="N550" s="6">
        <f t="shared" si="53"/>
        <v>2.6296614621256986E-2</v>
      </c>
    </row>
    <row r="551" spans="1:14" x14ac:dyDescent="0.25">
      <c r="A551" s="7">
        <v>2.4</v>
      </c>
      <c r="B551" s="7">
        <v>2044</v>
      </c>
      <c r="C551" s="7">
        <v>27.11</v>
      </c>
      <c r="D551" s="7">
        <v>0</v>
      </c>
      <c r="E551" s="55">
        <v>451.16</v>
      </c>
      <c r="F551">
        <f t="shared" si="49"/>
        <v>0.6400000000000432</v>
      </c>
      <c r="G551">
        <f t="shared" si="48"/>
        <v>27.11</v>
      </c>
      <c r="H551">
        <f t="shared" si="47"/>
        <v>4.9984000000003368</v>
      </c>
      <c r="J551" s="57">
        <f t="shared" si="50"/>
        <v>671.92999999999984</v>
      </c>
      <c r="K551" s="61">
        <f t="shared" si="51"/>
        <v>29.330000000000041</v>
      </c>
      <c r="M551" s="6">
        <f t="shared" si="52"/>
        <v>0.66472808871688005</v>
      </c>
      <c r="N551" s="6">
        <f t="shared" si="53"/>
        <v>2.4728088716836849E-2</v>
      </c>
    </row>
    <row r="552" spans="1:14" x14ac:dyDescent="0.25">
      <c r="A552" s="7">
        <v>2.4</v>
      </c>
      <c r="B552" s="7">
        <v>2045</v>
      </c>
      <c r="C552" s="7">
        <v>26.59</v>
      </c>
      <c r="D552" s="7">
        <v>0</v>
      </c>
      <c r="E552" s="55">
        <v>451.77</v>
      </c>
      <c r="F552">
        <f t="shared" si="49"/>
        <v>0.6099999999999568</v>
      </c>
      <c r="G552">
        <f t="shared" si="48"/>
        <v>26.59</v>
      </c>
      <c r="H552">
        <f t="shared" si="47"/>
        <v>4.7640999999996625</v>
      </c>
      <c r="J552" s="57">
        <f t="shared" si="50"/>
        <v>698.51999999999987</v>
      </c>
      <c r="K552" s="61">
        <f t="shared" si="51"/>
        <v>29.939999999999998</v>
      </c>
      <c r="M552" s="6">
        <f t="shared" si="52"/>
        <v>0.61900738653932985</v>
      </c>
      <c r="N552" s="6">
        <f t="shared" si="53"/>
        <v>9.0073865393730523E-3</v>
      </c>
    </row>
    <row r="553" spans="1:14" x14ac:dyDescent="0.25">
      <c r="A553" s="7">
        <v>2.4</v>
      </c>
      <c r="B553" s="7">
        <v>2046</v>
      </c>
      <c r="C553" s="7">
        <v>26.07</v>
      </c>
      <c r="D553" s="7">
        <v>0</v>
      </c>
      <c r="E553" s="55">
        <v>452.33</v>
      </c>
      <c r="F553">
        <f t="shared" si="49"/>
        <v>0.56000000000000227</v>
      </c>
      <c r="G553">
        <f t="shared" si="48"/>
        <v>26.07</v>
      </c>
      <c r="H553">
        <f t="shared" si="47"/>
        <v>4.3736000000000175</v>
      </c>
      <c r="J553" s="57">
        <f t="shared" si="50"/>
        <v>724.58999999999992</v>
      </c>
      <c r="K553" s="61">
        <f t="shared" si="51"/>
        <v>30.5</v>
      </c>
      <c r="M553" s="6">
        <f t="shared" si="52"/>
        <v>0.5739786628898208</v>
      </c>
      <c r="N553" s="6">
        <f t="shared" si="53"/>
        <v>1.3978662889818527E-2</v>
      </c>
    </row>
    <row r="554" spans="1:14" x14ac:dyDescent="0.25">
      <c r="A554" s="7">
        <v>2.4</v>
      </c>
      <c r="B554" s="7">
        <v>2047</v>
      </c>
      <c r="C554" s="7">
        <v>25.54</v>
      </c>
      <c r="D554" s="7">
        <v>0</v>
      </c>
      <c r="E554" s="55">
        <v>452.85</v>
      </c>
      <c r="F554">
        <f t="shared" si="49"/>
        <v>0.52000000000003865</v>
      </c>
      <c r="G554">
        <f t="shared" si="48"/>
        <v>25.54</v>
      </c>
      <c r="H554">
        <f t="shared" si="47"/>
        <v>4.0612000000003015</v>
      </c>
      <c r="J554" s="57">
        <f t="shared" si="50"/>
        <v>750.12999999999988</v>
      </c>
      <c r="K554" s="61">
        <f t="shared" si="51"/>
        <v>31.020000000000039</v>
      </c>
      <c r="M554" s="6">
        <f t="shared" si="52"/>
        <v>0.52866474557379428</v>
      </c>
      <c r="N554" s="6">
        <f t="shared" si="53"/>
        <v>8.6647455737556278E-3</v>
      </c>
    </row>
    <row r="555" spans="1:14" x14ac:dyDescent="0.25">
      <c r="A555" s="7">
        <v>2.4</v>
      </c>
      <c r="B555" s="7">
        <v>2048</v>
      </c>
      <c r="C555" s="7">
        <v>25.01</v>
      </c>
      <c r="D555" s="7">
        <v>0</v>
      </c>
      <c r="E555" s="55">
        <v>453.33</v>
      </c>
      <c r="F555">
        <f t="shared" si="49"/>
        <v>0.47999999999996135</v>
      </c>
      <c r="G555">
        <f t="shared" si="48"/>
        <v>25.01</v>
      </c>
      <c r="H555">
        <f t="shared" si="47"/>
        <v>3.7487999999996977</v>
      </c>
      <c r="J555" s="57">
        <f t="shared" si="50"/>
        <v>775.13999999999987</v>
      </c>
      <c r="K555" s="61">
        <f t="shared" si="51"/>
        <v>31.5</v>
      </c>
      <c r="M555" s="6">
        <f t="shared" si="52"/>
        <v>0.48406967725379879</v>
      </c>
      <c r="N555" s="6">
        <f t="shared" si="53"/>
        <v>4.0696772538374448E-3</v>
      </c>
    </row>
    <row r="556" spans="1:14" x14ac:dyDescent="0.25">
      <c r="A556" s="7">
        <v>2.4</v>
      </c>
      <c r="B556" s="7">
        <v>2049</v>
      </c>
      <c r="C556" s="7">
        <v>24.49</v>
      </c>
      <c r="D556" s="7">
        <v>0</v>
      </c>
      <c r="E556" s="55">
        <v>453.77</v>
      </c>
      <c r="F556">
        <f t="shared" si="49"/>
        <v>0.43999999999999773</v>
      </c>
      <c r="G556">
        <f t="shared" si="48"/>
        <v>24.49</v>
      </c>
      <c r="H556">
        <f t="shared" si="47"/>
        <v>3.4363999999999821</v>
      </c>
      <c r="J556" s="57">
        <f t="shared" si="50"/>
        <v>799.62999999999988</v>
      </c>
      <c r="K556" s="61">
        <f t="shared" si="51"/>
        <v>31.939999999999998</v>
      </c>
      <c r="M556" s="6">
        <f t="shared" si="52"/>
        <v>0.4411435037471832</v>
      </c>
      <c r="N556" s="6">
        <f t="shared" si="53"/>
        <v>1.1435037471854703E-3</v>
      </c>
    </row>
    <row r="557" spans="1:14" x14ac:dyDescent="0.25">
      <c r="A557" s="7">
        <v>2.4</v>
      </c>
      <c r="B557" s="7">
        <v>2050</v>
      </c>
      <c r="C557" s="7">
        <v>23.98</v>
      </c>
      <c r="D557" s="7">
        <v>0</v>
      </c>
      <c r="E557" s="55">
        <v>454.17</v>
      </c>
      <c r="F557">
        <f t="shared" si="49"/>
        <v>0.40000000000003411</v>
      </c>
      <c r="G557">
        <f t="shared" si="48"/>
        <v>23.98</v>
      </c>
      <c r="H557">
        <f t="shared" si="47"/>
        <v>3.1240000000002661</v>
      </c>
      <c r="J557" s="57">
        <f t="shared" si="50"/>
        <v>823.6099999999999</v>
      </c>
      <c r="K557" s="61">
        <f t="shared" si="51"/>
        <v>32.340000000000032</v>
      </c>
      <c r="M557" s="6">
        <f t="shared" si="52"/>
        <v>0.39984630321579184</v>
      </c>
      <c r="N557" s="6">
        <f t="shared" si="53"/>
        <v>-1.5369678424226318E-4</v>
      </c>
    </row>
    <row r="558" spans="1:14" x14ac:dyDescent="0.25">
      <c r="A558" s="7">
        <v>2.4</v>
      </c>
      <c r="B558" s="7">
        <v>2051</v>
      </c>
      <c r="C558" s="7">
        <v>23.49</v>
      </c>
      <c r="D558" s="7">
        <v>0</v>
      </c>
      <c r="E558" s="55">
        <v>454.53</v>
      </c>
      <c r="F558">
        <f t="shared" si="49"/>
        <v>0.3599999999999568</v>
      </c>
      <c r="G558">
        <f t="shared" si="48"/>
        <v>23.49</v>
      </c>
      <c r="H558">
        <f t="shared" si="47"/>
        <v>2.8115999999996624</v>
      </c>
      <c r="J558" s="57">
        <f t="shared" si="50"/>
        <v>847.09999999999991</v>
      </c>
      <c r="K558" s="61">
        <f t="shared" si="51"/>
        <v>32.699999999999989</v>
      </c>
      <c r="M558" s="6">
        <f t="shared" si="52"/>
        <v>0.36106337644457936</v>
      </c>
      <c r="N558" s="6">
        <f t="shared" si="53"/>
        <v>1.0633764446225658E-3</v>
      </c>
    </row>
    <row r="559" spans="1:14" x14ac:dyDescent="0.25">
      <c r="A559" s="7">
        <v>2.4</v>
      </c>
      <c r="B559" s="7">
        <v>2052</v>
      </c>
      <c r="C559" s="7">
        <v>23.02</v>
      </c>
      <c r="D559" s="7">
        <v>0</v>
      </c>
      <c r="E559" s="55">
        <v>454.86</v>
      </c>
      <c r="F559">
        <f t="shared" si="49"/>
        <v>0.33000000000004093</v>
      </c>
      <c r="G559">
        <f t="shared" si="48"/>
        <v>23.02</v>
      </c>
      <c r="H559">
        <f t="shared" si="47"/>
        <v>2.5773000000003194</v>
      </c>
      <c r="J559" s="57">
        <f t="shared" si="50"/>
        <v>870.11999999999989</v>
      </c>
      <c r="K559" s="61">
        <f t="shared" si="51"/>
        <v>33.03000000000003</v>
      </c>
      <c r="M559" s="6">
        <f t="shared" si="52"/>
        <v>0.32471948612317525</v>
      </c>
      <c r="N559" s="6">
        <f t="shared" si="53"/>
        <v>-5.2805138768656779E-3</v>
      </c>
    </row>
    <row r="560" spans="1:14" x14ac:dyDescent="0.25">
      <c r="A560" s="7">
        <v>2.4</v>
      </c>
      <c r="B560" s="7">
        <v>2053</v>
      </c>
      <c r="C560" s="7">
        <v>22.58</v>
      </c>
      <c r="D560" s="7">
        <v>0</v>
      </c>
      <c r="E560" s="55">
        <v>455.16</v>
      </c>
      <c r="F560">
        <f t="shared" si="49"/>
        <v>0.30000000000001137</v>
      </c>
      <c r="G560">
        <f t="shared" si="48"/>
        <v>22.58</v>
      </c>
      <c r="H560">
        <f t="shared" si="47"/>
        <v>2.3430000000000888</v>
      </c>
      <c r="J560" s="57">
        <f t="shared" si="50"/>
        <v>892.69999999999993</v>
      </c>
      <c r="K560" s="61">
        <f t="shared" si="51"/>
        <v>33.330000000000041</v>
      </c>
      <c r="M560" s="6">
        <f t="shared" si="52"/>
        <v>0.29164363300836521</v>
      </c>
      <c r="N560" s="6">
        <f t="shared" si="53"/>
        <v>-8.356366991646158E-3</v>
      </c>
    </row>
    <row r="561" spans="1:14" x14ac:dyDescent="0.25">
      <c r="A561" s="7">
        <v>2.4</v>
      </c>
      <c r="B561" s="7">
        <v>2054</v>
      </c>
      <c r="C561" s="7">
        <v>22.17</v>
      </c>
      <c r="D561" s="7">
        <v>0</v>
      </c>
      <c r="E561" s="55">
        <v>455.42</v>
      </c>
      <c r="F561">
        <f t="shared" si="49"/>
        <v>0.25999999999999091</v>
      </c>
      <c r="G561">
        <f t="shared" si="48"/>
        <v>22.17</v>
      </c>
      <c r="H561">
        <f t="shared" si="47"/>
        <v>2.0305999999999287</v>
      </c>
      <c r="J561" s="57">
        <f t="shared" si="50"/>
        <v>914.86999999999989</v>
      </c>
      <c r="K561" s="61">
        <f t="shared" si="51"/>
        <v>33.590000000000032</v>
      </c>
      <c r="M561" s="6">
        <f t="shared" si="52"/>
        <v>0.26173447704944519</v>
      </c>
      <c r="N561" s="6">
        <f t="shared" si="53"/>
        <v>1.734477049454286E-3</v>
      </c>
    </row>
    <row r="562" spans="1:14" x14ac:dyDescent="0.25">
      <c r="A562" s="7">
        <v>2.4</v>
      </c>
      <c r="B562" s="7">
        <v>2055</v>
      </c>
      <c r="C562" s="7">
        <v>21.77</v>
      </c>
      <c r="D562" s="7">
        <v>0</v>
      </c>
      <c r="E562" s="55">
        <v>455.67</v>
      </c>
      <c r="F562">
        <f t="shared" si="49"/>
        <v>0.25</v>
      </c>
      <c r="G562">
        <f t="shared" si="48"/>
        <v>21.77</v>
      </c>
      <c r="H562">
        <f t="shared" si="47"/>
        <v>1.9524999999999999</v>
      </c>
      <c r="J562" s="57">
        <f t="shared" si="50"/>
        <v>936.63999999999987</v>
      </c>
      <c r="K562" s="61">
        <f t="shared" si="51"/>
        <v>33.840000000000032</v>
      </c>
      <c r="M562" s="6">
        <f t="shared" si="52"/>
        <v>0.23313594299737508</v>
      </c>
      <c r="N562" s="6">
        <f t="shared" si="53"/>
        <v>-1.6864057002624916E-2</v>
      </c>
    </row>
    <row r="563" spans="1:14" x14ac:dyDescent="0.25">
      <c r="A563" s="7">
        <v>2.4</v>
      </c>
      <c r="B563" s="7">
        <v>2056</v>
      </c>
      <c r="C563" s="7">
        <v>21.38</v>
      </c>
      <c r="D563" s="7">
        <v>0</v>
      </c>
      <c r="E563" s="55">
        <v>455.88</v>
      </c>
      <c r="F563">
        <f t="shared" si="49"/>
        <v>0.20999999999997954</v>
      </c>
      <c r="G563">
        <f t="shared" si="48"/>
        <v>21.38</v>
      </c>
      <c r="H563">
        <f t="shared" si="47"/>
        <v>1.64009999999984</v>
      </c>
      <c r="J563" s="57">
        <f t="shared" si="50"/>
        <v>958.01999999999987</v>
      </c>
      <c r="K563" s="61">
        <f t="shared" si="51"/>
        <v>34.050000000000011</v>
      </c>
      <c r="M563" s="6">
        <f t="shared" si="52"/>
        <v>0.20581732174588141</v>
      </c>
      <c r="N563" s="6">
        <f t="shared" si="53"/>
        <v>-4.1826782540981267E-3</v>
      </c>
    </row>
    <row r="564" spans="1:14" x14ac:dyDescent="0.25">
      <c r="A564" s="7">
        <v>2.4</v>
      </c>
      <c r="B564" s="7">
        <v>2057</v>
      </c>
      <c r="C564" s="7">
        <v>21.01</v>
      </c>
      <c r="D564" s="7">
        <v>0</v>
      </c>
      <c r="E564" s="55">
        <v>456.08</v>
      </c>
      <c r="F564">
        <f t="shared" si="49"/>
        <v>0.19999999999998863</v>
      </c>
      <c r="G564">
        <f t="shared" si="48"/>
        <v>21.01</v>
      </c>
      <c r="H564">
        <f t="shared" si="47"/>
        <v>1.5619999999999112</v>
      </c>
      <c r="J564" s="57">
        <f t="shared" si="50"/>
        <v>979.02999999999986</v>
      </c>
      <c r="K564" s="61">
        <f t="shared" si="51"/>
        <v>34.25</v>
      </c>
      <c r="M564" s="6">
        <f t="shared" si="52"/>
        <v>0.18060966132550166</v>
      </c>
      <c r="N564" s="6">
        <f t="shared" si="53"/>
        <v>-1.9390338674486973E-2</v>
      </c>
    </row>
    <row r="565" spans="1:14" x14ac:dyDescent="0.25">
      <c r="A565" s="7">
        <v>2.4</v>
      </c>
      <c r="B565" s="7">
        <v>2058</v>
      </c>
      <c r="C565" s="7">
        <v>20.65</v>
      </c>
      <c r="D565" s="7">
        <v>0</v>
      </c>
      <c r="E565" s="55">
        <v>456.26</v>
      </c>
      <c r="F565">
        <f t="shared" si="49"/>
        <v>0.18000000000000682</v>
      </c>
      <c r="G565">
        <f t="shared" si="48"/>
        <v>20.65</v>
      </c>
      <c r="H565">
        <f t="shared" si="47"/>
        <v>1.4058000000000532</v>
      </c>
      <c r="J565" s="57">
        <f t="shared" si="50"/>
        <v>999.67999999999984</v>
      </c>
      <c r="K565" s="61">
        <f t="shared" si="51"/>
        <v>34.430000000000007</v>
      </c>
      <c r="M565" s="6">
        <f t="shared" si="52"/>
        <v>0.15660411730313689</v>
      </c>
      <c r="N565" s="6">
        <f t="shared" si="53"/>
        <v>-2.339588269686993E-2</v>
      </c>
    </row>
    <row r="566" spans="1:14" x14ac:dyDescent="0.25">
      <c r="A566" s="7">
        <v>2.4</v>
      </c>
      <c r="B566" s="7">
        <v>2059</v>
      </c>
      <c r="C566" s="7">
        <v>20.309999999999999</v>
      </c>
      <c r="D566" s="7">
        <v>0</v>
      </c>
      <c r="E566" s="55">
        <v>456.41</v>
      </c>
      <c r="F566">
        <f t="shared" si="49"/>
        <v>0.15000000000003411</v>
      </c>
      <c r="G566">
        <f t="shared" si="48"/>
        <v>20.309999999999999</v>
      </c>
      <c r="H566">
        <f t="shared" si="47"/>
        <v>1.1715000000002662</v>
      </c>
      <c r="J566" s="57">
        <f t="shared" si="50"/>
        <v>1019.9899999999998</v>
      </c>
      <c r="K566" s="61">
        <f t="shared" si="51"/>
        <v>34.580000000000041</v>
      </c>
      <c r="M566" s="6">
        <f t="shared" si="52"/>
        <v>0.13461612724696945</v>
      </c>
      <c r="N566" s="6">
        <f t="shared" si="53"/>
        <v>-1.5383872753064659E-2</v>
      </c>
    </row>
    <row r="567" spans="1:14" x14ac:dyDescent="0.25">
      <c r="A567" s="7">
        <v>2.4</v>
      </c>
      <c r="B567" s="7">
        <v>2060</v>
      </c>
      <c r="C567" s="7">
        <v>19.97</v>
      </c>
      <c r="D567" s="7">
        <v>0</v>
      </c>
      <c r="E567" s="55">
        <v>456.55</v>
      </c>
      <c r="F567">
        <f t="shared" si="49"/>
        <v>0.13999999999998636</v>
      </c>
      <c r="G567">
        <f t="shared" si="48"/>
        <v>19.97</v>
      </c>
      <c r="H567">
        <f t="shared" si="47"/>
        <v>1.0933999999998933</v>
      </c>
      <c r="J567" s="57">
        <f t="shared" si="50"/>
        <v>1039.9599999999998</v>
      </c>
      <c r="K567" s="61">
        <f t="shared" si="51"/>
        <v>34.720000000000027</v>
      </c>
      <c r="M567" s="6">
        <f t="shared" si="52"/>
        <v>0.11292396824790858</v>
      </c>
      <c r="N567" s="6">
        <f t="shared" si="53"/>
        <v>-2.7076031752077775E-2</v>
      </c>
    </row>
    <row r="568" spans="1:14" x14ac:dyDescent="0.25">
      <c r="A568" s="7">
        <v>2.4</v>
      </c>
      <c r="B568" s="7">
        <v>2061</v>
      </c>
      <c r="C568" s="7">
        <v>19.649999999999999</v>
      </c>
      <c r="D568" s="7">
        <v>0</v>
      </c>
      <c r="E568" s="55">
        <v>456.67</v>
      </c>
      <c r="F568">
        <f t="shared" si="49"/>
        <v>0.12000000000000455</v>
      </c>
      <c r="G568">
        <f t="shared" si="48"/>
        <v>19.649999999999999</v>
      </c>
      <c r="H568">
        <f t="shared" si="47"/>
        <v>0.93720000000003545</v>
      </c>
      <c r="J568" s="57">
        <f t="shared" si="50"/>
        <v>1059.6099999999999</v>
      </c>
      <c r="K568" s="61">
        <f t="shared" si="51"/>
        <v>34.840000000000032</v>
      </c>
      <c r="M568" s="6">
        <f t="shared" si="52"/>
        <v>9.3179755907490294E-2</v>
      </c>
      <c r="N568" s="6">
        <f t="shared" si="53"/>
        <v>-2.6820244092514253E-2</v>
      </c>
    </row>
    <row r="569" spans="1:14" x14ac:dyDescent="0.25">
      <c r="A569" s="7">
        <v>2.4</v>
      </c>
      <c r="B569" s="7">
        <v>2062</v>
      </c>
      <c r="C569" s="7">
        <v>19.329999999999998</v>
      </c>
      <c r="D569" s="7">
        <v>0</v>
      </c>
      <c r="E569" s="55">
        <v>456.78</v>
      </c>
      <c r="F569">
        <f t="shared" si="49"/>
        <v>0.1099999999999568</v>
      </c>
      <c r="G569">
        <f t="shared" si="48"/>
        <v>19.329999999999998</v>
      </c>
      <c r="H569">
        <f t="shared" si="47"/>
        <v>0.85909999999966258</v>
      </c>
      <c r="J569" s="57">
        <f t="shared" si="50"/>
        <v>1078.9399999999998</v>
      </c>
      <c r="K569" s="61">
        <f t="shared" si="51"/>
        <v>34.949999999999989</v>
      </c>
      <c r="M569" s="6">
        <f t="shared" si="52"/>
        <v>7.3697594607276901E-2</v>
      </c>
      <c r="N569" s="6">
        <f t="shared" si="53"/>
        <v>-3.6302405392679898E-2</v>
      </c>
    </row>
    <row r="570" spans="1:14" x14ac:dyDescent="0.25">
      <c r="A570" s="7">
        <v>2.4</v>
      </c>
      <c r="B570" s="7">
        <v>2063</v>
      </c>
      <c r="C570" s="7">
        <v>19.03</v>
      </c>
      <c r="D570" s="7">
        <v>0</v>
      </c>
      <c r="E570" s="55">
        <v>456.87</v>
      </c>
      <c r="F570">
        <f t="shared" si="49"/>
        <v>9.0000000000031832E-2</v>
      </c>
      <c r="G570">
        <f t="shared" si="48"/>
        <v>19.03</v>
      </c>
      <c r="H570">
        <f t="shared" si="47"/>
        <v>0.70290000000024855</v>
      </c>
      <c r="J570" s="57">
        <f t="shared" si="50"/>
        <v>1097.9699999999998</v>
      </c>
      <c r="K570" s="61">
        <f t="shared" si="51"/>
        <v>35.04000000000002</v>
      </c>
      <c r="M570" s="6">
        <f t="shared" si="52"/>
        <v>5.609786720565537E-2</v>
      </c>
      <c r="N570" s="6">
        <f t="shared" si="53"/>
        <v>-3.3902132794376462E-2</v>
      </c>
    </row>
    <row r="571" spans="1:14" x14ac:dyDescent="0.25">
      <c r="A571" s="7">
        <v>2.4</v>
      </c>
      <c r="B571" s="7">
        <v>2064</v>
      </c>
      <c r="C571" s="7">
        <v>18.73</v>
      </c>
      <c r="D571" s="7">
        <v>0</v>
      </c>
      <c r="E571" s="55">
        <v>456.95</v>
      </c>
      <c r="F571">
        <f t="shared" si="49"/>
        <v>7.9999999999984084E-2</v>
      </c>
      <c r="G571">
        <f t="shared" si="48"/>
        <v>18.73</v>
      </c>
      <c r="H571">
        <f t="shared" si="47"/>
        <v>0.62479999999987568</v>
      </c>
      <c r="J571" s="57">
        <f t="shared" si="50"/>
        <v>1116.6999999999998</v>
      </c>
      <c r="K571" s="61">
        <f t="shared" si="51"/>
        <v>35.120000000000005</v>
      </c>
      <c r="M571" s="6">
        <f t="shared" si="52"/>
        <v>3.872845810108843E-2</v>
      </c>
      <c r="N571" s="6">
        <f t="shared" si="53"/>
        <v>-4.1271541898895654E-2</v>
      </c>
    </row>
    <row r="572" spans="1:14" x14ac:dyDescent="0.25">
      <c r="A572" s="7">
        <v>2.4</v>
      </c>
      <c r="B572" s="7">
        <v>2065</v>
      </c>
      <c r="C572" s="7">
        <v>18.43</v>
      </c>
      <c r="D572" s="7">
        <v>0</v>
      </c>
      <c r="E572" s="55">
        <v>457.02</v>
      </c>
      <c r="F572">
        <f t="shared" si="49"/>
        <v>6.9999999999993179E-2</v>
      </c>
      <c r="G572">
        <f t="shared" si="48"/>
        <v>18.43</v>
      </c>
      <c r="H572">
        <f t="shared" ref="H572:H607" si="54">F572*7.81</f>
        <v>0.54669999999994667</v>
      </c>
      <c r="J572" s="57">
        <f t="shared" si="50"/>
        <v>1135.1299999999999</v>
      </c>
      <c r="K572" s="61">
        <f t="shared" si="51"/>
        <v>35.19</v>
      </c>
      <c r="M572" s="6">
        <f t="shared" si="52"/>
        <v>2.1589367293576568E-2</v>
      </c>
      <c r="N572" s="6">
        <f t="shared" si="53"/>
        <v>-4.8410632706416615E-2</v>
      </c>
    </row>
    <row r="573" spans="1:14" x14ac:dyDescent="0.25">
      <c r="A573" s="7">
        <v>2.4</v>
      </c>
      <c r="B573" s="7">
        <v>2066</v>
      </c>
      <c r="C573" s="7">
        <v>18.149999999999999</v>
      </c>
      <c r="D573" s="7">
        <v>0</v>
      </c>
      <c r="E573" s="55">
        <v>457.08</v>
      </c>
      <c r="F573">
        <f t="shared" si="49"/>
        <v>6.0000000000002274E-2</v>
      </c>
      <c r="G573">
        <f t="shared" si="48"/>
        <v>18.149999999999999</v>
      </c>
      <c r="H573">
        <f t="shared" si="54"/>
        <v>0.46860000000001772</v>
      </c>
      <c r="J573" s="57">
        <f t="shared" si="50"/>
        <v>1153.28</v>
      </c>
      <c r="K573" s="61">
        <f t="shared" si="51"/>
        <v>35.25</v>
      </c>
      <c r="M573" s="6">
        <f t="shared" si="52"/>
        <v>6.255937618971235E-3</v>
      </c>
      <c r="N573" s="6">
        <f t="shared" si="53"/>
        <v>-5.3744062381031035E-2</v>
      </c>
    </row>
    <row r="574" spans="1:14" x14ac:dyDescent="0.25">
      <c r="A574" s="7">
        <v>2.4</v>
      </c>
      <c r="B574" s="7">
        <v>2067</v>
      </c>
      <c r="C574" s="7">
        <v>17.87</v>
      </c>
      <c r="D574" s="7">
        <v>0</v>
      </c>
      <c r="E574" s="55">
        <v>457.13</v>
      </c>
      <c r="F574">
        <f t="shared" si="49"/>
        <v>5.0000000000011369E-2</v>
      </c>
      <c r="G574">
        <f t="shared" si="48"/>
        <v>17.87</v>
      </c>
      <c r="H574">
        <f t="shared" si="54"/>
        <v>0.39050000000008878</v>
      </c>
      <c r="J574" s="57">
        <f t="shared" si="50"/>
        <v>1171.1499999999999</v>
      </c>
      <c r="K574" s="61">
        <f t="shared" si="51"/>
        <v>35.300000000000011</v>
      </c>
      <c r="M574" s="6">
        <f t="shared" si="52"/>
        <v>-8.8768592279767754E-3</v>
      </c>
      <c r="N574" s="6">
        <f t="shared" si="53"/>
        <v>-5.8876859227988146E-2</v>
      </c>
    </row>
    <row r="575" spans="1:14" x14ac:dyDescent="0.25">
      <c r="A575" s="7">
        <v>2.4</v>
      </c>
      <c r="B575" s="7">
        <v>2068</v>
      </c>
      <c r="C575" s="7">
        <v>17.61</v>
      </c>
      <c r="D575" s="7">
        <v>0</v>
      </c>
      <c r="E575" s="55">
        <v>457.16</v>
      </c>
      <c r="F575">
        <f t="shared" si="49"/>
        <v>3.0000000000029559E-2</v>
      </c>
      <c r="G575">
        <f t="shared" si="48"/>
        <v>17.61</v>
      </c>
      <c r="H575">
        <f t="shared" si="54"/>
        <v>0.23430000000023085</v>
      </c>
      <c r="J575" s="57">
        <f t="shared" si="50"/>
        <v>1188.7599999999998</v>
      </c>
      <c r="K575" s="61">
        <f t="shared" si="51"/>
        <v>35.330000000000041</v>
      </c>
      <c r="M575" s="6">
        <f t="shared" si="52"/>
        <v>-2.2261318607063554E-2</v>
      </c>
      <c r="N575" s="6">
        <f t="shared" si="53"/>
        <v>-5.2261318607093113E-2</v>
      </c>
    </row>
    <row r="576" spans="1:14" x14ac:dyDescent="0.25">
      <c r="A576" s="7">
        <v>2.4</v>
      </c>
      <c r="B576" s="7">
        <v>2069</v>
      </c>
      <c r="C576" s="7">
        <v>17.350000000000001</v>
      </c>
      <c r="D576" s="7">
        <v>0</v>
      </c>
      <c r="E576" s="55">
        <v>457.19</v>
      </c>
      <c r="F576">
        <f t="shared" si="49"/>
        <v>2.9999999999972715E-2</v>
      </c>
      <c r="G576">
        <f t="shared" si="48"/>
        <v>17.350000000000001</v>
      </c>
      <c r="H576">
        <f t="shared" si="54"/>
        <v>0.2342999999997869</v>
      </c>
      <c r="J576" s="57">
        <f t="shared" si="50"/>
        <v>1206.1099999999997</v>
      </c>
      <c r="K576" s="61">
        <f t="shared" si="51"/>
        <v>35.360000000000014</v>
      </c>
      <c r="M576" s="6">
        <f t="shared" si="52"/>
        <v>-3.5472783354139815E-2</v>
      </c>
      <c r="N576" s="6">
        <f t="shared" si="53"/>
        <v>-6.5472783354112524E-2</v>
      </c>
    </row>
    <row r="577" spans="1:14" x14ac:dyDescent="0.25">
      <c r="A577" s="7">
        <v>2.4</v>
      </c>
      <c r="B577" s="7">
        <v>2070</v>
      </c>
      <c r="C577" s="7">
        <v>17.11</v>
      </c>
      <c r="D577" s="7">
        <v>0</v>
      </c>
      <c r="E577" s="55">
        <v>457.21</v>
      </c>
      <c r="F577">
        <f t="shared" si="49"/>
        <v>1.999999999998181E-2</v>
      </c>
      <c r="G577">
        <f t="shared" si="48"/>
        <v>17.11</v>
      </c>
      <c r="H577">
        <f t="shared" si="54"/>
        <v>0.15619999999985792</v>
      </c>
      <c r="J577" s="57">
        <f t="shared" si="50"/>
        <v>1223.2199999999996</v>
      </c>
      <c r="K577" s="61">
        <f t="shared" si="51"/>
        <v>35.379999999999995</v>
      </c>
      <c r="M577" s="6">
        <f t="shared" si="52"/>
        <v>-4.6989139750896414E-2</v>
      </c>
      <c r="N577" s="6">
        <f t="shared" si="53"/>
        <v>-6.6989139750878224E-2</v>
      </c>
    </row>
    <row r="578" spans="1:14" x14ac:dyDescent="0.25">
      <c r="A578" s="7">
        <v>2.4</v>
      </c>
      <c r="B578" s="7">
        <v>2071</v>
      </c>
      <c r="C578" s="7">
        <v>16.87</v>
      </c>
      <c r="D578" s="7">
        <v>0</v>
      </c>
      <c r="E578" s="55">
        <v>457.22</v>
      </c>
      <c r="F578">
        <f t="shared" si="49"/>
        <v>1.0000000000047748E-2</v>
      </c>
      <c r="G578">
        <f t="shared" ref="G578:G641" si="55">C578-D578</f>
        <v>16.87</v>
      </c>
      <c r="H578">
        <f t="shared" si="54"/>
        <v>7.8100000000372913E-2</v>
      </c>
      <c r="J578" s="57">
        <f t="shared" si="50"/>
        <v>1240.0899999999995</v>
      </c>
      <c r="K578" s="61">
        <f t="shared" si="51"/>
        <v>35.390000000000043</v>
      </c>
      <c r="M578" s="6">
        <f t="shared" si="52"/>
        <v>-5.8358092437537264E-2</v>
      </c>
      <c r="N578" s="6">
        <f t="shared" si="53"/>
        <v>-6.8358092437585005E-2</v>
      </c>
    </row>
    <row r="579" spans="1:14" x14ac:dyDescent="0.25">
      <c r="A579" s="7">
        <v>2.4</v>
      </c>
      <c r="B579" s="7">
        <v>2072</v>
      </c>
      <c r="C579" s="7">
        <v>16.64</v>
      </c>
      <c r="D579" s="7">
        <v>0</v>
      </c>
      <c r="E579" s="55">
        <v>457.23</v>
      </c>
      <c r="F579">
        <f t="shared" ref="F579:F642" si="56">E579-E578</f>
        <v>9.9999999999909051E-3</v>
      </c>
      <c r="G579">
        <f t="shared" si="55"/>
        <v>16.64</v>
      </c>
      <c r="H579">
        <f t="shared" si="54"/>
        <v>7.8099999999928962E-2</v>
      </c>
      <c r="J579" s="57">
        <f t="shared" si="50"/>
        <v>1256.7299999999996</v>
      </c>
      <c r="K579" s="61">
        <f t="shared" si="51"/>
        <v>35.400000000000034</v>
      </c>
      <c r="M579" s="6">
        <f t="shared" si="52"/>
        <v>-6.8830484333589362E-2</v>
      </c>
      <c r="N579" s="6">
        <f t="shared" si="53"/>
        <v>-7.8830484333580267E-2</v>
      </c>
    </row>
    <row r="580" spans="1:14" x14ac:dyDescent="0.25">
      <c r="A580" s="7">
        <v>2.4</v>
      </c>
      <c r="B580" s="7">
        <v>2073</v>
      </c>
      <c r="C580" s="7">
        <v>16.43</v>
      </c>
      <c r="D580" s="7">
        <v>0</v>
      </c>
      <c r="E580" s="55">
        <v>457.22</v>
      </c>
      <c r="F580">
        <f t="shared" si="56"/>
        <v>-9.9999999999909051E-3</v>
      </c>
      <c r="G580">
        <f t="shared" si="55"/>
        <v>16.43</v>
      </c>
      <c r="H580">
        <f t="shared" si="54"/>
        <v>-7.8099999999928962E-2</v>
      </c>
      <c r="J580" s="57">
        <f t="shared" si="50"/>
        <v>1273.1599999999996</v>
      </c>
      <c r="K580" s="61">
        <f t="shared" si="51"/>
        <v>35.390000000000043</v>
      </c>
      <c r="M580" s="6">
        <f t="shared" si="52"/>
        <v>-7.7680190188284245E-2</v>
      </c>
      <c r="N580" s="6">
        <f t="shared" si="53"/>
        <v>-6.768019018829334E-2</v>
      </c>
    </row>
    <row r="581" spans="1:14" x14ac:dyDescent="0.25">
      <c r="A581" s="7">
        <v>2.4</v>
      </c>
      <c r="B581" s="7">
        <v>2074</v>
      </c>
      <c r="C581" s="7">
        <v>16.22</v>
      </c>
      <c r="D581" s="7">
        <v>0</v>
      </c>
      <c r="E581" s="55">
        <v>457.22</v>
      </c>
      <c r="F581">
        <f t="shared" si="56"/>
        <v>0</v>
      </c>
      <c r="G581">
        <f t="shared" si="55"/>
        <v>16.22</v>
      </c>
      <c r="H581">
        <f t="shared" si="54"/>
        <v>0</v>
      </c>
      <c r="J581" s="57">
        <f t="shared" si="50"/>
        <v>1289.3799999999997</v>
      </c>
      <c r="K581" s="61">
        <f t="shared" si="51"/>
        <v>35.390000000000043</v>
      </c>
      <c r="M581" s="6">
        <f t="shared" si="52"/>
        <v>-8.6417040077422208E-2</v>
      </c>
      <c r="N581" s="6">
        <f t="shared" si="53"/>
        <v>-8.6417040077422208E-2</v>
      </c>
    </row>
    <row r="582" spans="1:14" x14ac:dyDescent="0.25">
      <c r="A582" s="7">
        <v>2.4</v>
      </c>
      <c r="B582" s="7">
        <v>2075</v>
      </c>
      <c r="C582" s="7">
        <v>16.02</v>
      </c>
      <c r="D582" s="7">
        <v>0</v>
      </c>
      <c r="E582" s="55">
        <v>457.21</v>
      </c>
      <c r="F582">
        <f t="shared" si="56"/>
        <v>-1.0000000000047748E-2</v>
      </c>
      <c r="G582">
        <f t="shared" si="55"/>
        <v>16.02</v>
      </c>
      <c r="H582">
        <f t="shared" si="54"/>
        <v>-7.8100000000372913E-2</v>
      </c>
      <c r="J582" s="57">
        <f t="shared" si="50"/>
        <v>1305.3999999999996</v>
      </c>
      <c r="K582" s="61">
        <f t="shared" si="51"/>
        <v>35.379999999999995</v>
      </c>
      <c r="M582" s="6">
        <f t="shared" si="52"/>
        <v>-9.4307743292104187E-2</v>
      </c>
      <c r="N582" s="6">
        <f t="shared" si="53"/>
        <v>-8.4307743292056439E-2</v>
      </c>
    </row>
    <row r="583" spans="1:14" x14ac:dyDescent="0.25">
      <c r="A583" s="7">
        <v>2.4</v>
      </c>
      <c r="B583" s="7">
        <v>2076</v>
      </c>
      <c r="C583" s="7">
        <v>15.84</v>
      </c>
      <c r="D583" s="7">
        <v>0</v>
      </c>
      <c r="E583" s="55">
        <v>457.19</v>
      </c>
      <c r="F583">
        <f t="shared" si="56"/>
        <v>-1.999999999998181E-2</v>
      </c>
      <c r="G583">
        <f t="shared" si="55"/>
        <v>15.84</v>
      </c>
      <c r="H583">
        <f t="shared" si="54"/>
        <v>-0.15619999999985792</v>
      </c>
      <c r="J583" s="57">
        <f t="shared" si="50"/>
        <v>1321.2399999999996</v>
      </c>
      <c r="K583" s="61">
        <f t="shared" si="51"/>
        <v>35.360000000000014</v>
      </c>
      <c r="M583" s="6">
        <f t="shared" si="52"/>
        <v>-0.10063897004250966</v>
      </c>
      <c r="N583" s="6">
        <f t="shared" si="53"/>
        <v>-8.0638970042527847E-2</v>
      </c>
    </row>
    <row r="584" spans="1:14" x14ac:dyDescent="0.25">
      <c r="A584" s="7">
        <v>2.4</v>
      </c>
      <c r="B584" s="7">
        <v>2077</v>
      </c>
      <c r="C584" s="7">
        <v>15.66</v>
      </c>
      <c r="D584" s="7">
        <v>0</v>
      </c>
      <c r="E584" s="55">
        <v>457.18</v>
      </c>
      <c r="F584">
        <f t="shared" si="56"/>
        <v>-9.9999999999909051E-3</v>
      </c>
      <c r="G584">
        <f t="shared" si="55"/>
        <v>15.66</v>
      </c>
      <c r="H584">
        <f t="shared" si="54"/>
        <v>-7.8099999999928962E-2</v>
      </c>
      <c r="J584" s="57">
        <f t="shared" si="50"/>
        <v>1336.8999999999996</v>
      </c>
      <c r="K584" s="61">
        <f t="shared" si="51"/>
        <v>35.350000000000023</v>
      </c>
      <c r="M584" s="6">
        <f t="shared" si="52"/>
        <v>-0.10688728220597518</v>
      </c>
      <c r="N584" s="6">
        <f t="shared" si="53"/>
        <v>-9.6887282205984276E-2</v>
      </c>
    </row>
    <row r="585" spans="1:14" x14ac:dyDescent="0.25">
      <c r="A585" s="7">
        <v>2.4</v>
      </c>
      <c r="B585" s="7">
        <v>2078</v>
      </c>
      <c r="C585" s="7">
        <v>15.49</v>
      </c>
      <c r="D585" s="7">
        <v>0</v>
      </c>
      <c r="E585" s="55">
        <v>457.16</v>
      </c>
      <c r="F585">
        <f t="shared" si="56"/>
        <v>-1.999999999998181E-2</v>
      </c>
      <c r="G585">
        <f t="shared" si="55"/>
        <v>15.49</v>
      </c>
      <c r="H585">
        <f t="shared" si="54"/>
        <v>-0.15619999999985792</v>
      </c>
      <c r="J585" s="57">
        <f t="shared" si="50"/>
        <v>1352.3899999999996</v>
      </c>
      <c r="K585" s="61">
        <f t="shared" si="51"/>
        <v>35.330000000000041</v>
      </c>
      <c r="M585" s="6">
        <f t="shared" si="52"/>
        <v>-0.11233295226220658</v>
      </c>
      <c r="N585" s="6">
        <f t="shared" si="53"/>
        <v>-9.2332952262224766E-2</v>
      </c>
    </row>
    <row r="586" spans="1:14" x14ac:dyDescent="0.25">
      <c r="A586" s="7">
        <v>2.4</v>
      </c>
      <c r="B586" s="7">
        <v>2079</v>
      </c>
      <c r="C586" s="7">
        <v>15.33</v>
      </c>
      <c r="D586" s="7">
        <v>0</v>
      </c>
      <c r="E586" s="55">
        <v>457.14</v>
      </c>
      <c r="F586">
        <f t="shared" si="56"/>
        <v>-2.0000000000038654E-2</v>
      </c>
      <c r="G586">
        <f t="shared" si="55"/>
        <v>15.33</v>
      </c>
      <c r="H586">
        <f t="shared" si="54"/>
        <v>-0.15620000000030188</v>
      </c>
      <c r="J586" s="57">
        <f t="shared" si="50"/>
        <v>1367.7199999999996</v>
      </c>
      <c r="K586" s="61">
        <f t="shared" si="51"/>
        <v>35.31</v>
      </c>
      <c r="M586" s="6">
        <f t="shared" si="52"/>
        <v>-0.11698903158137004</v>
      </c>
      <c r="N586" s="6">
        <f t="shared" si="53"/>
        <v>-9.6989031581331389E-2</v>
      </c>
    </row>
    <row r="587" spans="1:14" x14ac:dyDescent="0.25">
      <c r="A587" s="7">
        <v>2.4</v>
      </c>
      <c r="B587" s="7">
        <v>2080</v>
      </c>
      <c r="C587" s="7">
        <v>15.17</v>
      </c>
      <c r="D587" s="7">
        <v>0</v>
      </c>
      <c r="E587" s="55">
        <v>457.13</v>
      </c>
      <c r="F587">
        <f t="shared" si="56"/>
        <v>-9.9999999999909051E-3</v>
      </c>
      <c r="G587">
        <f t="shared" si="55"/>
        <v>15.17</v>
      </c>
      <c r="H587">
        <f t="shared" si="54"/>
        <v>-7.8099999999928962E-2</v>
      </c>
      <c r="J587" s="57">
        <f t="shared" si="50"/>
        <v>1382.8899999999996</v>
      </c>
      <c r="K587" s="61">
        <f t="shared" si="51"/>
        <v>35.300000000000011</v>
      </c>
      <c r="M587" s="6">
        <f t="shared" si="52"/>
        <v>-0.12157959814048229</v>
      </c>
      <c r="N587" s="6">
        <f t="shared" si="53"/>
        <v>-0.11157959814049138</v>
      </c>
    </row>
    <row r="588" spans="1:14" x14ac:dyDescent="0.25">
      <c r="A588" s="7">
        <v>2.4</v>
      </c>
      <c r="B588" s="7">
        <v>2081</v>
      </c>
      <c r="C588" s="7">
        <v>15.03</v>
      </c>
      <c r="D588" s="7">
        <v>0</v>
      </c>
      <c r="E588" s="55">
        <v>457.11</v>
      </c>
      <c r="F588">
        <f t="shared" si="56"/>
        <v>-1.999999999998181E-2</v>
      </c>
      <c r="G588">
        <f t="shared" si="55"/>
        <v>15.03</v>
      </c>
      <c r="H588">
        <f t="shared" si="54"/>
        <v>-0.15619999999985792</v>
      </c>
      <c r="J588" s="57">
        <f t="shared" si="50"/>
        <v>1397.9199999999996</v>
      </c>
      <c r="K588" s="61">
        <f t="shared" si="51"/>
        <v>35.28000000000003</v>
      </c>
      <c r="M588" s="6">
        <f t="shared" si="52"/>
        <v>-0.1246889964563167</v>
      </c>
      <c r="N588" s="6">
        <f t="shared" si="53"/>
        <v>-0.10468899645633489</v>
      </c>
    </row>
    <row r="589" spans="1:14" x14ac:dyDescent="0.25">
      <c r="A589" s="7">
        <v>2.4</v>
      </c>
      <c r="B589" s="7">
        <v>2082</v>
      </c>
      <c r="C589" s="7">
        <v>14.89</v>
      </c>
      <c r="D589" s="7">
        <v>0</v>
      </c>
      <c r="E589" s="55">
        <v>457.1</v>
      </c>
      <c r="F589">
        <f t="shared" si="56"/>
        <v>-9.9999999999909051E-3</v>
      </c>
      <c r="G589">
        <f t="shared" si="55"/>
        <v>14.89</v>
      </c>
      <c r="H589">
        <f t="shared" si="54"/>
        <v>-7.8099999999928962E-2</v>
      </c>
      <c r="J589" s="57">
        <f t="shared" si="50"/>
        <v>1412.8099999999997</v>
      </c>
      <c r="K589" s="61">
        <f t="shared" si="51"/>
        <v>35.270000000000039</v>
      </c>
      <c r="M589" s="6">
        <f t="shared" si="52"/>
        <v>-0.12774823656523687</v>
      </c>
      <c r="N589" s="6">
        <f t="shared" si="53"/>
        <v>-0.11774823656524597</v>
      </c>
    </row>
    <row r="590" spans="1:14" x14ac:dyDescent="0.25">
      <c r="A590" s="7">
        <v>2.4</v>
      </c>
      <c r="B590" s="7">
        <v>2083</v>
      </c>
      <c r="C590" s="7">
        <v>14.76</v>
      </c>
      <c r="D590" s="7">
        <v>0</v>
      </c>
      <c r="E590" s="55">
        <v>457.09</v>
      </c>
      <c r="F590">
        <f t="shared" si="56"/>
        <v>-1.0000000000047748E-2</v>
      </c>
      <c r="G590">
        <f t="shared" si="55"/>
        <v>14.76</v>
      </c>
      <c r="H590">
        <f t="shared" si="54"/>
        <v>-7.8100000000372913E-2</v>
      </c>
      <c r="J590" s="57">
        <f t="shared" si="50"/>
        <v>1427.5699999999997</v>
      </c>
      <c r="K590" s="61">
        <f t="shared" si="51"/>
        <v>35.259999999999991</v>
      </c>
      <c r="M590" s="6">
        <f t="shared" si="52"/>
        <v>-0.13005627231993178</v>
      </c>
      <c r="N590" s="6">
        <f t="shared" si="53"/>
        <v>-0.12005627231988403</v>
      </c>
    </row>
    <row r="591" spans="1:14" x14ac:dyDescent="0.25">
      <c r="A591" s="7">
        <v>2.4</v>
      </c>
      <c r="B591" s="7">
        <v>2084</v>
      </c>
      <c r="C591" s="7">
        <v>14.64</v>
      </c>
      <c r="D591" s="7">
        <v>0</v>
      </c>
      <c r="E591" s="55">
        <v>457.08</v>
      </c>
      <c r="F591">
        <f t="shared" si="56"/>
        <v>-9.9999999999909051E-3</v>
      </c>
      <c r="G591">
        <f t="shared" si="55"/>
        <v>14.64</v>
      </c>
      <c r="H591">
        <f t="shared" si="54"/>
        <v>-7.8099999999928962E-2</v>
      </c>
      <c r="J591" s="57">
        <f t="shared" si="50"/>
        <v>1442.2099999999998</v>
      </c>
      <c r="K591" s="61">
        <f t="shared" si="51"/>
        <v>35.25</v>
      </c>
      <c r="M591" s="6">
        <f t="shared" si="52"/>
        <v>-0.13162308417994018</v>
      </c>
      <c r="N591" s="6">
        <f t="shared" si="53"/>
        <v>-0.12162308417994927</v>
      </c>
    </row>
    <row r="592" spans="1:14" x14ac:dyDescent="0.25">
      <c r="A592" s="7">
        <v>2.4</v>
      </c>
      <c r="B592" s="7">
        <v>2085</v>
      </c>
      <c r="C592" s="7">
        <v>14.52</v>
      </c>
      <c r="D592" s="7">
        <v>0</v>
      </c>
      <c r="E592" s="55">
        <v>457.07</v>
      </c>
      <c r="F592">
        <f t="shared" si="56"/>
        <v>-9.9999999999909051E-3</v>
      </c>
      <c r="G592">
        <f t="shared" si="55"/>
        <v>14.52</v>
      </c>
      <c r="H592">
        <f t="shared" si="54"/>
        <v>-7.8099999999928962E-2</v>
      </c>
      <c r="J592" s="57">
        <f t="shared" si="50"/>
        <v>1456.7299999999998</v>
      </c>
      <c r="K592" s="61">
        <f t="shared" si="51"/>
        <v>35.240000000000009</v>
      </c>
      <c r="M592" s="6">
        <f t="shared" si="52"/>
        <v>-0.13315304511241996</v>
      </c>
      <c r="N592" s="6">
        <f t="shared" si="53"/>
        <v>-0.12315304511242905</v>
      </c>
    </row>
    <row r="593" spans="1:14" x14ac:dyDescent="0.25">
      <c r="A593" s="7">
        <v>2.4</v>
      </c>
      <c r="B593" s="7">
        <v>2086</v>
      </c>
      <c r="C593" s="7">
        <v>14.41</v>
      </c>
      <c r="D593" s="7">
        <v>0</v>
      </c>
      <c r="E593" s="55">
        <v>457.06</v>
      </c>
      <c r="F593">
        <f t="shared" si="56"/>
        <v>-9.9999999999909051E-3</v>
      </c>
      <c r="G593">
        <f t="shared" si="55"/>
        <v>14.41</v>
      </c>
      <c r="H593">
        <f t="shared" si="54"/>
        <v>-7.8099999999928962E-2</v>
      </c>
      <c r="J593" s="57">
        <f t="shared" si="50"/>
        <v>1471.1399999999999</v>
      </c>
      <c r="K593" s="61">
        <f t="shared" si="51"/>
        <v>35.230000000000018</v>
      </c>
      <c r="M593" s="6">
        <f t="shared" si="52"/>
        <v>-0.13395406579272301</v>
      </c>
      <c r="N593" s="6">
        <f t="shared" si="53"/>
        <v>-0.1239540657927321</v>
      </c>
    </row>
    <row r="594" spans="1:14" x14ac:dyDescent="0.25">
      <c r="A594" s="7">
        <v>2.4</v>
      </c>
      <c r="B594" s="7">
        <v>2087</v>
      </c>
      <c r="C594" s="7">
        <v>14.31</v>
      </c>
      <c r="D594" s="7">
        <v>0</v>
      </c>
      <c r="E594" s="55">
        <v>457.06</v>
      </c>
      <c r="F594">
        <f t="shared" si="56"/>
        <v>0</v>
      </c>
      <c r="G594">
        <f t="shared" si="55"/>
        <v>14.31</v>
      </c>
      <c r="H594">
        <f t="shared" si="54"/>
        <v>0</v>
      </c>
      <c r="J594" s="57">
        <f t="shared" si="50"/>
        <v>1485.4499999999998</v>
      </c>
      <c r="K594" s="61">
        <f t="shared" si="51"/>
        <v>35.230000000000018</v>
      </c>
      <c r="M594" s="6">
        <f t="shared" si="52"/>
        <v>-0.13403459122507463</v>
      </c>
      <c r="N594" s="6">
        <f t="shared" si="53"/>
        <v>-0.13403459122507463</v>
      </c>
    </row>
    <row r="595" spans="1:14" x14ac:dyDescent="0.25">
      <c r="A595" s="7">
        <v>2.4</v>
      </c>
      <c r="B595" s="7">
        <v>2088</v>
      </c>
      <c r="C595" s="7">
        <v>14.21</v>
      </c>
      <c r="D595" s="7">
        <v>0</v>
      </c>
      <c r="E595" s="55">
        <v>457.06</v>
      </c>
      <c r="F595">
        <f t="shared" si="56"/>
        <v>0</v>
      </c>
      <c r="G595">
        <f t="shared" si="55"/>
        <v>14.21</v>
      </c>
      <c r="H595">
        <f t="shared" si="54"/>
        <v>0</v>
      </c>
      <c r="J595" s="57">
        <f t="shared" si="50"/>
        <v>1499.6599999999999</v>
      </c>
      <c r="K595" s="61">
        <f t="shared" si="51"/>
        <v>35.230000000000018</v>
      </c>
      <c r="M595" s="6">
        <f t="shared" si="52"/>
        <v>-0.13408952573553126</v>
      </c>
      <c r="N595" s="6">
        <f t="shared" si="53"/>
        <v>-0.13408952573553126</v>
      </c>
    </row>
    <row r="596" spans="1:14" x14ac:dyDescent="0.25">
      <c r="A596" s="7">
        <v>2.4</v>
      </c>
      <c r="B596" s="7">
        <v>2089</v>
      </c>
      <c r="C596" s="7">
        <v>14.12</v>
      </c>
      <c r="D596" s="7">
        <v>0</v>
      </c>
      <c r="E596" s="55">
        <v>457.06</v>
      </c>
      <c r="F596">
        <f t="shared" si="56"/>
        <v>0</v>
      </c>
      <c r="G596">
        <f t="shared" si="55"/>
        <v>14.12</v>
      </c>
      <c r="H596">
        <f t="shared" si="54"/>
        <v>0</v>
      </c>
      <c r="J596" s="57">
        <f t="shared" si="50"/>
        <v>1513.7799999999997</v>
      </c>
      <c r="K596" s="61">
        <f t="shared" si="51"/>
        <v>35.230000000000018</v>
      </c>
      <c r="M596" s="6">
        <f t="shared" si="52"/>
        <v>-0.13343420136679474</v>
      </c>
      <c r="N596" s="6">
        <f t="shared" si="53"/>
        <v>-0.13343420136679474</v>
      </c>
    </row>
    <row r="597" spans="1:14" x14ac:dyDescent="0.25">
      <c r="A597" s="7">
        <v>2.4</v>
      </c>
      <c r="B597" s="7">
        <v>2090</v>
      </c>
      <c r="C597" s="7">
        <v>14.03</v>
      </c>
      <c r="D597" s="7">
        <v>0</v>
      </c>
      <c r="E597" s="55">
        <v>457.07</v>
      </c>
      <c r="F597">
        <f t="shared" si="56"/>
        <v>9.9999999999909051E-3</v>
      </c>
      <c r="G597">
        <f t="shared" si="55"/>
        <v>14.03</v>
      </c>
      <c r="H597">
        <f t="shared" si="54"/>
        <v>7.8099999999928962E-2</v>
      </c>
      <c r="J597" s="57">
        <f t="shared" si="50"/>
        <v>1527.8099999999997</v>
      </c>
      <c r="K597" s="61">
        <f t="shared" si="51"/>
        <v>35.240000000000009</v>
      </c>
      <c r="M597" s="6">
        <f t="shared" si="52"/>
        <v>-0.13275814835132313</v>
      </c>
      <c r="N597" s="6">
        <f t="shared" si="53"/>
        <v>-0.14275814835131403</v>
      </c>
    </row>
    <row r="598" spans="1:14" x14ac:dyDescent="0.25">
      <c r="A598" s="7">
        <v>2.4</v>
      </c>
      <c r="B598" s="7">
        <v>2091</v>
      </c>
      <c r="C598" s="7">
        <v>13.97</v>
      </c>
      <c r="D598" s="7">
        <v>0</v>
      </c>
      <c r="E598" s="55">
        <v>457.09</v>
      </c>
      <c r="F598">
        <f t="shared" si="56"/>
        <v>1.999999999998181E-2</v>
      </c>
      <c r="G598">
        <f t="shared" si="55"/>
        <v>13.97</v>
      </c>
      <c r="H598">
        <f t="shared" si="54"/>
        <v>0.15619999999985792</v>
      </c>
      <c r="J598" s="57">
        <f t="shared" ref="J598:J607" si="57">J597+G598</f>
        <v>1541.7799999999997</v>
      </c>
      <c r="K598" s="61">
        <f t="shared" ref="K598:K607" si="58">E598-E$532</f>
        <v>35.259999999999991</v>
      </c>
      <c r="M598" s="6">
        <f t="shared" ref="M598:M607" si="59">(0.009993255 * C598 * C598 + 0.252616086 * C598 - 10.6147928 + 4*(B598-2025)/75 + 0.6)/7.81</f>
        <v>-0.1300196464597311</v>
      </c>
      <c r="N598" s="6">
        <f t="shared" ref="N598:N607" si="60">M598-F598</f>
        <v>-0.15001964645971291</v>
      </c>
    </row>
    <row r="599" spans="1:14" x14ac:dyDescent="0.25">
      <c r="A599" s="7">
        <v>2.4</v>
      </c>
      <c r="B599" s="7">
        <v>2092</v>
      </c>
      <c r="C599" s="7">
        <v>13.91</v>
      </c>
      <c r="D599" s="7">
        <v>0</v>
      </c>
      <c r="E599" s="55">
        <v>457.11</v>
      </c>
      <c r="F599">
        <f t="shared" si="56"/>
        <v>2.0000000000038654E-2</v>
      </c>
      <c r="G599">
        <f t="shared" si="55"/>
        <v>13.91</v>
      </c>
      <c r="H599">
        <f t="shared" si="54"/>
        <v>0.15620000000030188</v>
      </c>
      <c r="J599" s="57">
        <f t="shared" si="57"/>
        <v>1555.6899999999998</v>
      </c>
      <c r="K599" s="61">
        <f t="shared" si="58"/>
        <v>35.28000000000003</v>
      </c>
      <c r="M599" s="6">
        <f t="shared" si="59"/>
        <v>-0.12727193183625696</v>
      </c>
      <c r="N599" s="6">
        <f t="shared" si="60"/>
        <v>-0.14727193183629561</v>
      </c>
    </row>
    <row r="600" spans="1:14" x14ac:dyDescent="0.25">
      <c r="A600" s="7">
        <v>2.4</v>
      </c>
      <c r="B600" s="7">
        <v>2093</v>
      </c>
      <c r="C600" s="7">
        <v>13.85</v>
      </c>
      <c r="D600" s="7">
        <v>0</v>
      </c>
      <c r="E600" s="55">
        <v>457.14</v>
      </c>
      <c r="F600">
        <f t="shared" si="56"/>
        <v>2.9999999999972715E-2</v>
      </c>
      <c r="G600">
        <f t="shared" si="55"/>
        <v>13.85</v>
      </c>
      <c r="H600">
        <f t="shared" si="54"/>
        <v>0.2342999999997869</v>
      </c>
      <c r="J600" s="57">
        <f t="shared" si="57"/>
        <v>1569.5399999999997</v>
      </c>
      <c r="K600" s="61">
        <f t="shared" si="58"/>
        <v>35.31</v>
      </c>
      <c r="M600" s="6">
        <f t="shared" si="59"/>
        <v>-0.12451500448090065</v>
      </c>
      <c r="N600" s="6">
        <f t="shared" si="60"/>
        <v>-0.15451500448087335</v>
      </c>
    </row>
    <row r="601" spans="1:14" x14ac:dyDescent="0.25">
      <c r="A601" s="7">
        <v>2.4</v>
      </c>
      <c r="B601" s="7">
        <v>2094</v>
      </c>
      <c r="C601" s="7">
        <v>13.81</v>
      </c>
      <c r="D601" s="7">
        <v>0</v>
      </c>
      <c r="E601" s="55">
        <v>457.17</v>
      </c>
      <c r="F601">
        <f t="shared" si="56"/>
        <v>3.0000000000029559E-2</v>
      </c>
      <c r="G601">
        <f t="shared" si="55"/>
        <v>13.81</v>
      </c>
      <c r="H601">
        <f t="shared" si="54"/>
        <v>0.23430000000023085</v>
      </c>
      <c r="J601" s="57">
        <f t="shared" si="57"/>
        <v>1583.3499999999997</v>
      </c>
      <c r="K601" s="61">
        <f t="shared" si="58"/>
        <v>35.340000000000032</v>
      </c>
      <c r="M601" s="6">
        <f t="shared" si="59"/>
        <v>-0.12039565075985913</v>
      </c>
      <c r="N601" s="6">
        <f t="shared" si="60"/>
        <v>-0.1503956507598887</v>
      </c>
    </row>
    <row r="602" spans="1:14" x14ac:dyDescent="0.25">
      <c r="A602" s="7">
        <v>2.4</v>
      </c>
      <c r="B602" s="7">
        <v>2095</v>
      </c>
      <c r="C602" s="7">
        <v>13.76</v>
      </c>
      <c r="D602" s="7">
        <v>0</v>
      </c>
      <c r="E602" s="55">
        <v>457.21</v>
      </c>
      <c r="F602">
        <f t="shared" si="56"/>
        <v>3.999999999996362E-2</v>
      </c>
      <c r="G602">
        <f t="shared" si="55"/>
        <v>13.76</v>
      </c>
      <c r="H602">
        <f t="shared" si="54"/>
        <v>0.31239999999971585</v>
      </c>
      <c r="J602" s="57">
        <f t="shared" si="57"/>
        <v>1597.1099999999997</v>
      </c>
      <c r="K602" s="61">
        <f t="shared" si="58"/>
        <v>35.379999999999995</v>
      </c>
      <c r="M602" s="6">
        <f t="shared" si="59"/>
        <v>-0.11694791362594968</v>
      </c>
      <c r="N602" s="6">
        <f t="shared" si="60"/>
        <v>-0.15694791362591332</v>
      </c>
    </row>
    <row r="603" spans="1:14" x14ac:dyDescent="0.25">
      <c r="A603" s="7">
        <v>2.4</v>
      </c>
      <c r="B603" s="7">
        <v>2096</v>
      </c>
      <c r="C603" s="7">
        <v>13.72</v>
      </c>
      <c r="D603" s="7">
        <v>0</v>
      </c>
      <c r="E603" s="55">
        <v>457.26</v>
      </c>
      <c r="F603">
        <f t="shared" si="56"/>
        <v>5.0000000000011369E-2</v>
      </c>
      <c r="G603">
        <f t="shared" si="55"/>
        <v>13.72</v>
      </c>
      <c r="H603">
        <f t="shared" si="54"/>
        <v>0.39050000000008878</v>
      </c>
      <c r="J603" s="57">
        <f t="shared" si="57"/>
        <v>1610.8299999999997</v>
      </c>
      <c r="K603" s="61">
        <f t="shared" si="58"/>
        <v>35.430000000000007</v>
      </c>
      <c r="M603" s="6">
        <f t="shared" si="59"/>
        <v>-0.11281934717302597</v>
      </c>
      <c r="N603" s="6">
        <f t="shared" si="60"/>
        <v>-0.16281934717303734</v>
      </c>
    </row>
    <row r="604" spans="1:14" x14ac:dyDescent="0.25">
      <c r="A604" s="7">
        <v>2.4</v>
      </c>
      <c r="B604" s="7">
        <v>2097</v>
      </c>
      <c r="C604" s="7">
        <v>13.69</v>
      </c>
      <c r="D604" s="7">
        <v>0</v>
      </c>
      <c r="E604" s="55">
        <v>457.32</v>
      </c>
      <c r="F604">
        <f t="shared" si="56"/>
        <v>6.0000000000002274E-2</v>
      </c>
      <c r="G604">
        <f t="shared" si="55"/>
        <v>13.69</v>
      </c>
      <c r="H604">
        <f t="shared" si="54"/>
        <v>0.46860000000001772</v>
      </c>
      <c r="J604" s="57">
        <f t="shared" si="57"/>
        <v>1624.5199999999998</v>
      </c>
      <c r="K604" s="61">
        <f t="shared" si="58"/>
        <v>35.490000000000009</v>
      </c>
      <c r="M604" s="6">
        <f t="shared" si="59"/>
        <v>-0.10801302231171576</v>
      </c>
      <c r="N604" s="6">
        <f t="shared" si="60"/>
        <v>-0.16801302231171805</v>
      </c>
    </row>
    <row r="605" spans="1:14" x14ac:dyDescent="0.25">
      <c r="A605" s="7">
        <v>2.4</v>
      </c>
      <c r="B605" s="7">
        <v>2098</v>
      </c>
      <c r="C605" s="7">
        <v>13.66</v>
      </c>
      <c r="D605" s="7">
        <v>0</v>
      </c>
      <c r="E605" s="55">
        <v>457.38</v>
      </c>
      <c r="F605">
        <f t="shared" si="56"/>
        <v>6.0000000000002274E-2</v>
      </c>
      <c r="G605">
        <f t="shared" si="55"/>
        <v>13.66</v>
      </c>
      <c r="H605">
        <f t="shared" si="54"/>
        <v>0.46860000000001772</v>
      </c>
      <c r="J605" s="57">
        <f t="shared" si="57"/>
        <v>1638.1799999999998</v>
      </c>
      <c r="K605" s="61">
        <f t="shared" si="58"/>
        <v>35.550000000000011</v>
      </c>
      <c r="M605" s="6">
        <f t="shared" si="59"/>
        <v>-0.10320439426743488</v>
      </c>
      <c r="N605" s="6">
        <f t="shared" si="60"/>
        <v>-0.16320439426743716</v>
      </c>
    </row>
    <row r="606" spans="1:14" x14ac:dyDescent="0.25">
      <c r="A606" s="7">
        <v>2.4</v>
      </c>
      <c r="B606" s="7">
        <v>2099</v>
      </c>
      <c r="C606" s="7">
        <v>13.63</v>
      </c>
      <c r="D606" s="7">
        <v>0</v>
      </c>
      <c r="E606" s="55">
        <v>457.44</v>
      </c>
      <c r="F606">
        <f t="shared" si="56"/>
        <v>6.0000000000002274E-2</v>
      </c>
      <c r="G606">
        <f t="shared" si="55"/>
        <v>13.63</v>
      </c>
      <c r="H606">
        <f t="shared" si="54"/>
        <v>0.46860000000001772</v>
      </c>
      <c r="J606" s="57">
        <f t="shared" si="57"/>
        <v>1651.81</v>
      </c>
      <c r="K606" s="61">
        <f t="shared" si="58"/>
        <v>35.610000000000014</v>
      </c>
      <c r="M606" s="6">
        <f t="shared" si="59"/>
        <v>-9.8393463040183551E-2</v>
      </c>
      <c r="N606" s="6">
        <f t="shared" si="60"/>
        <v>-0.15839346304018581</v>
      </c>
    </row>
    <row r="607" spans="1:14" x14ac:dyDescent="0.25">
      <c r="A607" s="7">
        <v>2.4</v>
      </c>
      <c r="B607" s="7">
        <v>2100</v>
      </c>
      <c r="C607" s="7">
        <v>13.61</v>
      </c>
      <c r="D607" s="7">
        <v>0</v>
      </c>
      <c r="E607" s="55">
        <v>457.52</v>
      </c>
      <c r="F607">
        <f t="shared" si="56"/>
        <v>7.9999999999984084E-2</v>
      </c>
      <c r="G607">
        <f t="shared" si="55"/>
        <v>13.61</v>
      </c>
      <c r="H607">
        <f t="shared" si="54"/>
        <v>0.62479999999987568</v>
      </c>
      <c r="J607" s="57">
        <f t="shared" si="57"/>
        <v>1665.4199999999998</v>
      </c>
      <c r="K607" s="61">
        <f t="shared" si="58"/>
        <v>35.69</v>
      </c>
      <c r="M607" s="6">
        <f t="shared" si="59"/>
        <v>-9.2908612042829686E-2</v>
      </c>
      <c r="N607" s="6">
        <f t="shared" si="60"/>
        <v>-0.17290861204281377</v>
      </c>
    </row>
    <row r="608" spans="1:14" x14ac:dyDescent="0.25">
      <c r="A608" s="7">
        <v>2.6</v>
      </c>
      <c r="B608" s="7">
        <v>2000</v>
      </c>
      <c r="C608" s="7">
        <v>30.6</v>
      </c>
      <c r="D608" s="7">
        <v>0</v>
      </c>
      <c r="E608" s="55">
        <v>367.1</v>
      </c>
      <c r="F608">
        <f t="shared" si="56"/>
        <v>-90.419999999999959</v>
      </c>
      <c r="G608">
        <f t="shared" si="55"/>
        <v>30.6</v>
      </c>
      <c r="K608" s="61"/>
    </row>
    <row r="609" spans="1:11" x14ac:dyDescent="0.25">
      <c r="A609" s="7">
        <v>2.6</v>
      </c>
      <c r="B609" s="7">
        <v>2001</v>
      </c>
      <c r="C609" s="7">
        <v>31.24</v>
      </c>
      <c r="D609" s="7">
        <v>0</v>
      </c>
      <c r="E609" s="55">
        <v>368.74</v>
      </c>
      <c r="F609">
        <f t="shared" si="56"/>
        <v>1.6399999999999864</v>
      </c>
      <c r="G609">
        <f t="shared" si="55"/>
        <v>31.24</v>
      </c>
      <c r="H609">
        <f t="shared" ref="H609:H672" si="61">F609*7.81</f>
        <v>12.808399999999892</v>
      </c>
      <c r="K609" s="61"/>
    </row>
    <row r="610" spans="1:11" x14ac:dyDescent="0.25">
      <c r="A610" s="7">
        <v>2.6</v>
      </c>
      <c r="B610" s="7">
        <v>2002</v>
      </c>
      <c r="C610" s="7">
        <v>31.81</v>
      </c>
      <c r="D610" s="7">
        <v>0</v>
      </c>
      <c r="E610" s="55">
        <v>370.43</v>
      </c>
      <c r="F610">
        <f t="shared" si="56"/>
        <v>1.6899999999999977</v>
      </c>
      <c r="G610">
        <f t="shared" si="55"/>
        <v>31.81</v>
      </c>
      <c r="H610">
        <f t="shared" si="61"/>
        <v>13.198899999999982</v>
      </c>
      <c r="K610" s="61"/>
    </row>
    <row r="611" spans="1:11" x14ac:dyDescent="0.25">
      <c r="A611" s="7">
        <v>2.6</v>
      </c>
      <c r="B611" s="7">
        <v>2003</v>
      </c>
      <c r="C611" s="7">
        <v>32.35</v>
      </c>
      <c r="D611" s="7">
        <v>0</v>
      </c>
      <c r="E611" s="55">
        <v>372.16</v>
      </c>
      <c r="F611">
        <f t="shared" si="56"/>
        <v>1.7300000000000182</v>
      </c>
      <c r="G611">
        <f t="shared" si="55"/>
        <v>32.35</v>
      </c>
      <c r="H611">
        <f t="shared" si="61"/>
        <v>13.511300000000141</v>
      </c>
      <c r="K611" s="61"/>
    </row>
    <row r="612" spans="1:11" x14ac:dyDescent="0.25">
      <c r="A612" s="7">
        <v>2.6</v>
      </c>
      <c r="B612" s="7">
        <v>2004</v>
      </c>
      <c r="C612" s="7">
        <v>32.99</v>
      </c>
      <c r="D612" s="7">
        <v>0</v>
      </c>
      <c r="E612" s="55">
        <v>373.92</v>
      </c>
      <c r="F612">
        <f t="shared" si="56"/>
        <v>1.7599999999999909</v>
      </c>
      <c r="G612">
        <f t="shared" si="55"/>
        <v>32.99</v>
      </c>
      <c r="H612">
        <f t="shared" si="61"/>
        <v>13.745599999999929</v>
      </c>
      <c r="K612" s="61"/>
    </row>
    <row r="613" spans="1:11" x14ac:dyDescent="0.25">
      <c r="A613" s="7">
        <v>2.6</v>
      </c>
      <c r="B613" s="7">
        <v>2005</v>
      </c>
      <c r="C613" s="7">
        <v>33.76</v>
      </c>
      <c r="D613" s="7">
        <v>0</v>
      </c>
      <c r="E613" s="55">
        <v>375.73</v>
      </c>
      <c r="F613">
        <f t="shared" si="56"/>
        <v>1.8100000000000023</v>
      </c>
      <c r="G613">
        <f t="shared" si="55"/>
        <v>33.76</v>
      </c>
      <c r="H613">
        <f t="shared" si="61"/>
        <v>14.136100000000017</v>
      </c>
      <c r="K613" s="61"/>
    </row>
    <row r="614" spans="1:11" x14ac:dyDescent="0.25">
      <c r="A614" s="7">
        <v>2.6</v>
      </c>
      <c r="B614" s="7">
        <v>2006</v>
      </c>
      <c r="C614" s="7">
        <v>34.58</v>
      </c>
      <c r="D614" s="7">
        <v>0</v>
      </c>
      <c r="E614" s="55">
        <v>377.61</v>
      </c>
      <c r="F614">
        <f t="shared" si="56"/>
        <v>1.8799999999999955</v>
      </c>
      <c r="G614">
        <f t="shared" si="55"/>
        <v>34.58</v>
      </c>
      <c r="H614">
        <f t="shared" si="61"/>
        <v>14.682799999999963</v>
      </c>
      <c r="K614" s="61"/>
    </row>
    <row r="615" spans="1:11" x14ac:dyDescent="0.25">
      <c r="A615" s="7">
        <v>2.6</v>
      </c>
      <c r="B615" s="7">
        <v>2007</v>
      </c>
      <c r="C615" s="7">
        <v>35.520000000000003</v>
      </c>
      <c r="D615" s="7">
        <v>0</v>
      </c>
      <c r="E615" s="55">
        <v>379.56</v>
      </c>
      <c r="F615">
        <f t="shared" si="56"/>
        <v>1.9499999999999886</v>
      </c>
      <c r="G615">
        <f t="shared" si="55"/>
        <v>35.520000000000003</v>
      </c>
      <c r="H615">
        <f t="shared" si="61"/>
        <v>15.229499999999911</v>
      </c>
      <c r="K615" s="61"/>
    </row>
    <row r="616" spans="1:11" x14ac:dyDescent="0.25">
      <c r="A616" s="7">
        <v>2.6</v>
      </c>
      <c r="B616" s="7">
        <v>2008</v>
      </c>
      <c r="C616" s="7">
        <v>36.4</v>
      </c>
      <c r="D616" s="7">
        <v>0</v>
      </c>
      <c r="E616" s="55">
        <v>381.58</v>
      </c>
      <c r="F616">
        <f t="shared" si="56"/>
        <v>2.0199999999999818</v>
      </c>
      <c r="G616">
        <f t="shared" si="55"/>
        <v>36.4</v>
      </c>
      <c r="H616">
        <f t="shared" si="61"/>
        <v>15.776199999999857</v>
      </c>
      <c r="K616" s="61"/>
    </row>
    <row r="617" spans="1:11" x14ac:dyDescent="0.25">
      <c r="A617" s="7">
        <v>2.6</v>
      </c>
      <c r="B617" s="7">
        <v>2009</v>
      </c>
      <c r="C617" s="7">
        <v>36.99</v>
      </c>
      <c r="D617" s="7">
        <v>0</v>
      </c>
      <c r="E617" s="55">
        <v>383.68</v>
      </c>
      <c r="F617">
        <f t="shared" si="56"/>
        <v>2.1000000000000227</v>
      </c>
      <c r="G617">
        <f t="shared" si="55"/>
        <v>36.99</v>
      </c>
      <c r="H617">
        <f t="shared" si="61"/>
        <v>16.401000000000177</v>
      </c>
      <c r="K617" s="61"/>
    </row>
    <row r="618" spans="1:11" x14ac:dyDescent="0.25">
      <c r="A618" s="7">
        <v>2.6</v>
      </c>
      <c r="B618" s="7">
        <v>2010</v>
      </c>
      <c r="C618" s="7">
        <v>37.33</v>
      </c>
      <c r="D618" s="7">
        <v>0</v>
      </c>
      <c r="E618" s="55">
        <v>385.79</v>
      </c>
      <c r="F618">
        <f t="shared" si="56"/>
        <v>2.1100000000000136</v>
      </c>
      <c r="G618">
        <f t="shared" si="55"/>
        <v>37.33</v>
      </c>
      <c r="H618">
        <f t="shared" si="61"/>
        <v>16.479100000000106</v>
      </c>
      <c r="K618" s="61"/>
    </row>
    <row r="619" spans="1:11" x14ac:dyDescent="0.25">
      <c r="A619" s="7">
        <v>2.6</v>
      </c>
      <c r="B619" s="7">
        <v>2011</v>
      </c>
      <c r="C619" s="7">
        <v>37.96</v>
      </c>
      <c r="D619" s="7">
        <v>0</v>
      </c>
      <c r="E619" s="55">
        <v>387.95</v>
      </c>
      <c r="F619">
        <f t="shared" si="56"/>
        <v>2.1599999999999682</v>
      </c>
      <c r="G619">
        <f t="shared" si="55"/>
        <v>37.96</v>
      </c>
      <c r="H619">
        <f t="shared" si="61"/>
        <v>16.86959999999975</v>
      </c>
      <c r="K619" s="61"/>
    </row>
    <row r="620" spans="1:11" x14ac:dyDescent="0.25">
      <c r="A620" s="7">
        <v>2.6</v>
      </c>
      <c r="B620" s="7">
        <v>2012</v>
      </c>
      <c r="C620" s="7">
        <v>38.619999999999997</v>
      </c>
      <c r="D620" s="7">
        <v>0</v>
      </c>
      <c r="E620" s="55">
        <v>390.15</v>
      </c>
      <c r="F620">
        <f t="shared" si="56"/>
        <v>2.1999999999999886</v>
      </c>
      <c r="G620">
        <f t="shared" si="55"/>
        <v>38.619999999999997</v>
      </c>
      <c r="H620">
        <f t="shared" si="61"/>
        <v>17.18199999999991</v>
      </c>
      <c r="K620" s="61"/>
    </row>
    <row r="621" spans="1:11" x14ac:dyDescent="0.25">
      <c r="A621" s="7">
        <v>2.6</v>
      </c>
      <c r="B621" s="7">
        <v>2013</v>
      </c>
      <c r="C621" s="7">
        <v>39.25</v>
      </c>
      <c r="D621" s="7">
        <v>0</v>
      </c>
      <c r="E621" s="55">
        <v>392.42</v>
      </c>
      <c r="F621">
        <f t="shared" si="56"/>
        <v>2.2700000000000387</v>
      </c>
      <c r="G621">
        <f t="shared" si="55"/>
        <v>39.25</v>
      </c>
      <c r="H621">
        <f t="shared" si="61"/>
        <v>17.728700000000302</v>
      </c>
      <c r="K621" s="61"/>
    </row>
    <row r="622" spans="1:11" x14ac:dyDescent="0.25">
      <c r="A622" s="7">
        <v>2.6</v>
      </c>
      <c r="B622" s="7">
        <v>2014</v>
      </c>
      <c r="C622" s="7">
        <v>39.86</v>
      </c>
      <c r="D622" s="7">
        <v>0</v>
      </c>
      <c r="E622" s="55">
        <v>394.73</v>
      </c>
      <c r="F622">
        <f t="shared" si="56"/>
        <v>2.3100000000000023</v>
      </c>
      <c r="G622">
        <f t="shared" si="55"/>
        <v>39.86</v>
      </c>
      <c r="H622">
        <f t="shared" si="61"/>
        <v>18.041100000000018</v>
      </c>
      <c r="K622" s="61"/>
    </row>
    <row r="623" spans="1:11" x14ac:dyDescent="0.25">
      <c r="A623" s="7">
        <v>2.6</v>
      </c>
      <c r="B623" s="7">
        <v>2015</v>
      </c>
      <c r="C623" s="7">
        <v>40.46</v>
      </c>
      <c r="D623" s="7">
        <v>0</v>
      </c>
      <c r="E623" s="55">
        <v>397.1</v>
      </c>
      <c r="F623">
        <f t="shared" si="56"/>
        <v>2.3700000000000045</v>
      </c>
      <c r="G623">
        <f t="shared" si="55"/>
        <v>40.46</v>
      </c>
      <c r="H623">
        <f t="shared" si="61"/>
        <v>18.509700000000034</v>
      </c>
      <c r="K623" s="61"/>
    </row>
    <row r="624" spans="1:11" x14ac:dyDescent="0.25">
      <c r="A624" s="7">
        <v>2.6</v>
      </c>
      <c r="B624" s="7">
        <v>2016</v>
      </c>
      <c r="C624" s="7">
        <v>41.03</v>
      </c>
      <c r="D624" s="7">
        <v>0</v>
      </c>
      <c r="E624" s="55">
        <v>399.51</v>
      </c>
      <c r="F624">
        <f t="shared" si="56"/>
        <v>2.4099999999999682</v>
      </c>
      <c r="G624">
        <f t="shared" si="55"/>
        <v>41.03</v>
      </c>
      <c r="H624">
        <f t="shared" si="61"/>
        <v>18.82209999999975</v>
      </c>
      <c r="K624" s="61"/>
    </row>
    <row r="625" spans="1:14" x14ac:dyDescent="0.25">
      <c r="A625" s="7">
        <v>2.6</v>
      </c>
      <c r="B625" s="7">
        <v>2017</v>
      </c>
      <c r="C625" s="7">
        <v>41.53</v>
      </c>
      <c r="D625" s="7">
        <v>0</v>
      </c>
      <c r="E625" s="55">
        <v>401.96</v>
      </c>
      <c r="F625">
        <f t="shared" si="56"/>
        <v>2.4499999999999886</v>
      </c>
      <c r="G625">
        <f t="shared" si="55"/>
        <v>41.53</v>
      </c>
      <c r="H625">
        <f t="shared" si="61"/>
        <v>19.13449999999991</v>
      </c>
      <c r="K625" s="61"/>
    </row>
    <row r="626" spans="1:14" x14ac:dyDescent="0.25">
      <c r="A626" s="7">
        <v>2.6</v>
      </c>
      <c r="B626" s="7">
        <v>2018</v>
      </c>
      <c r="C626" s="7">
        <v>42.11</v>
      </c>
      <c r="D626" s="7">
        <v>0</v>
      </c>
      <c r="E626" s="55">
        <v>404.43</v>
      </c>
      <c r="F626">
        <f t="shared" si="56"/>
        <v>2.4700000000000273</v>
      </c>
      <c r="G626">
        <f t="shared" si="55"/>
        <v>42.11</v>
      </c>
      <c r="H626">
        <f t="shared" si="61"/>
        <v>19.290700000000211</v>
      </c>
      <c r="K626" s="61"/>
    </row>
    <row r="627" spans="1:14" x14ac:dyDescent="0.25">
      <c r="A627" s="7">
        <v>2.6</v>
      </c>
      <c r="B627" s="7">
        <v>2019</v>
      </c>
      <c r="C627" s="7">
        <v>42.59</v>
      </c>
      <c r="D627" s="7">
        <v>0</v>
      </c>
      <c r="E627" s="55">
        <v>406.94</v>
      </c>
      <c r="F627">
        <f t="shared" si="56"/>
        <v>2.5099999999999909</v>
      </c>
      <c r="G627">
        <f t="shared" si="55"/>
        <v>42.59</v>
      </c>
      <c r="H627">
        <f t="shared" si="61"/>
        <v>19.603099999999927</v>
      </c>
      <c r="K627" s="61"/>
    </row>
    <row r="628" spans="1:14" x14ac:dyDescent="0.25">
      <c r="A628" s="7">
        <v>2.6</v>
      </c>
      <c r="B628" s="7">
        <v>2020</v>
      </c>
      <c r="C628" s="7">
        <v>42.66</v>
      </c>
      <c r="D628" s="7">
        <v>0</v>
      </c>
      <c r="E628" s="55">
        <v>409.47</v>
      </c>
      <c r="F628">
        <f t="shared" si="56"/>
        <v>2.5300000000000296</v>
      </c>
      <c r="G628">
        <f t="shared" si="55"/>
        <v>42.66</v>
      </c>
      <c r="H628">
        <f t="shared" si="61"/>
        <v>19.759300000000231</v>
      </c>
      <c r="K628" s="61"/>
    </row>
    <row r="629" spans="1:14" x14ac:dyDescent="0.25">
      <c r="A629" s="7">
        <v>2.6</v>
      </c>
      <c r="B629" s="7">
        <v>2021</v>
      </c>
      <c r="C629" s="7">
        <v>42.3</v>
      </c>
      <c r="D629" s="7">
        <v>0</v>
      </c>
      <c r="E629" s="55">
        <v>411.95</v>
      </c>
      <c r="F629">
        <f t="shared" si="56"/>
        <v>2.4799999999999613</v>
      </c>
      <c r="G629">
        <f t="shared" si="55"/>
        <v>42.3</v>
      </c>
      <c r="H629">
        <f t="shared" si="61"/>
        <v>19.368799999999698</v>
      </c>
      <c r="K629" s="61"/>
    </row>
    <row r="630" spans="1:14" x14ac:dyDescent="0.25">
      <c r="A630" s="7">
        <v>2.6</v>
      </c>
      <c r="B630" s="7">
        <v>2022</v>
      </c>
      <c r="C630" s="7">
        <v>42.57</v>
      </c>
      <c r="D630" s="7">
        <v>0</v>
      </c>
      <c r="E630" s="55">
        <v>414.39</v>
      </c>
      <c r="F630">
        <f t="shared" si="56"/>
        <v>2.4399999999999977</v>
      </c>
      <c r="G630">
        <f t="shared" si="55"/>
        <v>42.57</v>
      </c>
      <c r="H630">
        <f t="shared" si="61"/>
        <v>19.056399999999982</v>
      </c>
      <c r="K630" s="61"/>
    </row>
    <row r="631" spans="1:14" x14ac:dyDescent="0.25">
      <c r="A631" s="7">
        <v>2.6</v>
      </c>
      <c r="B631" s="7">
        <v>2023</v>
      </c>
      <c r="C631" s="7">
        <v>42.9</v>
      </c>
      <c r="D631" s="7">
        <v>0</v>
      </c>
      <c r="E631" s="55">
        <v>416.86</v>
      </c>
      <c r="F631">
        <f t="shared" si="56"/>
        <v>2.4700000000000273</v>
      </c>
      <c r="G631">
        <f t="shared" si="55"/>
        <v>42.9</v>
      </c>
      <c r="H631">
        <f t="shared" si="61"/>
        <v>19.290700000000211</v>
      </c>
      <c r="K631" s="61"/>
    </row>
    <row r="632" spans="1:14" x14ac:dyDescent="0.25">
      <c r="A632" s="7">
        <v>2.6</v>
      </c>
      <c r="B632" s="7">
        <v>2024</v>
      </c>
      <c r="C632" s="7">
        <v>43.21</v>
      </c>
      <c r="D632" s="7">
        <v>0</v>
      </c>
      <c r="E632" s="55">
        <v>419.34</v>
      </c>
      <c r="F632">
        <f t="shared" si="56"/>
        <v>2.4799999999999613</v>
      </c>
      <c r="G632">
        <f t="shared" si="55"/>
        <v>43.21</v>
      </c>
      <c r="H632">
        <f t="shared" si="61"/>
        <v>19.368799999999698</v>
      </c>
      <c r="K632" s="61"/>
    </row>
    <row r="633" spans="1:14" x14ac:dyDescent="0.25">
      <c r="A633" s="7">
        <v>2.6</v>
      </c>
      <c r="B633" s="7">
        <v>2025</v>
      </c>
      <c r="C633" s="7">
        <v>43.45</v>
      </c>
      <c r="D633" s="7">
        <v>0</v>
      </c>
      <c r="E633" s="55">
        <v>421.83</v>
      </c>
      <c r="F633">
        <f t="shared" si="56"/>
        <v>2.4900000000000091</v>
      </c>
      <c r="G633">
        <f t="shared" si="55"/>
        <v>43.45</v>
      </c>
      <c r="H633">
        <f t="shared" si="61"/>
        <v>19.44690000000007</v>
      </c>
      <c r="K633" s="61"/>
    </row>
    <row r="634" spans="1:14" x14ac:dyDescent="0.25">
      <c r="A634" s="7">
        <v>2.6</v>
      </c>
      <c r="B634" s="7">
        <v>2026</v>
      </c>
      <c r="C634" s="7">
        <v>43.29</v>
      </c>
      <c r="D634" s="7">
        <v>0</v>
      </c>
      <c r="E634" s="55">
        <v>424.31</v>
      </c>
      <c r="F634">
        <f t="shared" si="56"/>
        <v>2.4800000000000182</v>
      </c>
      <c r="G634">
        <f t="shared" si="55"/>
        <v>43.29</v>
      </c>
      <c r="H634">
        <f t="shared" si="61"/>
        <v>19.368800000000142</v>
      </c>
      <c r="J634" s="57">
        <f>J633+G634</f>
        <v>43.29</v>
      </c>
      <c r="K634" s="61">
        <f>E634-E$633</f>
        <v>2.4800000000000182</v>
      </c>
      <c r="M634" s="6">
        <f>(0.009993255 * C634 * C634 + 0.252616086 * C634 - 10.6147928 + 4*(B634-2025)/75 + 0.6)/7.81</f>
        <v>2.5226493730753945</v>
      </c>
      <c r="N634" s="6">
        <f>M634-F634</f>
        <v>4.2649373075376307E-2</v>
      </c>
    </row>
    <row r="635" spans="1:14" x14ac:dyDescent="0.25">
      <c r="A635" s="7">
        <v>2.6</v>
      </c>
      <c r="B635" s="7">
        <v>2027</v>
      </c>
      <c r="C635" s="7">
        <v>42.92</v>
      </c>
      <c r="D635" s="7">
        <v>0</v>
      </c>
      <c r="E635" s="55">
        <v>426.74</v>
      </c>
      <c r="F635">
        <f t="shared" si="56"/>
        <v>2.4300000000000068</v>
      </c>
      <c r="G635">
        <f t="shared" si="55"/>
        <v>42.92</v>
      </c>
      <c r="H635">
        <f t="shared" si="61"/>
        <v>18.978300000000051</v>
      </c>
      <c r="J635" s="57">
        <f t="shared" ref="J635:J698" si="62">J634+G635</f>
        <v>86.210000000000008</v>
      </c>
      <c r="K635" s="61">
        <f t="shared" ref="K635:K698" si="63">E635-E$633</f>
        <v>4.910000000000025</v>
      </c>
      <c r="M635" s="6">
        <f t="shared" ref="M635:M698" si="64">(0.009993255 * C635 * C635 + 0.252616086 * C635 - 10.6147928 + 4*(B635-2025)/75 + 0.6)/7.81</f>
        <v>2.476695920002391</v>
      </c>
      <c r="N635" s="6">
        <f t="shared" ref="N635:N698" si="65">M635-F635</f>
        <v>4.6695920002384206E-2</v>
      </c>
    </row>
    <row r="636" spans="1:14" x14ac:dyDescent="0.25">
      <c r="A636" s="7">
        <v>2.6</v>
      </c>
      <c r="B636" s="7">
        <v>2028</v>
      </c>
      <c r="C636" s="7">
        <v>42.47</v>
      </c>
      <c r="D636" s="7">
        <v>0</v>
      </c>
      <c r="E636" s="55">
        <v>429.1</v>
      </c>
      <c r="F636">
        <f t="shared" si="56"/>
        <v>2.3600000000000136</v>
      </c>
      <c r="G636">
        <f t="shared" si="55"/>
        <v>42.47</v>
      </c>
      <c r="H636">
        <f t="shared" si="61"/>
        <v>18.431600000000106</v>
      </c>
      <c r="J636" s="57">
        <f t="shared" si="62"/>
        <v>128.68</v>
      </c>
      <c r="K636" s="61">
        <f t="shared" si="63"/>
        <v>7.2700000000000387</v>
      </c>
      <c r="M636" s="6">
        <f t="shared" si="64"/>
        <v>2.419802229174072</v>
      </c>
      <c r="N636" s="6">
        <f t="shared" si="65"/>
        <v>5.9802229174058308E-2</v>
      </c>
    </row>
    <row r="637" spans="1:14" x14ac:dyDescent="0.25">
      <c r="A637" s="7">
        <v>2.6</v>
      </c>
      <c r="B637" s="7">
        <v>2029</v>
      </c>
      <c r="C637" s="7">
        <v>41.94</v>
      </c>
      <c r="D637" s="7">
        <v>0</v>
      </c>
      <c r="E637" s="55">
        <v>431.39</v>
      </c>
      <c r="F637">
        <f t="shared" si="56"/>
        <v>2.2899999999999636</v>
      </c>
      <c r="G637">
        <f t="shared" si="55"/>
        <v>41.94</v>
      </c>
      <c r="H637">
        <f t="shared" si="61"/>
        <v>17.884899999999714</v>
      </c>
      <c r="J637" s="57">
        <f t="shared" si="62"/>
        <v>170.62</v>
      </c>
      <c r="K637" s="61">
        <f t="shared" si="63"/>
        <v>9.5600000000000023</v>
      </c>
      <c r="M637" s="6">
        <f t="shared" si="64"/>
        <v>2.3522446825469059</v>
      </c>
      <c r="N637" s="6">
        <f t="shared" si="65"/>
        <v>6.2244682546942265E-2</v>
      </c>
    </row>
    <row r="638" spans="1:14" x14ac:dyDescent="0.25">
      <c r="A638" s="7">
        <v>2.6</v>
      </c>
      <c r="B638" s="7">
        <v>2030</v>
      </c>
      <c r="C638" s="7">
        <v>41.32</v>
      </c>
      <c r="D638" s="7">
        <v>0</v>
      </c>
      <c r="E638" s="55">
        <v>433.59</v>
      </c>
      <c r="F638">
        <f t="shared" si="56"/>
        <v>2.1999999999999886</v>
      </c>
      <c r="G638">
        <f t="shared" si="55"/>
        <v>41.32</v>
      </c>
      <c r="H638">
        <f t="shared" si="61"/>
        <v>17.18199999999991</v>
      </c>
      <c r="J638" s="57">
        <f t="shared" si="62"/>
        <v>211.94</v>
      </c>
      <c r="K638" s="61">
        <f t="shared" si="63"/>
        <v>11.759999999999991</v>
      </c>
      <c r="M638" s="6">
        <f t="shared" si="64"/>
        <v>2.2729677997053352</v>
      </c>
      <c r="N638" s="6">
        <f t="shared" si="65"/>
        <v>7.2967799705346614E-2</v>
      </c>
    </row>
    <row r="639" spans="1:14" x14ac:dyDescent="0.25">
      <c r="A639" s="7">
        <v>2.6</v>
      </c>
      <c r="B639" s="7">
        <v>2031</v>
      </c>
      <c r="C639" s="7">
        <v>40.590000000000003</v>
      </c>
      <c r="D639" s="7">
        <v>0</v>
      </c>
      <c r="E639" s="55">
        <v>435.71</v>
      </c>
      <c r="F639">
        <f t="shared" si="56"/>
        <v>2.1200000000000045</v>
      </c>
      <c r="G639">
        <f t="shared" si="55"/>
        <v>40.590000000000003</v>
      </c>
      <c r="H639">
        <f t="shared" si="61"/>
        <v>16.557200000000034</v>
      </c>
      <c r="J639" s="57">
        <f t="shared" si="62"/>
        <v>252.53</v>
      </c>
      <c r="K639" s="61">
        <f t="shared" si="63"/>
        <v>13.879999999999995</v>
      </c>
      <c r="M639" s="6">
        <f t="shared" si="64"/>
        <v>2.179675085634508</v>
      </c>
      <c r="N639" s="6">
        <f t="shared" si="65"/>
        <v>5.9675085634503411E-2</v>
      </c>
    </row>
    <row r="640" spans="1:14" x14ac:dyDescent="0.25">
      <c r="A640" s="7">
        <v>2.6</v>
      </c>
      <c r="B640" s="7">
        <v>2032</v>
      </c>
      <c r="C640" s="7">
        <v>39.729999999999997</v>
      </c>
      <c r="D640" s="7">
        <v>0</v>
      </c>
      <c r="E640" s="55">
        <v>437.73</v>
      </c>
      <c r="F640">
        <f t="shared" si="56"/>
        <v>2.0200000000000387</v>
      </c>
      <c r="G640">
        <f t="shared" si="55"/>
        <v>39.729999999999997</v>
      </c>
      <c r="H640">
        <f t="shared" si="61"/>
        <v>15.776200000000301</v>
      </c>
      <c r="J640" s="57">
        <f t="shared" si="62"/>
        <v>292.26</v>
      </c>
      <c r="K640" s="61">
        <f t="shared" si="63"/>
        <v>15.900000000000034</v>
      </c>
      <c r="M640" s="6">
        <f t="shared" si="64"/>
        <v>2.0703021549811562</v>
      </c>
      <c r="N640" s="6">
        <f t="shared" si="65"/>
        <v>5.0302154981117564E-2</v>
      </c>
    </row>
    <row r="641" spans="1:14" x14ac:dyDescent="0.25">
      <c r="A641" s="7">
        <v>2.6</v>
      </c>
      <c r="B641" s="7">
        <v>2033</v>
      </c>
      <c r="C641" s="7">
        <v>38.75</v>
      </c>
      <c r="D641" s="7">
        <v>0.01</v>
      </c>
      <c r="E641" s="55">
        <v>439.64</v>
      </c>
      <c r="F641">
        <f t="shared" si="56"/>
        <v>1.9099999999999682</v>
      </c>
      <c r="G641">
        <f t="shared" si="55"/>
        <v>38.74</v>
      </c>
      <c r="H641">
        <f t="shared" si="61"/>
        <v>14.917099999999751</v>
      </c>
      <c r="J641" s="57">
        <f t="shared" si="62"/>
        <v>331</v>
      </c>
      <c r="K641" s="61">
        <f t="shared" si="63"/>
        <v>17.810000000000002</v>
      </c>
      <c r="M641" s="6">
        <f t="shared" si="64"/>
        <v>1.947022299629215</v>
      </c>
      <c r="N641" s="6">
        <f t="shared" si="65"/>
        <v>3.7022299629246858E-2</v>
      </c>
    </row>
    <row r="642" spans="1:14" x14ac:dyDescent="0.25">
      <c r="A642" s="7">
        <v>2.6</v>
      </c>
      <c r="B642" s="7">
        <v>2034</v>
      </c>
      <c r="C642" s="7">
        <v>37.659999999999997</v>
      </c>
      <c r="D642" s="7">
        <v>0.01</v>
      </c>
      <c r="E642" s="55">
        <v>441.43</v>
      </c>
      <c r="F642">
        <f t="shared" si="56"/>
        <v>1.7900000000000205</v>
      </c>
      <c r="G642">
        <f t="shared" ref="G642:G705" si="66">C642-D642</f>
        <v>37.65</v>
      </c>
      <c r="H642">
        <f t="shared" si="61"/>
        <v>13.979900000000159</v>
      </c>
      <c r="J642" s="57">
        <f t="shared" si="62"/>
        <v>368.65</v>
      </c>
      <c r="K642" s="61">
        <f t="shared" si="63"/>
        <v>19.600000000000023</v>
      </c>
      <c r="M642" s="6">
        <f t="shared" si="64"/>
        <v>1.8120254455618434</v>
      </c>
      <c r="N642" s="6">
        <f t="shared" si="65"/>
        <v>2.2025445561822954E-2</v>
      </c>
    </row>
    <row r="643" spans="1:14" x14ac:dyDescent="0.25">
      <c r="A643" s="7">
        <v>2.6</v>
      </c>
      <c r="B643" s="7">
        <v>2035</v>
      </c>
      <c r="C643" s="7">
        <v>36.479999999999997</v>
      </c>
      <c r="D643" s="7">
        <v>0.01</v>
      </c>
      <c r="E643" s="55">
        <v>443.09</v>
      </c>
      <c r="F643">
        <f t="shared" ref="F643:F706" si="67">E643-E642</f>
        <v>1.6599999999999682</v>
      </c>
      <c r="G643">
        <f t="shared" si="66"/>
        <v>36.47</v>
      </c>
      <c r="H643">
        <f t="shared" si="61"/>
        <v>12.96459999999975</v>
      </c>
      <c r="J643" s="57">
        <f t="shared" si="62"/>
        <v>405.12</v>
      </c>
      <c r="K643" s="61">
        <f t="shared" si="63"/>
        <v>21.259999999999991</v>
      </c>
      <c r="M643" s="6">
        <f t="shared" si="64"/>
        <v>1.6687456042721294</v>
      </c>
      <c r="N643" s="6">
        <f t="shared" si="65"/>
        <v>8.7456042721612004E-3</v>
      </c>
    </row>
    <row r="644" spans="1:14" x14ac:dyDescent="0.25">
      <c r="A644" s="7">
        <v>2.6</v>
      </c>
      <c r="B644" s="7">
        <v>2036</v>
      </c>
      <c r="C644" s="7">
        <v>35.39</v>
      </c>
      <c r="D644" s="7">
        <v>0.02</v>
      </c>
      <c r="E644" s="55">
        <v>444.61</v>
      </c>
      <c r="F644">
        <f t="shared" si="67"/>
        <v>1.5200000000000387</v>
      </c>
      <c r="G644">
        <f t="shared" si="66"/>
        <v>35.369999999999997</v>
      </c>
      <c r="H644">
        <f t="shared" si="61"/>
        <v>11.871200000000302</v>
      </c>
      <c r="J644" s="57">
        <f t="shared" si="62"/>
        <v>440.49</v>
      </c>
      <c r="K644" s="61">
        <f t="shared" si="63"/>
        <v>22.78000000000003</v>
      </c>
      <c r="M644" s="6">
        <f t="shared" si="64"/>
        <v>1.5400807120092403</v>
      </c>
      <c r="N644" s="6">
        <f t="shared" si="65"/>
        <v>2.0080712009201696E-2</v>
      </c>
    </row>
    <row r="645" spans="1:14" x14ac:dyDescent="0.25">
      <c r="A645" s="7">
        <v>2.6</v>
      </c>
      <c r="B645" s="7">
        <v>2037</v>
      </c>
      <c r="C645" s="7">
        <v>34.369999999999997</v>
      </c>
      <c r="D645" s="7">
        <v>0.02</v>
      </c>
      <c r="E645" s="55">
        <v>446.02</v>
      </c>
      <c r="F645">
        <f t="shared" si="67"/>
        <v>1.4099999999999682</v>
      </c>
      <c r="G645">
        <f t="shared" si="66"/>
        <v>34.349999999999994</v>
      </c>
      <c r="H645">
        <f t="shared" si="61"/>
        <v>11.012099999999752</v>
      </c>
      <c r="J645" s="57">
        <f t="shared" si="62"/>
        <v>474.84000000000003</v>
      </c>
      <c r="K645" s="61">
        <f t="shared" si="63"/>
        <v>24.189999999999998</v>
      </c>
      <c r="M645" s="6">
        <f t="shared" si="64"/>
        <v>1.4228710919628038</v>
      </c>
      <c r="N645" s="6">
        <f t="shared" si="65"/>
        <v>1.2871091962835646E-2</v>
      </c>
    </row>
    <row r="646" spans="1:14" x14ac:dyDescent="0.25">
      <c r="A646" s="7">
        <v>2.6</v>
      </c>
      <c r="B646" s="7">
        <v>2038</v>
      </c>
      <c r="C646" s="7">
        <v>33.369999999999997</v>
      </c>
      <c r="D646" s="7">
        <v>0.03</v>
      </c>
      <c r="E646" s="55">
        <v>447.32</v>
      </c>
      <c r="F646">
        <f t="shared" si="67"/>
        <v>1.3000000000000114</v>
      </c>
      <c r="G646">
        <f t="shared" si="66"/>
        <v>33.339999999999996</v>
      </c>
      <c r="H646">
        <f t="shared" si="61"/>
        <v>10.153000000000088</v>
      </c>
      <c r="J646" s="57">
        <f t="shared" si="62"/>
        <v>508.18</v>
      </c>
      <c r="K646" s="61">
        <f t="shared" si="63"/>
        <v>25.490000000000009</v>
      </c>
      <c r="M646" s="6">
        <f t="shared" si="64"/>
        <v>1.3106782819286593</v>
      </c>
      <c r="N646" s="6">
        <f t="shared" si="65"/>
        <v>1.0678281928647948E-2</v>
      </c>
    </row>
    <row r="647" spans="1:14" x14ac:dyDescent="0.25">
      <c r="A647" s="7">
        <v>2.6</v>
      </c>
      <c r="B647" s="7">
        <v>2039</v>
      </c>
      <c r="C647" s="7">
        <v>32.42</v>
      </c>
      <c r="D647" s="7">
        <v>0.04</v>
      </c>
      <c r="E647" s="55">
        <v>448.52</v>
      </c>
      <c r="F647">
        <f t="shared" si="67"/>
        <v>1.1999999999999886</v>
      </c>
      <c r="G647">
        <f t="shared" si="66"/>
        <v>32.380000000000003</v>
      </c>
      <c r="H647">
        <f t="shared" si="61"/>
        <v>9.3719999999999111</v>
      </c>
      <c r="J647" s="57">
        <f t="shared" si="62"/>
        <v>540.56000000000006</v>
      </c>
      <c r="K647" s="61">
        <f t="shared" si="63"/>
        <v>26.689999999999998</v>
      </c>
      <c r="M647" s="6">
        <f t="shared" si="64"/>
        <v>1.2068069141317115</v>
      </c>
      <c r="N647" s="6">
        <f t="shared" si="65"/>
        <v>6.8069141317228521E-3</v>
      </c>
    </row>
    <row r="648" spans="1:14" x14ac:dyDescent="0.25">
      <c r="A648" s="7">
        <v>2.6</v>
      </c>
      <c r="B648" s="7">
        <v>2040</v>
      </c>
      <c r="C648" s="7">
        <v>31.57</v>
      </c>
      <c r="D648" s="7">
        <v>0.05</v>
      </c>
      <c r="E648" s="55">
        <v>449.62</v>
      </c>
      <c r="F648">
        <f t="shared" si="67"/>
        <v>1.1000000000000227</v>
      </c>
      <c r="G648">
        <f t="shared" si="66"/>
        <v>31.52</v>
      </c>
      <c r="H648">
        <f t="shared" si="61"/>
        <v>8.5910000000001769</v>
      </c>
      <c r="J648" s="57">
        <f t="shared" si="62"/>
        <v>572.08000000000004</v>
      </c>
      <c r="K648" s="61">
        <f t="shared" si="63"/>
        <v>27.79000000000002</v>
      </c>
      <c r="M648" s="6">
        <f t="shared" si="64"/>
        <v>1.1165459065645966</v>
      </c>
      <c r="N648" s="6">
        <f t="shared" si="65"/>
        <v>1.6545906564573887E-2</v>
      </c>
    </row>
    <row r="649" spans="1:14" x14ac:dyDescent="0.25">
      <c r="A649" s="7">
        <v>2.6</v>
      </c>
      <c r="B649" s="7">
        <v>2041</v>
      </c>
      <c r="C649" s="7">
        <v>30.82</v>
      </c>
      <c r="D649" s="7">
        <v>0.06</v>
      </c>
      <c r="E649" s="55">
        <v>450.65</v>
      </c>
      <c r="F649">
        <f t="shared" si="67"/>
        <v>1.0299999999999727</v>
      </c>
      <c r="G649">
        <f t="shared" si="66"/>
        <v>30.76</v>
      </c>
      <c r="H649">
        <f t="shared" si="61"/>
        <v>8.0442999999997866</v>
      </c>
      <c r="J649" s="57">
        <f t="shared" si="62"/>
        <v>602.84</v>
      </c>
      <c r="K649" s="61">
        <f t="shared" si="63"/>
        <v>28.819999999999993</v>
      </c>
      <c r="M649" s="6">
        <f t="shared" si="64"/>
        <v>1.0392426907189924</v>
      </c>
      <c r="N649" s="6">
        <f t="shared" si="65"/>
        <v>9.2426907190197305E-3</v>
      </c>
    </row>
    <row r="650" spans="1:14" x14ac:dyDescent="0.25">
      <c r="A650" s="7">
        <v>2.6</v>
      </c>
      <c r="B650" s="7">
        <v>2042</v>
      </c>
      <c r="C650" s="7">
        <v>30.16</v>
      </c>
      <c r="D650" s="7">
        <v>0.08</v>
      </c>
      <c r="E650" s="55">
        <v>451.61</v>
      </c>
      <c r="F650">
        <f t="shared" si="67"/>
        <v>0.96000000000003638</v>
      </c>
      <c r="G650">
        <f t="shared" si="66"/>
        <v>30.080000000000002</v>
      </c>
      <c r="H650">
        <f t="shared" si="61"/>
        <v>7.4976000000002836</v>
      </c>
      <c r="J650" s="57">
        <f t="shared" si="62"/>
        <v>632.92000000000007</v>
      </c>
      <c r="K650" s="61">
        <f t="shared" si="63"/>
        <v>29.78000000000003</v>
      </c>
      <c r="M650" s="6">
        <f t="shared" si="64"/>
        <v>0.97322606859854888</v>
      </c>
      <c r="N650" s="6">
        <f t="shared" si="65"/>
        <v>1.3226068598512497E-2</v>
      </c>
    </row>
    <row r="651" spans="1:14" x14ac:dyDescent="0.25">
      <c r="A651" s="7">
        <v>2.6</v>
      </c>
      <c r="B651" s="7">
        <v>2043</v>
      </c>
      <c r="C651" s="7">
        <v>29.58</v>
      </c>
      <c r="D651" s="7">
        <v>0.09</v>
      </c>
      <c r="E651" s="55">
        <v>452.51</v>
      </c>
      <c r="F651">
        <f t="shared" si="67"/>
        <v>0.89999999999997726</v>
      </c>
      <c r="G651">
        <f t="shared" si="66"/>
        <v>29.49</v>
      </c>
      <c r="H651">
        <f t="shared" si="61"/>
        <v>7.0289999999998223</v>
      </c>
      <c r="J651" s="57">
        <f t="shared" si="62"/>
        <v>662.41000000000008</v>
      </c>
      <c r="K651" s="61">
        <f t="shared" si="63"/>
        <v>30.680000000000007</v>
      </c>
      <c r="M651" s="6">
        <f t="shared" si="64"/>
        <v>0.91695945045608174</v>
      </c>
      <c r="N651" s="6">
        <f t="shared" si="65"/>
        <v>1.6959450456104475E-2</v>
      </c>
    </row>
    <row r="652" spans="1:14" x14ac:dyDescent="0.25">
      <c r="A652" s="7">
        <v>2.6</v>
      </c>
      <c r="B652" s="7">
        <v>2044</v>
      </c>
      <c r="C652" s="7">
        <v>29.09</v>
      </c>
      <c r="D652" s="7">
        <v>0.1</v>
      </c>
      <c r="E652" s="55">
        <v>453.38</v>
      </c>
      <c r="F652">
        <f t="shared" si="67"/>
        <v>0.87000000000000455</v>
      </c>
      <c r="G652">
        <f t="shared" si="66"/>
        <v>28.99</v>
      </c>
      <c r="H652">
        <f t="shared" si="61"/>
        <v>6.7947000000000353</v>
      </c>
      <c r="J652" s="57">
        <f t="shared" si="62"/>
        <v>691.40000000000009</v>
      </c>
      <c r="K652" s="61">
        <f t="shared" si="63"/>
        <v>31.550000000000011</v>
      </c>
      <c r="M652" s="6">
        <f t="shared" si="64"/>
        <v>0.87115437471687984</v>
      </c>
      <c r="N652" s="6">
        <f t="shared" si="65"/>
        <v>1.1543747168752949E-3</v>
      </c>
    </row>
    <row r="653" spans="1:14" x14ac:dyDescent="0.25">
      <c r="A653" s="7">
        <v>2.6</v>
      </c>
      <c r="B653" s="7">
        <v>2045</v>
      </c>
      <c r="C653" s="7">
        <v>28.67</v>
      </c>
      <c r="D653" s="7">
        <v>0.11</v>
      </c>
      <c r="E653" s="55">
        <v>454.21</v>
      </c>
      <c r="F653">
        <f t="shared" si="67"/>
        <v>0.82999999999998408</v>
      </c>
      <c r="G653">
        <f t="shared" si="66"/>
        <v>28.560000000000002</v>
      </c>
      <c r="H653">
        <f t="shared" si="61"/>
        <v>6.4822999999998752</v>
      </c>
      <c r="J653" s="57">
        <f t="shared" si="62"/>
        <v>719.96</v>
      </c>
      <c r="K653" s="61">
        <f t="shared" si="63"/>
        <v>32.379999999999995</v>
      </c>
      <c r="M653" s="6">
        <f t="shared" si="64"/>
        <v>0.83335747401487448</v>
      </c>
      <c r="N653" s="6">
        <f t="shared" si="65"/>
        <v>3.3574740148903937E-3</v>
      </c>
    </row>
    <row r="654" spans="1:14" x14ac:dyDescent="0.25">
      <c r="A654" s="7">
        <v>2.6</v>
      </c>
      <c r="B654" s="7">
        <v>2046</v>
      </c>
      <c r="C654" s="7">
        <v>28.3</v>
      </c>
      <c r="D654" s="7">
        <v>0.12</v>
      </c>
      <c r="E654" s="55">
        <v>455.01</v>
      </c>
      <c r="F654">
        <f t="shared" si="67"/>
        <v>0.80000000000001137</v>
      </c>
      <c r="G654">
        <f t="shared" si="66"/>
        <v>28.18</v>
      </c>
      <c r="H654">
        <f t="shared" si="61"/>
        <v>6.2480000000000881</v>
      </c>
      <c r="J654" s="57">
        <f t="shared" si="62"/>
        <v>748.14</v>
      </c>
      <c r="K654" s="61">
        <f t="shared" si="63"/>
        <v>33.180000000000007</v>
      </c>
      <c r="M654" s="6">
        <f t="shared" si="64"/>
        <v>0.8012471742317544</v>
      </c>
      <c r="N654" s="6">
        <f t="shared" si="65"/>
        <v>1.2471742317430312E-3</v>
      </c>
    </row>
    <row r="655" spans="1:14" x14ac:dyDescent="0.25">
      <c r="A655" s="7">
        <v>2.6</v>
      </c>
      <c r="B655" s="7">
        <v>2047</v>
      </c>
      <c r="C655" s="7">
        <v>27.94</v>
      </c>
      <c r="D655" s="7">
        <v>0.13</v>
      </c>
      <c r="E655" s="55">
        <v>455.79</v>
      </c>
      <c r="F655">
        <f t="shared" si="67"/>
        <v>0.78000000000002956</v>
      </c>
      <c r="G655">
        <f t="shared" si="66"/>
        <v>27.810000000000002</v>
      </c>
      <c r="H655">
        <f t="shared" si="61"/>
        <v>6.0918000000002301</v>
      </c>
      <c r="J655" s="57">
        <f t="shared" si="62"/>
        <v>775.95</v>
      </c>
      <c r="K655" s="61">
        <f t="shared" si="63"/>
        <v>33.960000000000036</v>
      </c>
      <c r="M655" s="6">
        <f t="shared" si="64"/>
        <v>0.77052554866726419</v>
      </c>
      <c r="N655" s="6">
        <f t="shared" si="65"/>
        <v>-9.4744513327653657E-3</v>
      </c>
    </row>
    <row r="656" spans="1:14" x14ac:dyDescent="0.25">
      <c r="A656" s="7">
        <v>2.6</v>
      </c>
      <c r="B656" s="7">
        <v>2048</v>
      </c>
      <c r="C656" s="7">
        <v>27.57</v>
      </c>
      <c r="D656" s="7">
        <v>0.14000000000000001</v>
      </c>
      <c r="E656" s="55">
        <v>456.55</v>
      </c>
      <c r="F656">
        <f t="shared" si="67"/>
        <v>0.75999999999999091</v>
      </c>
      <c r="G656">
        <f t="shared" si="66"/>
        <v>27.43</v>
      </c>
      <c r="H656">
        <f t="shared" si="61"/>
        <v>5.9355999999999289</v>
      </c>
      <c r="J656" s="57">
        <f t="shared" si="62"/>
        <v>803.38</v>
      </c>
      <c r="K656" s="61">
        <f t="shared" si="63"/>
        <v>34.720000000000027</v>
      </c>
      <c r="M656" s="6">
        <f t="shared" si="64"/>
        <v>0.73910645968452837</v>
      </c>
      <c r="N656" s="6">
        <f t="shared" si="65"/>
        <v>-2.0893540315462533E-2</v>
      </c>
    </row>
    <row r="657" spans="1:14" x14ac:dyDescent="0.25">
      <c r="A657" s="7">
        <v>2.6</v>
      </c>
      <c r="B657" s="7">
        <v>2049</v>
      </c>
      <c r="C657" s="7">
        <v>27.19</v>
      </c>
      <c r="D657" s="7">
        <v>0.15</v>
      </c>
      <c r="E657" s="55">
        <v>457.28</v>
      </c>
      <c r="F657">
        <f t="shared" si="67"/>
        <v>0.72999999999996135</v>
      </c>
      <c r="G657">
        <f t="shared" si="66"/>
        <v>27.040000000000003</v>
      </c>
      <c r="H657">
        <f t="shared" si="61"/>
        <v>5.7012999999996978</v>
      </c>
      <c r="J657" s="57">
        <f t="shared" si="62"/>
        <v>830.42</v>
      </c>
      <c r="K657" s="61">
        <f t="shared" si="63"/>
        <v>35.449999999999989</v>
      </c>
      <c r="M657" s="6">
        <f t="shared" si="64"/>
        <v>0.70701831320685027</v>
      </c>
      <c r="N657" s="6">
        <f t="shared" si="65"/>
        <v>-2.2981686793111078E-2</v>
      </c>
    </row>
    <row r="658" spans="1:14" x14ac:dyDescent="0.25">
      <c r="A658" s="7">
        <v>2.6</v>
      </c>
      <c r="B658" s="7">
        <v>2050</v>
      </c>
      <c r="C658" s="7">
        <v>26.83</v>
      </c>
      <c r="D658" s="7">
        <v>0.15</v>
      </c>
      <c r="E658" s="55">
        <v>457.99</v>
      </c>
      <c r="F658">
        <f t="shared" si="67"/>
        <v>0.71000000000003638</v>
      </c>
      <c r="G658">
        <f t="shared" si="66"/>
        <v>26.68</v>
      </c>
      <c r="H658">
        <f t="shared" si="61"/>
        <v>5.5451000000002839</v>
      </c>
      <c r="J658" s="57">
        <f t="shared" si="62"/>
        <v>857.09999999999991</v>
      </c>
      <c r="K658" s="61">
        <f t="shared" si="63"/>
        <v>36.160000000000025</v>
      </c>
      <c r="M658" s="6">
        <f t="shared" si="64"/>
        <v>0.67731930088128456</v>
      </c>
      <c r="N658" s="6">
        <f t="shared" si="65"/>
        <v>-3.2680699118751821E-2</v>
      </c>
    </row>
    <row r="659" spans="1:14" x14ac:dyDescent="0.25">
      <c r="A659" s="7">
        <v>2.6</v>
      </c>
      <c r="B659" s="7">
        <v>2051</v>
      </c>
      <c r="C659" s="7">
        <v>26.48</v>
      </c>
      <c r="D659" s="7">
        <v>0.16</v>
      </c>
      <c r="E659" s="55">
        <v>458.68</v>
      </c>
      <c r="F659">
        <f t="shared" si="67"/>
        <v>0.68999999999999773</v>
      </c>
      <c r="G659">
        <f t="shared" si="66"/>
        <v>26.32</v>
      </c>
      <c r="H659">
        <f t="shared" si="61"/>
        <v>5.3888999999999818</v>
      </c>
      <c r="J659" s="57">
        <f t="shared" si="62"/>
        <v>883.42</v>
      </c>
      <c r="K659" s="61">
        <f t="shared" si="63"/>
        <v>36.850000000000023</v>
      </c>
      <c r="M659" s="6">
        <f t="shared" si="64"/>
        <v>0.64895291865539895</v>
      </c>
      <c r="N659" s="6">
        <f t="shared" si="65"/>
        <v>-4.1047081344598779E-2</v>
      </c>
    </row>
    <row r="660" spans="1:14" x14ac:dyDescent="0.25">
      <c r="A660" s="7">
        <v>2.6</v>
      </c>
      <c r="B660" s="7">
        <v>2052</v>
      </c>
      <c r="C660" s="7">
        <v>26.15</v>
      </c>
      <c r="D660" s="7">
        <v>0.16</v>
      </c>
      <c r="E660" s="55">
        <v>459.35</v>
      </c>
      <c r="F660">
        <f t="shared" si="67"/>
        <v>0.67000000000001592</v>
      </c>
      <c r="G660">
        <f t="shared" si="66"/>
        <v>25.99</v>
      </c>
      <c r="H660">
        <f t="shared" si="61"/>
        <v>5.2327000000001238</v>
      </c>
      <c r="J660" s="57">
        <f t="shared" si="62"/>
        <v>909.41</v>
      </c>
      <c r="K660" s="61">
        <f t="shared" si="63"/>
        <v>37.520000000000039</v>
      </c>
      <c r="M660" s="6">
        <f t="shared" si="64"/>
        <v>0.62288482280889867</v>
      </c>
      <c r="N660" s="6">
        <f t="shared" si="65"/>
        <v>-4.7115177191117241E-2</v>
      </c>
    </row>
    <row r="661" spans="1:14" x14ac:dyDescent="0.25">
      <c r="A661" s="7">
        <v>2.6</v>
      </c>
      <c r="B661" s="7">
        <v>2053</v>
      </c>
      <c r="C661" s="7">
        <v>25.86</v>
      </c>
      <c r="D661" s="7">
        <v>0.17</v>
      </c>
      <c r="E661" s="55">
        <v>460</v>
      </c>
      <c r="F661">
        <f t="shared" si="67"/>
        <v>0.64999999999997726</v>
      </c>
      <c r="G661">
        <f t="shared" si="66"/>
        <v>25.689999999999998</v>
      </c>
      <c r="H661">
        <f t="shared" si="61"/>
        <v>5.0764999999998226</v>
      </c>
      <c r="J661" s="57">
        <f t="shared" si="62"/>
        <v>935.09999999999991</v>
      </c>
      <c r="K661" s="61">
        <f t="shared" si="63"/>
        <v>38.170000000000016</v>
      </c>
      <c r="M661" s="6">
        <f t="shared" si="64"/>
        <v>0.60103429816790421</v>
      </c>
      <c r="N661" s="6">
        <f t="shared" si="65"/>
        <v>-4.896570183207305E-2</v>
      </c>
    </row>
    <row r="662" spans="1:14" x14ac:dyDescent="0.25">
      <c r="A662" s="7">
        <v>2.6</v>
      </c>
      <c r="B662" s="7">
        <v>2054</v>
      </c>
      <c r="C662" s="7">
        <v>25.59</v>
      </c>
      <c r="D662" s="7">
        <v>0.17</v>
      </c>
      <c r="E662" s="55">
        <v>460.63</v>
      </c>
      <c r="F662">
        <f t="shared" si="67"/>
        <v>0.62999999999999545</v>
      </c>
      <c r="G662">
        <f t="shared" si="66"/>
        <v>25.419999999999998</v>
      </c>
      <c r="H662">
        <f t="shared" si="61"/>
        <v>4.9202999999999646</v>
      </c>
      <c r="J662" s="57">
        <f t="shared" si="62"/>
        <v>960.51999999999987</v>
      </c>
      <c r="K662" s="61">
        <f t="shared" si="63"/>
        <v>38.800000000000011</v>
      </c>
      <c r="M662" s="6">
        <f t="shared" si="64"/>
        <v>0.58135512893369612</v>
      </c>
      <c r="N662" s="6">
        <f t="shared" si="65"/>
        <v>-4.8644871066299333E-2</v>
      </c>
    </row>
    <row r="663" spans="1:14" x14ac:dyDescent="0.25">
      <c r="A663" s="7">
        <v>2.6</v>
      </c>
      <c r="B663" s="7">
        <v>2055</v>
      </c>
      <c r="C663" s="7">
        <v>25.34</v>
      </c>
      <c r="D663" s="7">
        <v>0.18</v>
      </c>
      <c r="E663" s="55">
        <v>461.26</v>
      </c>
      <c r="F663">
        <f t="shared" si="67"/>
        <v>0.62999999999999545</v>
      </c>
      <c r="G663">
        <f t="shared" si="66"/>
        <v>25.16</v>
      </c>
      <c r="H663">
        <f t="shared" si="61"/>
        <v>4.9202999999999646</v>
      </c>
      <c r="J663" s="57">
        <f t="shared" si="62"/>
        <v>985.67999999999984</v>
      </c>
      <c r="K663" s="61">
        <f t="shared" si="63"/>
        <v>39.430000000000007</v>
      </c>
      <c r="M663" s="6">
        <f t="shared" si="64"/>
        <v>0.56380585781280401</v>
      </c>
      <c r="N663" s="6">
        <f t="shared" si="65"/>
        <v>-6.619414218719144E-2</v>
      </c>
    </row>
    <row r="664" spans="1:14" x14ac:dyDescent="0.25">
      <c r="A664" s="7">
        <v>2.6</v>
      </c>
      <c r="B664" s="7">
        <v>2056</v>
      </c>
      <c r="C664" s="7">
        <v>25.11</v>
      </c>
      <c r="D664" s="7">
        <v>0.18</v>
      </c>
      <c r="E664" s="55">
        <v>461.87</v>
      </c>
      <c r="F664">
        <f t="shared" si="67"/>
        <v>0.61000000000001364</v>
      </c>
      <c r="G664">
        <f t="shared" si="66"/>
        <v>24.93</v>
      </c>
      <c r="H664">
        <f t="shared" si="61"/>
        <v>4.7641000000001066</v>
      </c>
      <c r="J664" s="57">
        <f t="shared" si="62"/>
        <v>1010.6099999999998</v>
      </c>
      <c r="K664" s="61">
        <f t="shared" si="63"/>
        <v>40.04000000000002</v>
      </c>
      <c r="M664" s="6">
        <f t="shared" si="64"/>
        <v>0.54834809842238574</v>
      </c>
      <c r="N664" s="6">
        <f t="shared" si="65"/>
        <v>-6.1651901577627899E-2</v>
      </c>
    </row>
    <row r="665" spans="1:14" x14ac:dyDescent="0.25">
      <c r="A665" s="7">
        <v>2.6</v>
      </c>
      <c r="B665" s="7">
        <v>2057</v>
      </c>
      <c r="C665" s="7">
        <v>24.9</v>
      </c>
      <c r="D665" s="7">
        <v>0.19</v>
      </c>
      <c r="E665" s="55">
        <v>462.48</v>
      </c>
      <c r="F665">
        <f t="shared" si="67"/>
        <v>0.61000000000001364</v>
      </c>
      <c r="G665">
        <f t="shared" si="66"/>
        <v>24.709999999999997</v>
      </c>
      <c r="H665">
        <f t="shared" si="61"/>
        <v>4.7641000000001066</v>
      </c>
      <c r="J665" s="57">
        <f t="shared" si="62"/>
        <v>1035.3199999999997</v>
      </c>
      <c r="K665" s="61">
        <f t="shared" si="63"/>
        <v>40.650000000000034</v>
      </c>
      <c r="M665" s="6">
        <f t="shared" si="64"/>
        <v>0.53494653529022629</v>
      </c>
      <c r="N665" s="6">
        <f t="shared" si="65"/>
        <v>-7.5053464709787354E-2</v>
      </c>
    </row>
    <row r="666" spans="1:14" x14ac:dyDescent="0.25">
      <c r="A666" s="7">
        <v>2.6</v>
      </c>
      <c r="B666" s="7">
        <v>2058</v>
      </c>
      <c r="C666" s="7">
        <v>24.7</v>
      </c>
      <c r="D666" s="7">
        <v>0.19</v>
      </c>
      <c r="E666" s="55">
        <v>463.08</v>
      </c>
      <c r="F666">
        <f t="shared" si="67"/>
        <v>0.59999999999996589</v>
      </c>
      <c r="G666">
        <f t="shared" si="66"/>
        <v>24.509999999999998</v>
      </c>
      <c r="H666">
        <f t="shared" si="61"/>
        <v>4.6859999999997335</v>
      </c>
      <c r="J666" s="57">
        <f t="shared" si="62"/>
        <v>1059.8299999999997</v>
      </c>
      <c r="K666" s="61">
        <f t="shared" si="63"/>
        <v>41.25</v>
      </c>
      <c r="M666" s="6">
        <f t="shared" si="64"/>
        <v>0.52261324803457099</v>
      </c>
      <c r="N666" s="6">
        <f t="shared" si="65"/>
        <v>-7.7386751965394907E-2</v>
      </c>
    </row>
    <row r="667" spans="1:14" x14ac:dyDescent="0.25">
      <c r="A667" s="7">
        <v>2.6</v>
      </c>
      <c r="B667" s="7">
        <v>2059</v>
      </c>
      <c r="C667" s="7">
        <v>24.51</v>
      </c>
      <c r="D667" s="7">
        <v>0.19</v>
      </c>
      <c r="E667" s="55">
        <v>463.68</v>
      </c>
      <c r="F667">
        <f t="shared" si="67"/>
        <v>0.60000000000002274</v>
      </c>
      <c r="G667">
        <f t="shared" si="66"/>
        <v>24.32</v>
      </c>
      <c r="H667">
        <f t="shared" si="61"/>
        <v>4.6860000000001776</v>
      </c>
      <c r="J667" s="57">
        <f t="shared" si="62"/>
        <v>1084.1499999999996</v>
      </c>
      <c r="K667" s="61">
        <f t="shared" si="63"/>
        <v>41.850000000000023</v>
      </c>
      <c r="M667" s="6">
        <f t="shared" si="64"/>
        <v>0.51133288210228367</v>
      </c>
      <c r="N667" s="6">
        <f t="shared" si="65"/>
        <v>-8.8667117897739067E-2</v>
      </c>
    </row>
    <row r="668" spans="1:14" x14ac:dyDescent="0.25">
      <c r="A668" s="7">
        <v>2.6</v>
      </c>
      <c r="B668" s="7">
        <v>2060</v>
      </c>
      <c r="C668" s="7">
        <v>24.32</v>
      </c>
      <c r="D668" s="7">
        <v>0.2</v>
      </c>
      <c r="E668" s="55">
        <v>464.28</v>
      </c>
      <c r="F668">
        <f t="shared" si="67"/>
        <v>0.59999999999996589</v>
      </c>
      <c r="G668">
        <f t="shared" si="66"/>
        <v>24.12</v>
      </c>
      <c r="H668">
        <f t="shared" si="61"/>
        <v>4.6859999999997335</v>
      </c>
      <c r="J668" s="57">
        <f t="shared" si="62"/>
        <v>1108.2699999999995</v>
      </c>
      <c r="K668" s="61">
        <f t="shared" si="63"/>
        <v>42.449999999999989</v>
      </c>
      <c r="M668" s="6">
        <f t="shared" si="64"/>
        <v>0.50014489939803686</v>
      </c>
      <c r="N668" s="6">
        <f t="shared" si="65"/>
        <v>-9.9855100601929037E-2</v>
      </c>
    </row>
    <row r="669" spans="1:14" x14ac:dyDescent="0.25">
      <c r="A669" s="7">
        <v>2.6</v>
      </c>
      <c r="B669" s="7">
        <v>2061</v>
      </c>
      <c r="C669" s="7">
        <v>24.13</v>
      </c>
      <c r="D669" s="7">
        <v>0.2</v>
      </c>
      <c r="E669" s="55">
        <v>464.87</v>
      </c>
      <c r="F669">
        <f t="shared" si="67"/>
        <v>0.59000000000003183</v>
      </c>
      <c r="G669">
        <f t="shared" si="66"/>
        <v>23.93</v>
      </c>
      <c r="H669">
        <f t="shared" si="61"/>
        <v>4.6079000000002486</v>
      </c>
      <c r="J669" s="57">
        <f t="shared" si="62"/>
        <v>1132.1999999999996</v>
      </c>
      <c r="K669" s="61">
        <f t="shared" si="63"/>
        <v>43.04000000000002</v>
      </c>
      <c r="M669" s="6">
        <f t="shared" si="64"/>
        <v>0.48904929992183083</v>
      </c>
      <c r="N669" s="6">
        <f t="shared" si="65"/>
        <v>-0.10095070007820101</v>
      </c>
    </row>
    <row r="670" spans="1:14" x14ac:dyDescent="0.25">
      <c r="A670" s="7">
        <v>2.6</v>
      </c>
      <c r="B670" s="7">
        <v>2062</v>
      </c>
      <c r="C670" s="7">
        <v>23.95</v>
      </c>
      <c r="D670" s="7">
        <v>0.2</v>
      </c>
      <c r="E670" s="55">
        <v>465.46</v>
      </c>
      <c r="F670">
        <f t="shared" si="67"/>
        <v>0.58999999999997499</v>
      </c>
      <c r="G670">
        <f t="shared" si="66"/>
        <v>23.75</v>
      </c>
      <c r="H670">
        <f t="shared" si="61"/>
        <v>4.6078999999998045</v>
      </c>
      <c r="J670" s="57">
        <f t="shared" si="62"/>
        <v>1155.9499999999996</v>
      </c>
      <c r="K670" s="61">
        <f t="shared" si="63"/>
        <v>43.629999999999995</v>
      </c>
      <c r="M670" s="6">
        <f t="shared" si="64"/>
        <v>0.4789823103931925</v>
      </c>
      <c r="N670" s="6">
        <f t="shared" si="65"/>
        <v>-0.11101768960678249</v>
      </c>
    </row>
    <row r="671" spans="1:14" x14ac:dyDescent="0.25">
      <c r="A671" s="7">
        <v>2.6</v>
      </c>
      <c r="B671" s="7">
        <v>2063</v>
      </c>
      <c r="C671" s="7">
        <v>23.78</v>
      </c>
      <c r="D671" s="7">
        <v>0.21</v>
      </c>
      <c r="E671" s="55">
        <v>466.05</v>
      </c>
      <c r="F671">
        <f t="shared" si="67"/>
        <v>0.59000000000003183</v>
      </c>
      <c r="G671">
        <f t="shared" si="66"/>
        <v>23.57</v>
      </c>
      <c r="H671">
        <f t="shared" si="61"/>
        <v>4.6079000000002486</v>
      </c>
      <c r="J671" s="57">
        <f t="shared" si="62"/>
        <v>1179.5199999999995</v>
      </c>
      <c r="K671" s="61">
        <f t="shared" si="63"/>
        <v>44.220000000000027</v>
      </c>
      <c r="M671" s="6">
        <f t="shared" si="64"/>
        <v>0.46993011171429799</v>
      </c>
      <c r="N671" s="6">
        <f t="shared" si="65"/>
        <v>-0.12006988828573384</v>
      </c>
    </row>
    <row r="672" spans="1:14" x14ac:dyDescent="0.25">
      <c r="A672" s="7">
        <v>2.6</v>
      </c>
      <c r="B672" s="7">
        <v>2064</v>
      </c>
      <c r="C672" s="7">
        <v>23.61</v>
      </c>
      <c r="D672" s="7">
        <v>0.21</v>
      </c>
      <c r="E672" s="55">
        <v>466.63</v>
      </c>
      <c r="F672">
        <f t="shared" si="67"/>
        <v>0.57999999999998408</v>
      </c>
      <c r="G672">
        <f t="shared" si="66"/>
        <v>23.4</v>
      </c>
      <c r="H672">
        <f t="shared" si="61"/>
        <v>4.5297999999998755</v>
      </c>
      <c r="J672" s="57">
        <f t="shared" si="62"/>
        <v>1202.9199999999996</v>
      </c>
      <c r="K672" s="61">
        <f t="shared" si="63"/>
        <v>44.800000000000011</v>
      </c>
      <c r="M672" s="6">
        <f t="shared" si="64"/>
        <v>0.46095187079967986</v>
      </c>
      <c r="N672" s="6">
        <f t="shared" si="65"/>
        <v>-0.11904812920030422</v>
      </c>
    </row>
    <row r="673" spans="1:14" x14ac:dyDescent="0.25">
      <c r="A673" s="7">
        <v>2.6</v>
      </c>
      <c r="B673" s="7">
        <v>2065</v>
      </c>
      <c r="C673" s="7">
        <v>23.45</v>
      </c>
      <c r="D673" s="7">
        <v>0.21</v>
      </c>
      <c r="E673" s="55">
        <v>467.22</v>
      </c>
      <c r="F673">
        <f t="shared" si="67"/>
        <v>0.59000000000003183</v>
      </c>
      <c r="G673">
        <f t="shared" si="66"/>
        <v>23.24</v>
      </c>
      <c r="H673">
        <f t="shared" ref="H673:H708" si="68">F673*7.81</f>
        <v>4.6079000000002486</v>
      </c>
      <c r="J673" s="57">
        <f t="shared" si="62"/>
        <v>1226.1599999999996</v>
      </c>
      <c r="K673" s="61">
        <f t="shared" si="63"/>
        <v>45.390000000000043</v>
      </c>
      <c r="M673" s="6">
        <f t="shared" si="64"/>
        <v>0.45297101890791719</v>
      </c>
      <c r="N673" s="6">
        <f t="shared" si="65"/>
        <v>-0.13702898109211464</v>
      </c>
    </row>
    <row r="674" spans="1:14" x14ac:dyDescent="0.25">
      <c r="A674" s="7">
        <v>2.6</v>
      </c>
      <c r="B674" s="7">
        <v>2066</v>
      </c>
      <c r="C674" s="7">
        <v>23.29</v>
      </c>
      <c r="D674" s="7">
        <v>0.21</v>
      </c>
      <c r="E674" s="55">
        <v>467.8</v>
      </c>
      <c r="F674">
        <f t="shared" si="67"/>
        <v>0.57999999999998408</v>
      </c>
      <c r="G674">
        <f t="shared" si="66"/>
        <v>23.08</v>
      </c>
      <c r="H674">
        <f t="shared" si="68"/>
        <v>4.5297999999998755</v>
      </c>
      <c r="J674" s="57">
        <f t="shared" si="62"/>
        <v>1249.2399999999996</v>
      </c>
      <c r="K674" s="61">
        <f t="shared" si="63"/>
        <v>45.970000000000027</v>
      </c>
      <c r="M674" s="6">
        <f t="shared" si="64"/>
        <v>0.44505567977620569</v>
      </c>
      <c r="N674" s="6">
        <f t="shared" si="65"/>
        <v>-0.13494432022377839</v>
      </c>
    </row>
    <row r="675" spans="1:14" x14ac:dyDescent="0.25">
      <c r="A675" s="7">
        <v>2.6</v>
      </c>
      <c r="B675" s="7">
        <v>2067</v>
      </c>
      <c r="C675" s="7">
        <v>23.15</v>
      </c>
      <c r="D675" s="7">
        <v>0.22</v>
      </c>
      <c r="E675" s="55">
        <v>468.37</v>
      </c>
      <c r="F675">
        <f t="shared" si="67"/>
        <v>0.56999999999999318</v>
      </c>
      <c r="G675">
        <f t="shared" si="66"/>
        <v>22.93</v>
      </c>
      <c r="H675">
        <f t="shared" si="68"/>
        <v>4.4516999999999465</v>
      </c>
      <c r="J675" s="57">
        <f t="shared" si="62"/>
        <v>1272.1699999999996</v>
      </c>
      <c r="K675" s="61">
        <f t="shared" si="63"/>
        <v>46.54000000000002</v>
      </c>
      <c r="M675" s="6">
        <f t="shared" si="64"/>
        <v>0.43903710545934693</v>
      </c>
      <c r="N675" s="6">
        <f t="shared" si="65"/>
        <v>-0.13096289454064625</v>
      </c>
    </row>
    <row r="676" spans="1:14" x14ac:dyDescent="0.25">
      <c r="A676" s="7">
        <v>2.6</v>
      </c>
      <c r="B676" s="7">
        <v>2068</v>
      </c>
      <c r="C676" s="7">
        <v>23.01</v>
      </c>
      <c r="D676" s="7">
        <v>0.22</v>
      </c>
      <c r="E676" s="55">
        <v>468.95</v>
      </c>
      <c r="F676">
        <f t="shared" si="67"/>
        <v>0.57999999999998408</v>
      </c>
      <c r="G676">
        <f t="shared" si="66"/>
        <v>22.790000000000003</v>
      </c>
      <c r="H676">
        <f t="shared" si="68"/>
        <v>4.5297999999998755</v>
      </c>
      <c r="J676" s="57">
        <f t="shared" si="62"/>
        <v>1294.9599999999996</v>
      </c>
      <c r="K676" s="61">
        <f t="shared" si="63"/>
        <v>47.120000000000005</v>
      </c>
      <c r="M676" s="6">
        <f t="shared" si="64"/>
        <v>0.43306868934940262</v>
      </c>
      <c r="N676" s="6">
        <f t="shared" si="65"/>
        <v>-0.14693131065058146</v>
      </c>
    </row>
    <row r="677" spans="1:14" x14ac:dyDescent="0.25">
      <c r="A677" s="7">
        <v>2.6</v>
      </c>
      <c r="B677" s="7">
        <v>2069</v>
      </c>
      <c r="C677" s="7">
        <v>22.88</v>
      </c>
      <c r="D677" s="7">
        <v>0.22</v>
      </c>
      <c r="E677" s="55">
        <v>469.53</v>
      </c>
      <c r="F677">
        <f t="shared" si="67"/>
        <v>0.57999999999998408</v>
      </c>
      <c r="G677">
        <f t="shared" si="66"/>
        <v>22.66</v>
      </c>
      <c r="H677">
        <f t="shared" si="68"/>
        <v>4.5297999999998755</v>
      </c>
      <c r="J677" s="57">
        <f t="shared" si="62"/>
        <v>1317.6199999999997</v>
      </c>
      <c r="K677" s="61">
        <f t="shared" si="63"/>
        <v>47.699999999999989</v>
      </c>
      <c r="M677" s="6">
        <f t="shared" si="64"/>
        <v>0.42805927587947068</v>
      </c>
      <c r="N677" s="6">
        <f t="shared" si="65"/>
        <v>-0.1519407241205134</v>
      </c>
    </row>
    <row r="678" spans="1:14" x14ac:dyDescent="0.25">
      <c r="A678" s="7">
        <v>2.6</v>
      </c>
      <c r="B678" s="7">
        <v>2070</v>
      </c>
      <c r="C678" s="7">
        <v>22.76</v>
      </c>
      <c r="D678" s="7">
        <v>0.22</v>
      </c>
      <c r="E678" s="55">
        <v>470.11</v>
      </c>
      <c r="F678">
        <f t="shared" si="67"/>
        <v>0.58000000000004093</v>
      </c>
      <c r="G678">
        <f t="shared" si="66"/>
        <v>22.540000000000003</v>
      </c>
      <c r="H678">
        <f t="shared" si="68"/>
        <v>4.5298000000003196</v>
      </c>
      <c r="J678" s="57">
        <f t="shared" si="62"/>
        <v>1340.1599999999996</v>
      </c>
      <c r="K678" s="61">
        <f t="shared" si="63"/>
        <v>48.28000000000003</v>
      </c>
      <c r="M678" s="6">
        <f t="shared" si="64"/>
        <v>0.42399888459001311</v>
      </c>
      <c r="N678" s="6">
        <f t="shared" si="65"/>
        <v>-0.15600111541002781</v>
      </c>
    </row>
    <row r="679" spans="1:14" x14ac:dyDescent="0.25">
      <c r="A679" s="7">
        <v>2.6</v>
      </c>
      <c r="B679" s="7">
        <v>2071</v>
      </c>
      <c r="C679" s="7">
        <v>22.65</v>
      </c>
      <c r="D679" s="7">
        <v>0.23</v>
      </c>
      <c r="E679" s="55">
        <v>470.69</v>
      </c>
      <c r="F679">
        <f t="shared" si="67"/>
        <v>0.57999999999998408</v>
      </c>
      <c r="G679">
        <f t="shared" si="66"/>
        <v>22.419999999999998</v>
      </c>
      <c r="H679">
        <f t="shared" si="68"/>
        <v>4.5297999999998755</v>
      </c>
      <c r="J679" s="57">
        <f t="shared" si="62"/>
        <v>1362.5799999999997</v>
      </c>
      <c r="K679" s="61">
        <f t="shared" si="63"/>
        <v>48.860000000000014</v>
      </c>
      <c r="M679" s="6">
        <f t="shared" si="64"/>
        <v>0.42087830274914634</v>
      </c>
      <c r="N679" s="6">
        <f t="shared" si="65"/>
        <v>-0.15912169725083775</v>
      </c>
    </row>
    <row r="680" spans="1:14" x14ac:dyDescent="0.25">
      <c r="A680" s="7">
        <v>2.6</v>
      </c>
      <c r="B680" s="7">
        <v>2072</v>
      </c>
      <c r="C680" s="7">
        <v>22.55</v>
      </c>
      <c r="D680" s="7">
        <v>0.23</v>
      </c>
      <c r="E680" s="55">
        <v>471.27</v>
      </c>
      <c r="F680">
        <f t="shared" si="67"/>
        <v>0.57999999999998408</v>
      </c>
      <c r="G680">
        <f t="shared" si="66"/>
        <v>22.32</v>
      </c>
      <c r="H680">
        <f t="shared" si="68"/>
        <v>4.5297999999998755</v>
      </c>
      <c r="J680" s="57">
        <f t="shared" si="62"/>
        <v>1384.8999999999996</v>
      </c>
      <c r="K680" s="61">
        <f t="shared" si="63"/>
        <v>49.44</v>
      </c>
      <c r="M680" s="6">
        <f t="shared" si="64"/>
        <v>0.41868908535264632</v>
      </c>
      <c r="N680" s="6">
        <f t="shared" si="65"/>
        <v>-0.16131091464733777</v>
      </c>
    </row>
    <row r="681" spans="1:14" x14ac:dyDescent="0.25">
      <c r="A681" s="7">
        <v>2.6</v>
      </c>
      <c r="B681" s="7">
        <v>2073</v>
      </c>
      <c r="C681" s="7">
        <v>22.46</v>
      </c>
      <c r="D681" s="7">
        <v>0.23</v>
      </c>
      <c r="E681" s="55">
        <v>471.85</v>
      </c>
      <c r="F681">
        <f t="shared" si="67"/>
        <v>0.58000000000004093</v>
      </c>
      <c r="G681">
        <f t="shared" si="66"/>
        <v>22.23</v>
      </c>
      <c r="H681">
        <f t="shared" si="68"/>
        <v>4.5298000000003196</v>
      </c>
      <c r="J681" s="57">
        <f t="shared" si="62"/>
        <v>1407.1299999999997</v>
      </c>
      <c r="K681" s="61">
        <f t="shared" si="63"/>
        <v>50.020000000000039</v>
      </c>
      <c r="M681" s="6">
        <f t="shared" si="64"/>
        <v>0.41742355512394375</v>
      </c>
      <c r="N681" s="6">
        <f t="shared" si="65"/>
        <v>-0.16257644487609718</v>
      </c>
    </row>
    <row r="682" spans="1:14" x14ac:dyDescent="0.25">
      <c r="A682" s="7">
        <v>2.6</v>
      </c>
      <c r="B682" s="7">
        <v>2074</v>
      </c>
      <c r="C682" s="7">
        <v>22.37</v>
      </c>
      <c r="D682" s="7">
        <v>0.23</v>
      </c>
      <c r="E682" s="55">
        <v>472.43</v>
      </c>
      <c r="F682">
        <f t="shared" si="67"/>
        <v>0.57999999999998408</v>
      </c>
      <c r="G682">
        <f t="shared" si="66"/>
        <v>22.14</v>
      </c>
      <c r="H682">
        <f t="shared" si="68"/>
        <v>4.5297999999998755</v>
      </c>
      <c r="J682" s="57">
        <f t="shared" si="62"/>
        <v>1429.2699999999998</v>
      </c>
      <c r="K682" s="61">
        <f t="shared" si="63"/>
        <v>50.600000000000023</v>
      </c>
      <c r="M682" s="6">
        <f t="shared" si="64"/>
        <v>0.4161787535419762</v>
      </c>
      <c r="N682" s="6">
        <f t="shared" si="65"/>
        <v>-0.16382124645800789</v>
      </c>
    </row>
    <row r="683" spans="1:14" x14ac:dyDescent="0.25">
      <c r="A683" s="7">
        <v>2.6</v>
      </c>
      <c r="B683" s="7">
        <v>2075</v>
      </c>
      <c r="C683" s="7">
        <v>22.29</v>
      </c>
      <c r="D683" s="7">
        <v>0.23</v>
      </c>
      <c r="E683" s="55">
        <v>473.02</v>
      </c>
      <c r="F683">
        <f t="shared" si="67"/>
        <v>0.58999999999997499</v>
      </c>
      <c r="G683">
        <f t="shared" si="66"/>
        <v>22.06</v>
      </c>
      <c r="H683">
        <f t="shared" si="68"/>
        <v>4.6078999999998045</v>
      </c>
      <c r="J683" s="57">
        <f t="shared" si="62"/>
        <v>1451.3299999999997</v>
      </c>
      <c r="K683" s="61">
        <f t="shared" si="63"/>
        <v>51.19</v>
      </c>
      <c r="M683" s="6">
        <f t="shared" si="64"/>
        <v>0.41584842639592406</v>
      </c>
      <c r="N683" s="6">
        <f t="shared" si="65"/>
        <v>-0.17415157360405092</v>
      </c>
    </row>
    <row r="684" spans="1:14" x14ac:dyDescent="0.25">
      <c r="A684" s="7">
        <v>2.6</v>
      </c>
      <c r="B684" s="7">
        <v>2076</v>
      </c>
      <c r="C684" s="7">
        <v>22.22</v>
      </c>
      <c r="D684" s="7">
        <v>0.23</v>
      </c>
      <c r="E684" s="55">
        <v>473.61</v>
      </c>
      <c r="F684">
        <f t="shared" si="67"/>
        <v>0.59000000000003183</v>
      </c>
      <c r="G684">
        <f t="shared" si="66"/>
        <v>21.99</v>
      </c>
      <c r="H684">
        <f t="shared" si="68"/>
        <v>4.6079000000002486</v>
      </c>
      <c r="J684" s="57">
        <f t="shared" si="62"/>
        <v>1473.3199999999997</v>
      </c>
      <c r="K684" s="61">
        <f t="shared" si="63"/>
        <v>51.78000000000003</v>
      </c>
      <c r="M684" s="6">
        <f t="shared" si="64"/>
        <v>0.41642643186453254</v>
      </c>
      <c r="N684" s="6">
        <f t="shared" si="65"/>
        <v>-0.17357356813549929</v>
      </c>
    </row>
    <row r="685" spans="1:14" x14ac:dyDescent="0.25">
      <c r="A685" s="7">
        <v>2.6</v>
      </c>
      <c r="B685" s="7">
        <v>2077</v>
      </c>
      <c r="C685" s="7">
        <v>22.16</v>
      </c>
      <c r="D685" s="7">
        <v>0.24</v>
      </c>
      <c r="E685" s="55">
        <v>474.21</v>
      </c>
      <c r="F685">
        <f t="shared" si="67"/>
        <v>0.59999999999996589</v>
      </c>
      <c r="G685">
        <f t="shared" si="66"/>
        <v>21.92</v>
      </c>
      <c r="H685">
        <f t="shared" si="68"/>
        <v>4.6859999999997335</v>
      </c>
      <c r="J685" s="57">
        <f t="shared" si="62"/>
        <v>1495.2399999999998</v>
      </c>
      <c r="K685" s="61">
        <f t="shared" si="63"/>
        <v>52.379999999999995</v>
      </c>
      <c r="M685" s="6">
        <f t="shared" si="64"/>
        <v>0.41790739585420411</v>
      </c>
      <c r="N685" s="6">
        <f t="shared" si="65"/>
        <v>-0.18209260414576178</v>
      </c>
    </row>
    <row r="686" spans="1:14" x14ac:dyDescent="0.25">
      <c r="A686" s="7">
        <v>2.6</v>
      </c>
      <c r="B686" s="7">
        <v>2078</v>
      </c>
      <c r="C686" s="7">
        <v>22.1</v>
      </c>
      <c r="D686" s="7">
        <v>0.24</v>
      </c>
      <c r="E686" s="55">
        <v>474.8</v>
      </c>
      <c r="F686">
        <f t="shared" si="67"/>
        <v>0.59000000000003183</v>
      </c>
      <c r="G686">
        <f t="shared" si="66"/>
        <v>21.860000000000003</v>
      </c>
      <c r="H686">
        <f t="shared" si="68"/>
        <v>4.6079000000002486</v>
      </c>
      <c r="J686" s="57">
        <f t="shared" si="62"/>
        <v>1517.0999999999997</v>
      </c>
      <c r="K686" s="61">
        <f t="shared" si="63"/>
        <v>52.970000000000027</v>
      </c>
      <c r="M686" s="6">
        <f t="shared" si="64"/>
        <v>0.41939757257575772</v>
      </c>
      <c r="N686" s="6">
        <f t="shared" si="65"/>
        <v>-0.17060242742427412</v>
      </c>
    </row>
    <row r="687" spans="1:14" x14ac:dyDescent="0.25">
      <c r="A687" s="7">
        <v>2.6</v>
      </c>
      <c r="B687" s="7">
        <v>2079</v>
      </c>
      <c r="C687" s="7">
        <v>22.04</v>
      </c>
      <c r="D687" s="7">
        <v>0.24</v>
      </c>
      <c r="E687" s="55">
        <v>475.41</v>
      </c>
      <c r="F687">
        <f t="shared" si="67"/>
        <v>0.61000000000001364</v>
      </c>
      <c r="G687">
        <f t="shared" si="66"/>
        <v>21.8</v>
      </c>
      <c r="H687">
        <f t="shared" si="68"/>
        <v>4.7641000000001066</v>
      </c>
      <c r="J687" s="57">
        <f t="shared" si="62"/>
        <v>1538.8999999999996</v>
      </c>
      <c r="K687" s="61">
        <f t="shared" si="63"/>
        <v>53.580000000000041</v>
      </c>
      <c r="M687" s="6">
        <f t="shared" si="64"/>
        <v>0.42089696202919336</v>
      </c>
      <c r="N687" s="6">
        <f t="shared" si="65"/>
        <v>-0.18910303797082029</v>
      </c>
    </row>
    <row r="688" spans="1:14" x14ac:dyDescent="0.25">
      <c r="A688" s="7">
        <v>2.6</v>
      </c>
      <c r="B688" s="7">
        <v>2080</v>
      </c>
      <c r="C688" s="7">
        <v>21.99</v>
      </c>
      <c r="D688" s="7">
        <v>0.24</v>
      </c>
      <c r="E688" s="55">
        <v>476.02</v>
      </c>
      <c r="F688">
        <f t="shared" si="67"/>
        <v>0.6099999999999568</v>
      </c>
      <c r="G688">
        <f t="shared" si="66"/>
        <v>21.75</v>
      </c>
      <c r="H688">
        <f t="shared" si="68"/>
        <v>4.7640999999996625</v>
      </c>
      <c r="J688" s="57">
        <f t="shared" si="62"/>
        <v>1560.6499999999996</v>
      </c>
      <c r="K688" s="61">
        <f t="shared" si="63"/>
        <v>54.19</v>
      </c>
      <c r="M688" s="6">
        <f t="shared" si="64"/>
        <v>0.42329163272712311</v>
      </c>
      <c r="N688" s="6">
        <f t="shared" si="65"/>
        <v>-0.18670836727283369</v>
      </c>
    </row>
    <row r="689" spans="1:14" x14ac:dyDescent="0.25">
      <c r="A689" s="7">
        <v>2.6</v>
      </c>
      <c r="B689" s="7">
        <v>2081</v>
      </c>
      <c r="C689" s="7">
        <v>21.95</v>
      </c>
      <c r="D689" s="7">
        <v>0.24</v>
      </c>
      <c r="E689" s="55">
        <v>476.63</v>
      </c>
      <c r="F689">
        <f t="shared" si="67"/>
        <v>0.61000000000001364</v>
      </c>
      <c r="G689">
        <f t="shared" si="66"/>
        <v>21.71</v>
      </c>
      <c r="H689">
        <f t="shared" si="68"/>
        <v>4.7641000000001066</v>
      </c>
      <c r="J689" s="57">
        <f t="shared" si="62"/>
        <v>1582.3599999999997</v>
      </c>
      <c r="K689" s="61">
        <f t="shared" si="63"/>
        <v>54.800000000000011</v>
      </c>
      <c r="M689" s="6">
        <f t="shared" si="64"/>
        <v>0.42657774603126331</v>
      </c>
      <c r="N689" s="6">
        <f t="shared" si="65"/>
        <v>-0.18342225396875034</v>
      </c>
    </row>
    <row r="690" spans="1:14" x14ac:dyDescent="0.25">
      <c r="A690" s="7">
        <v>2.6</v>
      </c>
      <c r="B690" s="7">
        <v>2082</v>
      </c>
      <c r="C690" s="7">
        <v>21.91</v>
      </c>
      <c r="D690" s="7">
        <v>0.24</v>
      </c>
      <c r="E690" s="55">
        <v>477.25</v>
      </c>
      <c r="F690">
        <f t="shared" si="67"/>
        <v>0.62000000000000455</v>
      </c>
      <c r="G690">
        <f t="shared" si="66"/>
        <v>21.67</v>
      </c>
      <c r="H690">
        <f t="shared" si="68"/>
        <v>4.8422000000000356</v>
      </c>
      <c r="J690" s="57">
        <f t="shared" si="62"/>
        <v>1604.0299999999997</v>
      </c>
      <c r="K690" s="61">
        <f t="shared" si="63"/>
        <v>55.420000000000016</v>
      </c>
      <c r="M690" s="6">
        <f t="shared" si="64"/>
        <v>0.42986795388290672</v>
      </c>
      <c r="N690" s="6">
        <f t="shared" si="65"/>
        <v>-0.19013204611709783</v>
      </c>
    </row>
    <row r="691" spans="1:14" x14ac:dyDescent="0.25">
      <c r="A691" s="7">
        <v>2.6</v>
      </c>
      <c r="B691" s="7">
        <v>2083</v>
      </c>
      <c r="C691" s="7">
        <v>21.87</v>
      </c>
      <c r="D691" s="7">
        <v>0.24</v>
      </c>
      <c r="E691" s="55">
        <v>477.87</v>
      </c>
      <c r="F691">
        <f t="shared" si="67"/>
        <v>0.62000000000000455</v>
      </c>
      <c r="G691">
        <f t="shared" si="66"/>
        <v>21.630000000000003</v>
      </c>
      <c r="H691">
        <f t="shared" si="68"/>
        <v>4.8422000000000356</v>
      </c>
      <c r="J691" s="57">
        <f t="shared" si="62"/>
        <v>1625.6599999999999</v>
      </c>
      <c r="K691" s="61">
        <f t="shared" si="63"/>
        <v>56.04000000000002</v>
      </c>
      <c r="M691" s="6">
        <f t="shared" si="64"/>
        <v>0.43316225628205296</v>
      </c>
      <c r="N691" s="6">
        <f t="shared" si="65"/>
        <v>-0.18683774371795159</v>
      </c>
    </row>
    <row r="692" spans="1:14" x14ac:dyDescent="0.25">
      <c r="A692" s="7">
        <v>2.6</v>
      </c>
      <c r="B692" s="7">
        <v>2084</v>
      </c>
      <c r="C692" s="7">
        <v>21.84</v>
      </c>
      <c r="D692" s="7">
        <v>0.25</v>
      </c>
      <c r="E692" s="55">
        <v>478.5</v>
      </c>
      <c r="F692">
        <f t="shared" si="67"/>
        <v>0.62999999999999545</v>
      </c>
      <c r="G692">
        <f t="shared" si="66"/>
        <v>21.59</v>
      </c>
      <c r="H692">
        <f t="shared" si="68"/>
        <v>4.9202999999999646</v>
      </c>
      <c r="J692" s="57">
        <f t="shared" si="62"/>
        <v>1647.2499999999998</v>
      </c>
      <c r="K692" s="61">
        <f t="shared" si="63"/>
        <v>56.670000000000016</v>
      </c>
      <c r="M692" s="6">
        <f t="shared" si="64"/>
        <v>0.43734288310303016</v>
      </c>
      <c r="N692" s="6">
        <f t="shared" si="65"/>
        <v>-0.1926571168969653</v>
      </c>
    </row>
    <row r="693" spans="1:14" x14ac:dyDescent="0.25">
      <c r="A693" s="7">
        <v>2.6</v>
      </c>
      <c r="B693" s="7">
        <v>2085</v>
      </c>
      <c r="C693" s="7">
        <v>21.81</v>
      </c>
      <c r="D693" s="7">
        <v>0.25</v>
      </c>
      <c r="E693" s="55">
        <v>479.13</v>
      </c>
      <c r="F693">
        <f t="shared" si="67"/>
        <v>0.62999999999999545</v>
      </c>
      <c r="G693">
        <f t="shared" si="66"/>
        <v>21.56</v>
      </c>
      <c r="H693">
        <f t="shared" si="68"/>
        <v>4.9202999999999646</v>
      </c>
      <c r="J693" s="57">
        <f t="shared" si="62"/>
        <v>1668.8099999999997</v>
      </c>
      <c r="K693" s="61">
        <f t="shared" si="63"/>
        <v>57.300000000000011</v>
      </c>
      <c r="M693" s="6">
        <f t="shared" si="64"/>
        <v>0.44152581310697814</v>
      </c>
      <c r="N693" s="6">
        <f t="shared" si="65"/>
        <v>-0.18847418689301731</v>
      </c>
    </row>
    <row r="694" spans="1:14" x14ac:dyDescent="0.25">
      <c r="A694" s="7">
        <v>2.6</v>
      </c>
      <c r="B694" s="7">
        <v>2086</v>
      </c>
      <c r="C694" s="7">
        <v>21.79</v>
      </c>
      <c r="D694" s="7">
        <v>0.25</v>
      </c>
      <c r="E694" s="55">
        <v>479.76</v>
      </c>
      <c r="F694">
        <f t="shared" si="67"/>
        <v>0.62999999999999545</v>
      </c>
      <c r="G694">
        <f t="shared" si="66"/>
        <v>21.54</v>
      </c>
      <c r="H694">
        <f t="shared" si="68"/>
        <v>4.9202999999999646</v>
      </c>
      <c r="J694" s="57">
        <f t="shared" si="62"/>
        <v>1690.3499999999997</v>
      </c>
      <c r="K694" s="61">
        <f t="shared" si="63"/>
        <v>57.930000000000007</v>
      </c>
      <c r="M694" s="6">
        <f t="shared" si="64"/>
        <v>0.44659199662212973</v>
      </c>
      <c r="N694" s="6">
        <f t="shared" si="65"/>
        <v>-0.18340800337786572</v>
      </c>
    </row>
    <row r="695" spans="1:14" x14ac:dyDescent="0.25">
      <c r="A695" s="7">
        <v>2.6</v>
      </c>
      <c r="B695" s="7">
        <v>2087</v>
      </c>
      <c r="C695" s="7">
        <v>21.77</v>
      </c>
      <c r="D695" s="7">
        <v>0.25</v>
      </c>
      <c r="E695" s="55">
        <v>480.4</v>
      </c>
      <c r="F695">
        <f t="shared" si="67"/>
        <v>0.63999999999998636</v>
      </c>
      <c r="G695">
        <f t="shared" si="66"/>
        <v>21.52</v>
      </c>
      <c r="H695">
        <f t="shared" si="68"/>
        <v>4.9983999999998936</v>
      </c>
      <c r="J695" s="57">
        <f t="shared" si="62"/>
        <v>1711.8699999999997</v>
      </c>
      <c r="K695" s="61">
        <f t="shared" si="63"/>
        <v>58.569999999999993</v>
      </c>
      <c r="M695" s="6">
        <f t="shared" si="64"/>
        <v>0.45165920377415697</v>
      </c>
      <c r="N695" s="6">
        <f t="shared" si="65"/>
        <v>-0.18834079622582939</v>
      </c>
    </row>
    <row r="696" spans="1:14" x14ac:dyDescent="0.25">
      <c r="A696" s="7">
        <v>2.6</v>
      </c>
      <c r="B696" s="7">
        <v>2088</v>
      </c>
      <c r="C696" s="7">
        <v>21.75</v>
      </c>
      <c r="D696" s="7">
        <v>0.25</v>
      </c>
      <c r="E696" s="55">
        <v>481.05</v>
      </c>
      <c r="F696">
        <f t="shared" si="67"/>
        <v>0.65000000000003411</v>
      </c>
      <c r="G696">
        <f t="shared" si="66"/>
        <v>21.5</v>
      </c>
      <c r="H696">
        <f t="shared" si="68"/>
        <v>5.0765000000002658</v>
      </c>
      <c r="J696" s="57">
        <f t="shared" si="62"/>
        <v>1733.3699999999997</v>
      </c>
      <c r="K696" s="61">
        <f t="shared" si="63"/>
        <v>59.220000000000027</v>
      </c>
      <c r="M696" s="6">
        <f t="shared" si="64"/>
        <v>0.4567274345630602</v>
      </c>
      <c r="N696" s="6">
        <f t="shared" si="65"/>
        <v>-0.19327256543697391</v>
      </c>
    </row>
    <row r="697" spans="1:14" x14ac:dyDescent="0.25">
      <c r="A697" s="7">
        <v>2.6</v>
      </c>
      <c r="B697" s="7">
        <v>2089</v>
      </c>
      <c r="C697" s="7">
        <v>21.74</v>
      </c>
      <c r="D697" s="7">
        <v>0.25</v>
      </c>
      <c r="E697" s="55">
        <v>481.7</v>
      </c>
      <c r="F697">
        <f t="shared" si="67"/>
        <v>0.64999999999997726</v>
      </c>
      <c r="G697">
        <f t="shared" si="66"/>
        <v>21.49</v>
      </c>
      <c r="H697">
        <f t="shared" si="68"/>
        <v>5.0764999999998226</v>
      </c>
      <c r="J697" s="57">
        <f t="shared" si="62"/>
        <v>1754.8599999999997</v>
      </c>
      <c r="K697" s="61">
        <f t="shared" si="63"/>
        <v>59.870000000000005</v>
      </c>
      <c r="M697" s="6">
        <f t="shared" si="64"/>
        <v>0.46267635977097749</v>
      </c>
      <c r="N697" s="6">
        <f t="shared" si="65"/>
        <v>-0.18732364022899978</v>
      </c>
    </row>
    <row r="698" spans="1:14" x14ac:dyDescent="0.25">
      <c r="A698" s="7">
        <v>2.6</v>
      </c>
      <c r="B698" s="7">
        <v>2090</v>
      </c>
      <c r="C698" s="7">
        <v>21.73</v>
      </c>
      <c r="D698" s="7">
        <v>0.25</v>
      </c>
      <c r="E698" s="55">
        <v>482.36</v>
      </c>
      <c r="F698">
        <f t="shared" si="67"/>
        <v>0.66000000000002501</v>
      </c>
      <c r="G698">
        <f t="shared" si="66"/>
        <v>21.48</v>
      </c>
      <c r="H698">
        <f t="shared" si="68"/>
        <v>5.1546000000001948</v>
      </c>
      <c r="J698" s="57">
        <f t="shared" si="62"/>
        <v>1776.3399999999997</v>
      </c>
      <c r="K698" s="61">
        <f t="shared" si="63"/>
        <v>60.53000000000003</v>
      </c>
      <c r="M698" s="6">
        <f t="shared" si="64"/>
        <v>0.46862554088811359</v>
      </c>
      <c r="N698" s="6">
        <f t="shared" si="65"/>
        <v>-0.19137445911191142</v>
      </c>
    </row>
    <row r="699" spans="1:14" x14ac:dyDescent="0.25">
      <c r="A699" s="7">
        <v>2.6</v>
      </c>
      <c r="B699" s="7">
        <v>2091</v>
      </c>
      <c r="C699" s="7">
        <v>21.72</v>
      </c>
      <c r="D699" s="7">
        <v>0.25</v>
      </c>
      <c r="E699" s="55">
        <v>483.02</v>
      </c>
      <c r="F699">
        <f t="shared" si="67"/>
        <v>0.65999999999996817</v>
      </c>
      <c r="G699">
        <f t="shared" si="66"/>
        <v>21.47</v>
      </c>
      <c r="H699">
        <f t="shared" si="68"/>
        <v>5.1545999999997507</v>
      </c>
      <c r="J699" s="57">
        <f t="shared" ref="J699:J708" si="69">J698+G699</f>
        <v>1797.8099999999997</v>
      </c>
      <c r="K699" s="61">
        <f t="shared" ref="K699:K708" si="70">E699-E$633</f>
        <v>61.19</v>
      </c>
      <c r="M699" s="6">
        <f t="shared" ref="M699:M708" si="71">(0.009993255 * C699 * C699 + 0.252616086 * C699 - 10.6147928 + 4*(B699-2025)/75 + 0.6)/7.81</f>
        <v>0.47457497791446857</v>
      </c>
      <c r="N699" s="6">
        <f t="shared" ref="N699:N708" si="72">M699-F699</f>
        <v>-0.1854250220854996</v>
      </c>
    </row>
    <row r="700" spans="1:14" x14ac:dyDescent="0.25">
      <c r="A700" s="7">
        <v>2.6</v>
      </c>
      <c r="B700" s="7">
        <v>2092</v>
      </c>
      <c r="C700" s="7">
        <v>21.72</v>
      </c>
      <c r="D700" s="7">
        <v>0.25</v>
      </c>
      <c r="E700" s="55">
        <v>483.68</v>
      </c>
      <c r="F700">
        <f t="shared" si="67"/>
        <v>0.66000000000002501</v>
      </c>
      <c r="G700">
        <f t="shared" si="66"/>
        <v>21.47</v>
      </c>
      <c r="H700">
        <f t="shared" si="68"/>
        <v>5.1546000000001948</v>
      </c>
      <c r="J700" s="57">
        <f t="shared" si="69"/>
        <v>1819.2799999999997</v>
      </c>
      <c r="K700" s="61">
        <f t="shared" si="70"/>
        <v>61.850000000000023</v>
      </c>
      <c r="M700" s="6">
        <f t="shared" si="71"/>
        <v>0.48140382981374297</v>
      </c>
      <c r="N700" s="6">
        <f t="shared" si="72"/>
        <v>-0.17859617018628204</v>
      </c>
    </row>
    <row r="701" spans="1:14" x14ac:dyDescent="0.25">
      <c r="A701" s="7">
        <v>2.6</v>
      </c>
      <c r="B701" s="7">
        <v>2093</v>
      </c>
      <c r="C701" s="7">
        <v>21.73</v>
      </c>
      <c r="D701" s="7">
        <v>0.26</v>
      </c>
      <c r="E701" s="55">
        <v>484.35</v>
      </c>
      <c r="F701">
        <f t="shared" si="67"/>
        <v>0.67000000000001592</v>
      </c>
      <c r="G701">
        <f t="shared" si="66"/>
        <v>21.47</v>
      </c>
      <c r="H701">
        <f t="shared" si="68"/>
        <v>5.2327000000001238</v>
      </c>
      <c r="J701" s="57">
        <f t="shared" si="69"/>
        <v>1840.7499999999998</v>
      </c>
      <c r="K701" s="61">
        <f t="shared" si="70"/>
        <v>62.520000000000039</v>
      </c>
      <c r="M701" s="6">
        <f t="shared" si="71"/>
        <v>0.48911209658593685</v>
      </c>
      <c r="N701" s="6">
        <f t="shared" si="72"/>
        <v>-0.18088790341407907</v>
      </c>
    </row>
    <row r="702" spans="1:14" x14ac:dyDescent="0.25">
      <c r="A702" s="7">
        <v>2.6</v>
      </c>
      <c r="B702" s="7">
        <v>2094</v>
      </c>
      <c r="C702" s="7">
        <v>21.74</v>
      </c>
      <c r="D702" s="7">
        <v>0.26</v>
      </c>
      <c r="E702" s="55">
        <v>485.03</v>
      </c>
      <c r="F702">
        <f t="shared" si="67"/>
        <v>0.67999999999994998</v>
      </c>
      <c r="G702">
        <f t="shared" si="66"/>
        <v>21.479999999999997</v>
      </c>
      <c r="H702">
        <f t="shared" si="68"/>
        <v>5.3107999999996087</v>
      </c>
      <c r="J702" s="57">
        <f t="shared" si="69"/>
        <v>1862.2299999999998</v>
      </c>
      <c r="K702" s="61">
        <f t="shared" si="70"/>
        <v>63.199999999999989</v>
      </c>
      <c r="M702" s="6">
        <f t="shared" si="71"/>
        <v>0.49682061926734966</v>
      </c>
      <c r="N702" s="6">
        <f t="shared" si="72"/>
        <v>-0.18317938073260032</v>
      </c>
    </row>
    <row r="703" spans="1:14" x14ac:dyDescent="0.25">
      <c r="A703" s="7">
        <v>2.6</v>
      </c>
      <c r="B703" s="7">
        <v>2095</v>
      </c>
      <c r="C703" s="7">
        <v>21.76</v>
      </c>
      <c r="D703" s="7">
        <v>0.26</v>
      </c>
      <c r="E703" s="55">
        <v>485.71</v>
      </c>
      <c r="F703">
        <f t="shared" si="67"/>
        <v>0.68000000000000682</v>
      </c>
      <c r="G703">
        <f t="shared" si="66"/>
        <v>21.5</v>
      </c>
      <c r="H703">
        <f t="shared" si="68"/>
        <v>5.3108000000000528</v>
      </c>
      <c r="J703" s="57">
        <f t="shared" si="69"/>
        <v>1883.7299999999998</v>
      </c>
      <c r="K703" s="61">
        <f t="shared" si="70"/>
        <v>63.879999999999995</v>
      </c>
      <c r="M703" s="6">
        <f t="shared" si="71"/>
        <v>0.50540958045855755</v>
      </c>
      <c r="N703" s="6">
        <f t="shared" si="72"/>
        <v>-0.17459041954144927</v>
      </c>
    </row>
    <row r="704" spans="1:14" x14ac:dyDescent="0.25">
      <c r="A704" s="7">
        <v>2.6</v>
      </c>
      <c r="B704" s="7">
        <v>2096</v>
      </c>
      <c r="C704" s="7">
        <v>21.78</v>
      </c>
      <c r="D704" s="7">
        <v>0.26</v>
      </c>
      <c r="E704" s="55">
        <v>486.39</v>
      </c>
      <c r="F704">
        <f t="shared" si="67"/>
        <v>0.68000000000000682</v>
      </c>
      <c r="G704">
        <f t="shared" si="66"/>
        <v>21.52</v>
      </c>
      <c r="H704">
        <f t="shared" si="68"/>
        <v>5.3108000000000528</v>
      </c>
      <c r="J704" s="57">
        <f t="shared" si="69"/>
        <v>1905.2499999999998</v>
      </c>
      <c r="K704" s="61">
        <f t="shared" si="70"/>
        <v>64.56</v>
      </c>
      <c r="M704" s="6">
        <f t="shared" si="71"/>
        <v>0.51399956528664137</v>
      </c>
      <c r="N704" s="6">
        <f t="shared" si="72"/>
        <v>-0.16600043471336545</v>
      </c>
    </row>
    <row r="705" spans="1:14" x14ac:dyDescent="0.25">
      <c r="A705" s="7">
        <v>2.6</v>
      </c>
      <c r="B705" s="7">
        <v>2097</v>
      </c>
      <c r="C705" s="7">
        <v>21.8</v>
      </c>
      <c r="D705" s="7">
        <v>0.26</v>
      </c>
      <c r="E705" s="55">
        <v>487.09</v>
      </c>
      <c r="F705">
        <f t="shared" si="67"/>
        <v>0.69999999999998863</v>
      </c>
      <c r="G705">
        <f t="shared" si="66"/>
        <v>21.54</v>
      </c>
      <c r="H705">
        <f t="shared" si="68"/>
        <v>5.4669999999999108</v>
      </c>
      <c r="J705" s="57">
        <f t="shared" si="69"/>
        <v>1926.7899999999997</v>
      </c>
      <c r="K705" s="61">
        <f t="shared" si="70"/>
        <v>65.259999999999991</v>
      </c>
      <c r="M705" s="6">
        <f t="shared" si="71"/>
        <v>0.52259057375160045</v>
      </c>
      <c r="N705" s="6">
        <f t="shared" si="72"/>
        <v>-0.17740942624838818</v>
      </c>
    </row>
    <row r="706" spans="1:14" x14ac:dyDescent="0.25">
      <c r="A706" s="7">
        <v>2.6</v>
      </c>
      <c r="B706" s="7">
        <v>2098</v>
      </c>
      <c r="C706" s="7">
        <v>21.82</v>
      </c>
      <c r="D706" s="7">
        <v>0.26</v>
      </c>
      <c r="E706" s="55">
        <v>487.78</v>
      </c>
      <c r="F706">
        <f t="shared" si="67"/>
        <v>0.68999999999999773</v>
      </c>
      <c r="G706">
        <f t="shared" ref="G706:G769" si="73">C706-D706</f>
        <v>21.56</v>
      </c>
      <c r="H706">
        <f t="shared" si="68"/>
        <v>5.3888999999999818</v>
      </c>
      <c r="J706" s="57">
        <f t="shared" si="69"/>
        <v>1948.3499999999997</v>
      </c>
      <c r="K706" s="61">
        <f t="shared" si="70"/>
        <v>65.949999999999989</v>
      </c>
      <c r="M706" s="6">
        <f t="shared" si="71"/>
        <v>0.53118260585343569</v>
      </c>
      <c r="N706" s="6">
        <f t="shared" si="72"/>
        <v>-0.15881739414656204</v>
      </c>
    </row>
    <row r="707" spans="1:14" x14ac:dyDescent="0.25">
      <c r="A707" s="7">
        <v>2.6</v>
      </c>
      <c r="B707" s="7">
        <v>2099</v>
      </c>
      <c r="C707" s="7">
        <v>21.85</v>
      </c>
      <c r="D707" s="7">
        <v>0.26</v>
      </c>
      <c r="E707" s="55">
        <v>488.48</v>
      </c>
      <c r="F707">
        <f t="shared" ref="F707:F770" si="74">E707-E706</f>
        <v>0.70000000000004547</v>
      </c>
      <c r="G707">
        <f t="shared" si="73"/>
        <v>21.59</v>
      </c>
      <c r="H707">
        <f t="shared" si="68"/>
        <v>5.4670000000003549</v>
      </c>
      <c r="J707" s="57">
        <f t="shared" si="69"/>
        <v>1969.9399999999996</v>
      </c>
      <c r="K707" s="61">
        <f t="shared" si="70"/>
        <v>66.650000000000034</v>
      </c>
      <c r="M707" s="6">
        <f t="shared" si="71"/>
        <v>0.54065814737569373</v>
      </c>
      <c r="N707" s="6">
        <f t="shared" si="72"/>
        <v>-0.15934185262435174</v>
      </c>
    </row>
    <row r="708" spans="1:14" x14ac:dyDescent="0.25">
      <c r="A708" s="7">
        <v>2.6</v>
      </c>
      <c r="B708" s="7">
        <v>2100</v>
      </c>
      <c r="C708" s="7">
        <v>21.87</v>
      </c>
      <c r="D708" s="7">
        <v>0.26</v>
      </c>
      <c r="E708" s="55">
        <v>489.19</v>
      </c>
      <c r="F708">
        <f t="shared" si="74"/>
        <v>0.70999999999997954</v>
      </c>
      <c r="G708">
        <f t="shared" si="73"/>
        <v>21.61</v>
      </c>
      <c r="H708">
        <f t="shared" si="68"/>
        <v>5.5450999999998398</v>
      </c>
      <c r="J708" s="57">
        <f t="shared" si="69"/>
        <v>1991.5499999999995</v>
      </c>
      <c r="K708" s="61">
        <f t="shared" si="70"/>
        <v>67.360000000000014</v>
      </c>
      <c r="M708" s="6">
        <f t="shared" si="71"/>
        <v>0.54925273856971835</v>
      </c>
      <c r="N708" s="6">
        <f t="shared" si="72"/>
        <v>-0.16074726143026119</v>
      </c>
    </row>
    <row r="709" spans="1:14" x14ac:dyDescent="0.25">
      <c r="A709" s="7">
        <v>2.8</v>
      </c>
      <c r="B709" s="7">
        <v>2000</v>
      </c>
      <c r="C709" s="7">
        <v>30.6</v>
      </c>
      <c r="D709" s="7">
        <v>0</v>
      </c>
      <c r="E709" s="55">
        <v>367.1</v>
      </c>
      <c r="F709">
        <f t="shared" si="74"/>
        <v>-122.08999999999997</v>
      </c>
      <c r="G709">
        <f t="shared" si="73"/>
        <v>30.6</v>
      </c>
      <c r="K709" s="61"/>
    </row>
    <row r="710" spans="1:14" x14ac:dyDescent="0.25">
      <c r="A710" s="7">
        <v>2.8</v>
      </c>
      <c r="B710" s="7">
        <v>2001</v>
      </c>
      <c r="C710" s="7">
        <v>31.24</v>
      </c>
      <c r="D710" s="7">
        <v>0</v>
      </c>
      <c r="E710" s="55">
        <v>368.74</v>
      </c>
      <c r="F710">
        <f t="shared" si="74"/>
        <v>1.6399999999999864</v>
      </c>
      <c r="G710">
        <f t="shared" si="73"/>
        <v>31.24</v>
      </c>
      <c r="H710">
        <f t="shared" ref="H710:H773" si="75">F710*7.81</f>
        <v>12.808399999999892</v>
      </c>
      <c r="K710" s="61"/>
    </row>
    <row r="711" spans="1:14" x14ac:dyDescent="0.25">
      <c r="A711" s="7">
        <v>2.8</v>
      </c>
      <c r="B711" s="7">
        <v>2002</v>
      </c>
      <c r="C711" s="7">
        <v>31.81</v>
      </c>
      <c r="D711" s="7">
        <v>0</v>
      </c>
      <c r="E711" s="55">
        <v>370.43</v>
      </c>
      <c r="F711">
        <f t="shared" si="74"/>
        <v>1.6899999999999977</v>
      </c>
      <c r="G711">
        <f t="shared" si="73"/>
        <v>31.81</v>
      </c>
      <c r="H711">
        <f t="shared" si="75"/>
        <v>13.198899999999982</v>
      </c>
      <c r="K711" s="61"/>
    </row>
    <row r="712" spans="1:14" x14ac:dyDescent="0.25">
      <c r="A712" s="7">
        <v>2.8</v>
      </c>
      <c r="B712" s="7">
        <v>2003</v>
      </c>
      <c r="C712" s="7">
        <v>32.35</v>
      </c>
      <c r="D712" s="7">
        <v>0</v>
      </c>
      <c r="E712" s="55">
        <v>372.16</v>
      </c>
      <c r="F712">
        <f t="shared" si="74"/>
        <v>1.7300000000000182</v>
      </c>
      <c r="G712">
        <f t="shared" si="73"/>
        <v>32.35</v>
      </c>
      <c r="H712">
        <f t="shared" si="75"/>
        <v>13.511300000000141</v>
      </c>
      <c r="K712" s="61"/>
    </row>
    <row r="713" spans="1:14" x14ac:dyDescent="0.25">
      <c r="A713" s="7">
        <v>2.8</v>
      </c>
      <c r="B713" s="7">
        <v>2004</v>
      </c>
      <c r="C713" s="7">
        <v>32.99</v>
      </c>
      <c r="D713" s="7">
        <v>0</v>
      </c>
      <c r="E713" s="55">
        <v>373.92</v>
      </c>
      <c r="F713">
        <f t="shared" si="74"/>
        <v>1.7599999999999909</v>
      </c>
      <c r="G713">
        <f t="shared" si="73"/>
        <v>32.99</v>
      </c>
      <c r="H713">
        <f t="shared" si="75"/>
        <v>13.745599999999929</v>
      </c>
      <c r="K713" s="61"/>
    </row>
    <row r="714" spans="1:14" x14ac:dyDescent="0.25">
      <c r="A714" s="7">
        <v>2.8</v>
      </c>
      <c r="B714" s="7">
        <v>2005</v>
      </c>
      <c r="C714" s="7">
        <v>33.76</v>
      </c>
      <c r="D714" s="7">
        <v>0</v>
      </c>
      <c r="E714" s="55">
        <v>375.73</v>
      </c>
      <c r="F714">
        <f t="shared" si="74"/>
        <v>1.8100000000000023</v>
      </c>
      <c r="G714">
        <f t="shared" si="73"/>
        <v>33.76</v>
      </c>
      <c r="H714">
        <f t="shared" si="75"/>
        <v>14.136100000000017</v>
      </c>
      <c r="K714" s="61"/>
    </row>
    <row r="715" spans="1:14" x14ac:dyDescent="0.25">
      <c r="A715" s="7">
        <v>2.8</v>
      </c>
      <c r="B715" s="7">
        <v>2006</v>
      </c>
      <c r="C715" s="7">
        <v>34.58</v>
      </c>
      <c r="D715" s="7">
        <v>0</v>
      </c>
      <c r="E715" s="55">
        <v>377.61</v>
      </c>
      <c r="F715">
        <f t="shared" si="74"/>
        <v>1.8799999999999955</v>
      </c>
      <c r="G715">
        <f t="shared" si="73"/>
        <v>34.58</v>
      </c>
      <c r="H715">
        <f t="shared" si="75"/>
        <v>14.682799999999963</v>
      </c>
      <c r="K715" s="61"/>
    </row>
    <row r="716" spans="1:14" x14ac:dyDescent="0.25">
      <c r="A716" s="7">
        <v>2.8</v>
      </c>
      <c r="B716" s="7">
        <v>2007</v>
      </c>
      <c r="C716" s="7">
        <v>35.520000000000003</v>
      </c>
      <c r="D716" s="7">
        <v>0</v>
      </c>
      <c r="E716" s="55">
        <v>379.56</v>
      </c>
      <c r="F716">
        <f t="shared" si="74"/>
        <v>1.9499999999999886</v>
      </c>
      <c r="G716">
        <f t="shared" si="73"/>
        <v>35.520000000000003</v>
      </c>
      <c r="H716">
        <f t="shared" si="75"/>
        <v>15.229499999999911</v>
      </c>
      <c r="K716" s="61"/>
    </row>
    <row r="717" spans="1:14" x14ac:dyDescent="0.25">
      <c r="A717" s="7">
        <v>2.8</v>
      </c>
      <c r="B717" s="7">
        <v>2008</v>
      </c>
      <c r="C717" s="7">
        <v>36.4</v>
      </c>
      <c r="D717" s="7">
        <v>0</v>
      </c>
      <c r="E717" s="55">
        <v>381.58</v>
      </c>
      <c r="F717">
        <f t="shared" si="74"/>
        <v>2.0199999999999818</v>
      </c>
      <c r="G717">
        <f t="shared" si="73"/>
        <v>36.4</v>
      </c>
      <c r="H717">
        <f t="shared" si="75"/>
        <v>15.776199999999857</v>
      </c>
      <c r="K717" s="61"/>
    </row>
    <row r="718" spans="1:14" x14ac:dyDescent="0.25">
      <c r="A718" s="7">
        <v>2.8</v>
      </c>
      <c r="B718" s="7">
        <v>2009</v>
      </c>
      <c r="C718" s="7">
        <v>36.99</v>
      </c>
      <c r="D718" s="7">
        <v>0</v>
      </c>
      <c r="E718" s="55">
        <v>383.68</v>
      </c>
      <c r="F718">
        <f t="shared" si="74"/>
        <v>2.1000000000000227</v>
      </c>
      <c r="G718">
        <f t="shared" si="73"/>
        <v>36.99</v>
      </c>
      <c r="H718">
        <f t="shared" si="75"/>
        <v>16.401000000000177</v>
      </c>
      <c r="K718" s="61"/>
    </row>
    <row r="719" spans="1:14" x14ac:dyDescent="0.25">
      <c r="A719" s="7">
        <v>2.8</v>
      </c>
      <c r="B719" s="7">
        <v>2010</v>
      </c>
      <c r="C719" s="7">
        <v>37.33</v>
      </c>
      <c r="D719" s="7">
        <v>0</v>
      </c>
      <c r="E719" s="55">
        <v>385.79</v>
      </c>
      <c r="F719">
        <f t="shared" si="74"/>
        <v>2.1100000000000136</v>
      </c>
      <c r="G719">
        <f t="shared" si="73"/>
        <v>37.33</v>
      </c>
      <c r="H719">
        <f t="shared" si="75"/>
        <v>16.479100000000106</v>
      </c>
      <c r="K719" s="61"/>
    </row>
    <row r="720" spans="1:14" x14ac:dyDescent="0.25">
      <c r="A720" s="7">
        <v>2.8</v>
      </c>
      <c r="B720" s="7">
        <v>2011</v>
      </c>
      <c r="C720" s="7">
        <v>37.96</v>
      </c>
      <c r="D720" s="7">
        <v>0</v>
      </c>
      <c r="E720" s="55">
        <v>387.95</v>
      </c>
      <c r="F720">
        <f t="shared" si="74"/>
        <v>2.1599999999999682</v>
      </c>
      <c r="G720">
        <f t="shared" si="73"/>
        <v>37.96</v>
      </c>
      <c r="H720">
        <f t="shared" si="75"/>
        <v>16.86959999999975</v>
      </c>
      <c r="K720" s="61"/>
    </row>
    <row r="721" spans="1:14" x14ac:dyDescent="0.25">
      <c r="A721" s="7">
        <v>2.8</v>
      </c>
      <c r="B721" s="7">
        <v>2012</v>
      </c>
      <c r="C721" s="7">
        <v>38.619999999999997</v>
      </c>
      <c r="D721" s="7">
        <v>0</v>
      </c>
      <c r="E721" s="55">
        <v>390.15</v>
      </c>
      <c r="F721">
        <f t="shared" si="74"/>
        <v>2.1999999999999886</v>
      </c>
      <c r="G721">
        <f t="shared" si="73"/>
        <v>38.619999999999997</v>
      </c>
      <c r="H721">
        <f t="shared" si="75"/>
        <v>17.18199999999991</v>
      </c>
      <c r="K721" s="61"/>
    </row>
    <row r="722" spans="1:14" x14ac:dyDescent="0.25">
      <c r="A722" s="7">
        <v>2.8</v>
      </c>
      <c r="B722" s="7">
        <v>2013</v>
      </c>
      <c r="C722" s="7">
        <v>39.25</v>
      </c>
      <c r="D722" s="7">
        <v>0</v>
      </c>
      <c r="E722" s="55">
        <v>392.42</v>
      </c>
      <c r="F722">
        <f t="shared" si="74"/>
        <v>2.2700000000000387</v>
      </c>
      <c r="G722">
        <f t="shared" si="73"/>
        <v>39.25</v>
      </c>
      <c r="H722">
        <f t="shared" si="75"/>
        <v>17.728700000000302</v>
      </c>
      <c r="K722" s="61"/>
    </row>
    <row r="723" spans="1:14" x14ac:dyDescent="0.25">
      <c r="A723" s="7">
        <v>2.8</v>
      </c>
      <c r="B723" s="7">
        <v>2014</v>
      </c>
      <c r="C723" s="7">
        <v>39.86</v>
      </c>
      <c r="D723" s="7">
        <v>0</v>
      </c>
      <c r="E723" s="55">
        <v>394.73</v>
      </c>
      <c r="F723">
        <f t="shared" si="74"/>
        <v>2.3100000000000023</v>
      </c>
      <c r="G723">
        <f t="shared" si="73"/>
        <v>39.86</v>
      </c>
      <c r="H723">
        <f t="shared" si="75"/>
        <v>18.041100000000018</v>
      </c>
      <c r="K723" s="61"/>
    </row>
    <row r="724" spans="1:14" x14ac:dyDescent="0.25">
      <c r="A724" s="7">
        <v>2.8</v>
      </c>
      <c r="B724" s="7">
        <v>2015</v>
      </c>
      <c r="C724" s="7">
        <v>40.46</v>
      </c>
      <c r="D724" s="7">
        <v>0</v>
      </c>
      <c r="E724" s="55">
        <v>397.1</v>
      </c>
      <c r="F724">
        <f t="shared" si="74"/>
        <v>2.3700000000000045</v>
      </c>
      <c r="G724">
        <f t="shared" si="73"/>
        <v>40.46</v>
      </c>
      <c r="H724">
        <f t="shared" si="75"/>
        <v>18.509700000000034</v>
      </c>
      <c r="K724" s="61"/>
    </row>
    <row r="725" spans="1:14" x14ac:dyDescent="0.25">
      <c r="A725" s="7">
        <v>2.8</v>
      </c>
      <c r="B725" s="7">
        <v>2016</v>
      </c>
      <c r="C725" s="7">
        <v>41.03</v>
      </c>
      <c r="D725" s="7">
        <v>0</v>
      </c>
      <c r="E725" s="55">
        <v>399.51</v>
      </c>
      <c r="F725">
        <f t="shared" si="74"/>
        <v>2.4099999999999682</v>
      </c>
      <c r="G725">
        <f t="shared" si="73"/>
        <v>41.03</v>
      </c>
      <c r="H725">
        <f t="shared" si="75"/>
        <v>18.82209999999975</v>
      </c>
      <c r="K725" s="61"/>
    </row>
    <row r="726" spans="1:14" x14ac:dyDescent="0.25">
      <c r="A726" s="7">
        <v>2.8</v>
      </c>
      <c r="B726" s="7">
        <v>2017</v>
      </c>
      <c r="C726" s="7">
        <v>41.53</v>
      </c>
      <c r="D726" s="7">
        <v>0</v>
      </c>
      <c r="E726" s="55">
        <v>401.96</v>
      </c>
      <c r="F726">
        <f t="shared" si="74"/>
        <v>2.4499999999999886</v>
      </c>
      <c r="G726">
        <f t="shared" si="73"/>
        <v>41.53</v>
      </c>
      <c r="H726">
        <f t="shared" si="75"/>
        <v>19.13449999999991</v>
      </c>
      <c r="K726" s="61"/>
    </row>
    <row r="727" spans="1:14" x14ac:dyDescent="0.25">
      <c r="A727" s="7">
        <v>2.8</v>
      </c>
      <c r="B727" s="7">
        <v>2018</v>
      </c>
      <c r="C727" s="7">
        <v>42.11</v>
      </c>
      <c r="D727" s="7">
        <v>0</v>
      </c>
      <c r="E727" s="55">
        <v>404.43</v>
      </c>
      <c r="F727">
        <f t="shared" si="74"/>
        <v>2.4700000000000273</v>
      </c>
      <c r="G727">
        <f t="shared" si="73"/>
        <v>42.11</v>
      </c>
      <c r="H727">
        <f t="shared" si="75"/>
        <v>19.290700000000211</v>
      </c>
      <c r="K727" s="61"/>
    </row>
    <row r="728" spans="1:14" x14ac:dyDescent="0.25">
      <c r="A728" s="7">
        <v>2.8</v>
      </c>
      <c r="B728" s="7">
        <v>2019</v>
      </c>
      <c r="C728" s="7">
        <v>42.59</v>
      </c>
      <c r="D728" s="7">
        <v>0</v>
      </c>
      <c r="E728" s="55">
        <v>406.94</v>
      </c>
      <c r="F728">
        <f t="shared" si="74"/>
        <v>2.5099999999999909</v>
      </c>
      <c r="G728">
        <f t="shared" si="73"/>
        <v>42.59</v>
      </c>
      <c r="H728">
        <f t="shared" si="75"/>
        <v>19.603099999999927</v>
      </c>
      <c r="K728" s="61"/>
    </row>
    <row r="729" spans="1:14" x14ac:dyDescent="0.25">
      <c r="A729" s="7">
        <v>2.8</v>
      </c>
      <c r="B729" s="7">
        <v>2020</v>
      </c>
      <c r="C729" s="7">
        <v>42.66</v>
      </c>
      <c r="D729" s="7">
        <v>0</v>
      </c>
      <c r="E729" s="55">
        <v>409.47</v>
      </c>
      <c r="F729">
        <f t="shared" si="74"/>
        <v>2.5300000000000296</v>
      </c>
      <c r="G729">
        <f t="shared" si="73"/>
        <v>42.66</v>
      </c>
      <c r="H729">
        <f t="shared" si="75"/>
        <v>19.759300000000231</v>
      </c>
      <c r="K729" s="61"/>
    </row>
    <row r="730" spans="1:14" x14ac:dyDescent="0.25">
      <c r="A730" s="7">
        <v>2.8</v>
      </c>
      <c r="B730" s="7">
        <v>2021</v>
      </c>
      <c r="C730" s="7">
        <v>42.3</v>
      </c>
      <c r="D730" s="7">
        <v>0</v>
      </c>
      <c r="E730" s="55">
        <v>411.95</v>
      </c>
      <c r="F730">
        <f t="shared" si="74"/>
        <v>2.4799999999999613</v>
      </c>
      <c r="G730">
        <f t="shared" si="73"/>
        <v>42.3</v>
      </c>
      <c r="H730">
        <f t="shared" si="75"/>
        <v>19.368799999999698</v>
      </c>
      <c r="K730" s="61"/>
    </row>
    <row r="731" spans="1:14" x14ac:dyDescent="0.25">
      <c r="A731" s="7">
        <v>2.8</v>
      </c>
      <c r="B731" s="7">
        <v>2022</v>
      </c>
      <c r="C731" s="7">
        <v>42.57</v>
      </c>
      <c r="D731" s="7">
        <v>0</v>
      </c>
      <c r="E731" s="55">
        <v>414.39</v>
      </c>
      <c r="F731">
        <f t="shared" si="74"/>
        <v>2.4399999999999977</v>
      </c>
      <c r="G731">
        <f t="shared" si="73"/>
        <v>42.57</v>
      </c>
      <c r="H731">
        <f t="shared" si="75"/>
        <v>19.056399999999982</v>
      </c>
      <c r="K731" s="61"/>
    </row>
    <row r="732" spans="1:14" x14ac:dyDescent="0.25">
      <c r="A732" s="7">
        <v>2.8</v>
      </c>
      <c r="B732" s="7">
        <v>2023</v>
      </c>
      <c r="C732" s="7">
        <v>42.9</v>
      </c>
      <c r="D732" s="7">
        <v>0</v>
      </c>
      <c r="E732" s="55">
        <v>416.86</v>
      </c>
      <c r="F732">
        <f t="shared" si="74"/>
        <v>2.4700000000000273</v>
      </c>
      <c r="G732">
        <f t="shared" si="73"/>
        <v>42.9</v>
      </c>
      <c r="H732">
        <f t="shared" si="75"/>
        <v>19.290700000000211</v>
      </c>
      <c r="K732" s="61"/>
    </row>
    <row r="733" spans="1:14" x14ac:dyDescent="0.25">
      <c r="A733" s="7">
        <v>2.8</v>
      </c>
      <c r="B733" s="7">
        <v>2024</v>
      </c>
      <c r="C733" s="7">
        <v>43.21</v>
      </c>
      <c r="D733" s="7">
        <v>0</v>
      </c>
      <c r="E733" s="55">
        <v>419.34</v>
      </c>
      <c r="F733">
        <f t="shared" si="74"/>
        <v>2.4799999999999613</v>
      </c>
      <c r="G733">
        <f t="shared" si="73"/>
        <v>43.21</v>
      </c>
      <c r="H733">
        <f t="shared" si="75"/>
        <v>19.368799999999698</v>
      </c>
      <c r="K733" s="61"/>
    </row>
    <row r="734" spans="1:14" x14ac:dyDescent="0.25">
      <c r="A734" s="7">
        <v>2.8</v>
      </c>
      <c r="B734" s="7">
        <v>2025</v>
      </c>
      <c r="C734" s="7">
        <v>43.45</v>
      </c>
      <c r="D734" s="7">
        <v>0</v>
      </c>
      <c r="E734" s="55">
        <v>421.83</v>
      </c>
      <c r="F734">
        <f t="shared" si="74"/>
        <v>2.4900000000000091</v>
      </c>
      <c r="G734">
        <f t="shared" si="73"/>
        <v>43.45</v>
      </c>
      <c r="H734">
        <f t="shared" si="75"/>
        <v>19.44690000000007</v>
      </c>
      <c r="K734" s="61"/>
    </row>
    <row r="735" spans="1:14" x14ac:dyDescent="0.25">
      <c r="A735" s="7">
        <v>2.8</v>
      </c>
      <c r="B735" s="7">
        <v>2026</v>
      </c>
      <c r="C735" s="7">
        <v>43.48</v>
      </c>
      <c r="D735" s="7">
        <v>0</v>
      </c>
      <c r="E735" s="55">
        <v>424.32</v>
      </c>
      <c r="F735">
        <f t="shared" si="74"/>
        <v>2.4900000000000091</v>
      </c>
      <c r="G735">
        <f t="shared" si="73"/>
        <v>43.48</v>
      </c>
      <c r="H735">
        <f t="shared" si="75"/>
        <v>19.44690000000007</v>
      </c>
      <c r="J735" s="57">
        <f>J734+G735</f>
        <v>43.48</v>
      </c>
      <c r="K735" s="61">
        <f>E735-E$734</f>
        <v>2.4900000000000091</v>
      </c>
      <c r="M735" s="6">
        <f>(0.009993255 * C735 * C735 + 0.252616086 * C735 - 10.6147928 + 4*(B735-2025)/75 + 0.6)/7.81</f>
        <v>2.5498899436575333</v>
      </c>
      <c r="N735" s="6">
        <f>M735-F735</f>
        <v>5.9889943657524203E-2</v>
      </c>
    </row>
    <row r="736" spans="1:14" x14ac:dyDescent="0.25">
      <c r="A736" s="7">
        <v>2.8</v>
      </c>
      <c r="B736" s="7">
        <v>2027</v>
      </c>
      <c r="C736" s="7">
        <v>43.38</v>
      </c>
      <c r="D736" s="7">
        <v>0</v>
      </c>
      <c r="E736" s="55">
        <v>426.78</v>
      </c>
      <c r="F736">
        <f t="shared" si="74"/>
        <v>2.4599999999999795</v>
      </c>
      <c r="G736">
        <f t="shared" si="73"/>
        <v>43.38</v>
      </c>
      <c r="H736">
        <f t="shared" si="75"/>
        <v>19.212599999999838</v>
      </c>
      <c r="J736" s="57">
        <f t="shared" ref="J736:J799" si="76">J735+G736</f>
        <v>86.86</v>
      </c>
      <c r="K736" s="61">
        <f t="shared" ref="K736:K799" si="77">E736-E$734</f>
        <v>4.9499999999999886</v>
      </c>
      <c r="M736" s="6">
        <f t="shared" ref="M736:M799" si="78">(0.009993255 * C736 * C736 + 0.252616086 * C736 - 10.6147928 + 4*(B736-2025)/75 + 0.6)/7.81</f>
        <v>2.5423701372303036</v>
      </c>
      <c r="N736" s="6">
        <f t="shared" ref="N736:N799" si="79">M736-F736</f>
        <v>8.2370137230324048E-2</v>
      </c>
    </row>
    <row r="737" spans="1:14" x14ac:dyDescent="0.25">
      <c r="A737" s="7">
        <v>2.8</v>
      </c>
      <c r="B737" s="7">
        <v>2028</v>
      </c>
      <c r="C737" s="7">
        <v>43.22</v>
      </c>
      <c r="D737" s="7">
        <v>0</v>
      </c>
      <c r="E737" s="55">
        <v>429.21</v>
      </c>
      <c r="F737">
        <f t="shared" si="74"/>
        <v>2.4300000000000068</v>
      </c>
      <c r="G737">
        <f t="shared" si="73"/>
        <v>43.22</v>
      </c>
      <c r="H737">
        <f t="shared" si="75"/>
        <v>18.978300000000051</v>
      </c>
      <c r="J737" s="57">
        <f t="shared" si="76"/>
        <v>130.07999999999998</v>
      </c>
      <c r="K737" s="61">
        <f t="shared" si="77"/>
        <v>7.3799999999999955</v>
      </c>
      <c r="M737" s="6">
        <f t="shared" si="78"/>
        <v>2.5262943649247123</v>
      </c>
      <c r="N737" s="6">
        <f t="shared" si="79"/>
        <v>9.6294364924705445E-2</v>
      </c>
    </row>
    <row r="738" spans="1:14" x14ac:dyDescent="0.25">
      <c r="A738" s="7">
        <v>2.8</v>
      </c>
      <c r="B738" s="7">
        <v>2029</v>
      </c>
      <c r="C738" s="7">
        <v>42.98</v>
      </c>
      <c r="D738" s="7">
        <v>0</v>
      </c>
      <c r="E738" s="55">
        <v>431.61</v>
      </c>
      <c r="F738">
        <f t="shared" si="74"/>
        <v>2.4000000000000341</v>
      </c>
      <c r="G738">
        <f t="shared" si="73"/>
        <v>42.98</v>
      </c>
      <c r="H738">
        <f t="shared" si="75"/>
        <v>18.744000000000266</v>
      </c>
      <c r="J738" s="57">
        <f t="shared" si="76"/>
        <v>173.05999999999997</v>
      </c>
      <c r="K738" s="61">
        <f t="shared" si="77"/>
        <v>9.7800000000000296</v>
      </c>
      <c r="M738" s="6">
        <f t="shared" si="78"/>
        <v>2.4988891169417839</v>
      </c>
      <c r="N738" s="6">
        <f t="shared" si="79"/>
        <v>9.8889116941749844E-2</v>
      </c>
    </row>
    <row r="739" spans="1:14" x14ac:dyDescent="0.25">
      <c r="A739" s="7">
        <v>2.8</v>
      </c>
      <c r="B739" s="7">
        <v>2030</v>
      </c>
      <c r="C739" s="7">
        <v>42.66</v>
      </c>
      <c r="D739" s="7">
        <v>0</v>
      </c>
      <c r="E739" s="55">
        <v>433.95</v>
      </c>
      <c r="F739">
        <f t="shared" si="74"/>
        <v>2.339999999999975</v>
      </c>
      <c r="G739">
        <f t="shared" si="73"/>
        <v>42.66</v>
      </c>
      <c r="H739">
        <f t="shared" si="75"/>
        <v>18.275399999999802</v>
      </c>
      <c r="J739" s="57">
        <f t="shared" si="76"/>
        <v>215.71999999999997</v>
      </c>
      <c r="K739" s="61">
        <f t="shared" si="77"/>
        <v>12.120000000000005</v>
      </c>
      <c r="M739" s="6">
        <f t="shared" si="78"/>
        <v>2.4603017969916348</v>
      </c>
      <c r="N739" s="6">
        <f t="shared" si="79"/>
        <v>0.12030179699165977</v>
      </c>
    </row>
    <row r="740" spans="1:14" x14ac:dyDescent="0.25">
      <c r="A740" s="7">
        <v>2.8</v>
      </c>
      <c r="B740" s="7">
        <v>2031</v>
      </c>
      <c r="C740" s="7">
        <v>42.24</v>
      </c>
      <c r="D740" s="7">
        <v>0</v>
      </c>
      <c r="E740" s="55">
        <v>436.24</v>
      </c>
      <c r="F740">
        <f t="shared" si="74"/>
        <v>2.2900000000000205</v>
      </c>
      <c r="G740">
        <f t="shared" si="73"/>
        <v>42.24</v>
      </c>
      <c r="H740">
        <f t="shared" si="75"/>
        <v>17.884900000000158</v>
      </c>
      <c r="J740" s="57">
        <f t="shared" si="76"/>
        <v>257.95999999999998</v>
      </c>
      <c r="K740" s="61">
        <f t="shared" si="77"/>
        <v>14.410000000000025</v>
      </c>
      <c r="M740" s="6">
        <f t="shared" si="78"/>
        <v>2.4079196062647896</v>
      </c>
      <c r="N740" s="6">
        <f t="shared" si="79"/>
        <v>0.11791960626476916</v>
      </c>
    </row>
    <row r="741" spans="1:14" x14ac:dyDescent="0.25">
      <c r="A741" s="7">
        <v>2.8</v>
      </c>
      <c r="B741" s="7">
        <v>2032</v>
      </c>
      <c r="C741" s="7">
        <v>41.71</v>
      </c>
      <c r="D741" s="7">
        <v>0</v>
      </c>
      <c r="E741" s="55">
        <v>438.46</v>
      </c>
      <c r="F741">
        <f t="shared" si="74"/>
        <v>2.2199999999999704</v>
      </c>
      <c r="G741">
        <f t="shared" si="73"/>
        <v>41.71</v>
      </c>
      <c r="H741">
        <f t="shared" si="75"/>
        <v>17.33819999999977</v>
      </c>
      <c r="J741" s="57">
        <f t="shared" si="76"/>
        <v>299.66999999999996</v>
      </c>
      <c r="K741" s="61">
        <f t="shared" si="77"/>
        <v>16.629999999999995</v>
      </c>
      <c r="M741" s="6">
        <f t="shared" si="78"/>
        <v>2.3406740129755237</v>
      </c>
      <c r="N741" s="6">
        <f t="shared" si="79"/>
        <v>0.12067401297555325</v>
      </c>
    </row>
    <row r="742" spans="1:14" x14ac:dyDescent="0.25">
      <c r="A742" s="7">
        <v>2.8</v>
      </c>
      <c r="B742" s="7">
        <v>2033</v>
      </c>
      <c r="C742" s="7">
        <v>41.08</v>
      </c>
      <c r="D742" s="7">
        <v>0</v>
      </c>
      <c r="E742" s="55">
        <v>440.6</v>
      </c>
      <c r="F742">
        <f t="shared" si="74"/>
        <v>2.1400000000000432</v>
      </c>
      <c r="G742">
        <f t="shared" si="73"/>
        <v>41.08</v>
      </c>
      <c r="H742">
        <f t="shared" si="75"/>
        <v>16.713400000000338</v>
      </c>
      <c r="J742" s="57">
        <f t="shared" si="76"/>
        <v>340.74999999999994</v>
      </c>
      <c r="K742" s="61">
        <f t="shared" si="77"/>
        <v>18.770000000000039</v>
      </c>
      <c r="M742" s="6">
        <f t="shared" si="78"/>
        <v>2.2603872015593685</v>
      </c>
      <c r="N742" s="6">
        <f t="shared" si="79"/>
        <v>0.12038720155932525</v>
      </c>
    </row>
    <row r="743" spans="1:14" x14ac:dyDescent="0.25">
      <c r="A743" s="7">
        <v>2.8</v>
      </c>
      <c r="B743" s="7">
        <v>2034</v>
      </c>
      <c r="C743" s="7">
        <v>40.33</v>
      </c>
      <c r="D743" s="7">
        <v>0</v>
      </c>
      <c r="E743" s="55">
        <v>442.66</v>
      </c>
      <c r="F743">
        <f t="shared" si="74"/>
        <v>2.0600000000000023</v>
      </c>
      <c r="G743">
        <f t="shared" si="73"/>
        <v>40.33</v>
      </c>
      <c r="H743">
        <f t="shared" si="75"/>
        <v>16.088600000000017</v>
      </c>
      <c r="J743" s="57">
        <f t="shared" si="76"/>
        <v>381.07999999999993</v>
      </c>
      <c r="K743" s="61">
        <f t="shared" si="77"/>
        <v>20.830000000000041</v>
      </c>
      <c r="M743" s="6">
        <f t="shared" si="78"/>
        <v>2.1648312606721514</v>
      </c>
      <c r="N743" s="6">
        <f t="shared" si="79"/>
        <v>0.1048312606721491</v>
      </c>
    </row>
    <row r="744" spans="1:14" x14ac:dyDescent="0.25">
      <c r="A744" s="7">
        <v>2.8</v>
      </c>
      <c r="B744" s="7">
        <v>2035</v>
      </c>
      <c r="C744" s="7">
        <v>39.479999999999997</v>
      </c>
      <c r="D744" s="7">
        <v>0</v>
      </c>
      <c r="E744" s="55">
        <v>444.62</v>
      </c>
      <c r="F744">
        <f t="shared" si="74"/>
        <v>1.9599999999999795</v>
      </c>
      <c r="G744">
        <f t="shared" si="73"/>
        <v>39.479999999999997</v>
      </c>
      <c r="H744">
        <f t="shared" si="75"/>
        <v>15.307599999999839</v>
      </c>
      <c r="J744" s="57">
        <f t="shared" si="76"/>
        <v>420.55999999999995</v>
      </c>
      <c r="K744" s="61">
        <f t="shared" si="77"/>
        <v>22.79000000000002</v>
      </c>
      <c r="M744" s="6">
        <f t="shared" si="78"/>
        <v>2.0573641967689285</v>
      </c>
      <c r="N744" s="6">
        <f t="shared" si="79"/>
        <v>9.7364196768948919E-2</v>
      </c>
    </row>
    <row r="745" spans="1:14" x14ac:dyDescent="0.25">
      <c r="A745" s="7">
        <v>2.8</v>
      </c>
      <c r="B745" s="7">
        <v>2036</v>
      </c>
      <c r="C745" s="7">
        <v>38.65</v>
      </c>
      <c r="D745" s="7">
        <v>0.01</v>
      </c>
      <c r="E745" s="55">
        <v>446.47</v>
      </c>
      <c r="F745">
        <f t="shared" si="74"/>
        <v>1.8500000000000227</v>
      </c>
      <c r="G745">
        <f t="shared" si="73"/>
        <v>38.64</v>
      </c>
      <c r="H745">
        <f t="shared" si="75"/>
        <v>14.448500000000177</v>
      </c>
      <c r="J745" s="57">
        <f t="shared" si="76"/>
        <v>459.19999999999993</v>
      </c>
      <c r="K745" s="61">
        <f t="shared" si="77"/>
        <v>24.640000000000043</v>
      </c>
      <c r="M745" s="6">
        <f t="shared" si="78"/>
        <v>1.9543706476061671</v>
      </c>
      <c r="N745" s="6">
        <f t="shared" si="79"/>
        <v>0.10437064760614434</v>
      </c>
    </row>
    <row r="746" spans="1:14" x14ac:dyDescent="0.25">
      <c r="A746" s="7">
        <v>2.8</v>
      </c>
      <c r="B746" s="7">
        <v>2037</v>
      </c>
      <c r="C746" s="7">
        <v>37.85</v>
      </c>
      <c r="D746" s="7">
        <v>0.01</v>
      </c>
      <c r="E746" s="55">
        <v>448.24</v>
      </c>
      <c r="F746">
        <f t="shared" si="74"/>
        <v>1.7699999999999818</v>
      </c>
      <c r="G746">
        <f t="shared" si="73"/>
        <v>37.840000000000003</v>
      </c>
      <c r="H746">
        <f t="shared" si="75"/>
        <v>13.823699999999857</v>
      </c>
      <c r="J746" s="57">
        <f t="shared" si="76"/>
        <v>497.03999999999996</v>
      </c>
      <c r="K746" s="61">
        <f t="shared" si="77"/>
        <v>26.410000000000025</v>
      </c>
      <c r="M746" s="6">
        <f t="shared" si="78"/>
        <v>1.8570151109266968</v>
      </c>
      <c r="N746" s="6">
        <f t="shared" si="79"/>
        <v>8.7015110926714989E-2</v>
      </c>
    </row>
    <row r="747" spans="1:14" x14ac:dyDescent="0.25">
      <c r="A747" s="7">
        <v>2.8</v>
      </c>
      <c r="B747" s="7">
        <v>2038</v>
      </c>
      <c r="C747" s="7">
        <v>37.04</v>
      </c>
      <c r="D747" s="7">
        <v>0.01</v>
      </c>
      <c r="E747" s="55">
        <v>449.91</v>
      </c>
      <c r="F747">
        <f t="shared" si="74"/>
        <v>1.6700000000000159</v>
      </c>
      <c r="G747">
        <f t="shared" si="73"/>
        <v>37.03</v>
      </c>
      <c r="H747">
        <f t="shared" si="75"/>
        <v>13.042700000000124</v>
      </c>
      <c r="J747" s="57">
        <f t="shared" si="76"/>
        <v>534.06999999999994</v>
      </c>
      <c r="K747" s="61">
        <f t="shared" si="77"/>
        <v>28.080000000000041</v>
      </c>
      <c r="M747" s="6">
        <f t="shared" si="78"/>
        <v>1.7600259254521553</v>
      </c>
      <c r="N747" s="6">
        <f t="shared" si="79"/>
        <v>9.0025925452139388E-2</v>
      </c>
    </row>
    <row r="748" spans="1:14" x14ac:dyDescent="0.25">
      <c r="A748" s="7">
        <v>2.8</v>
      </c>
      <c r="B748" s="7">
        <v>2039</v>
      </c>
      <c r="C748" s="7">
        <v>36.28</v>
      </c>
      <c r="D748" s="7">
        <v>0.01</v>
      </c>
      <c r="E748" s="55">
        <v>451.49</v>
      </c>
      <c r="F748">
        <f t="shared" si="74"/>
        <v>1.5799999999999841</v>
      </c>
      <c r="G748">
        <f t="shared" si="73"/>
        <v>36.270000000000003</v>
      </c>
      <c r="H748">
        <f t="shared" si="75"/>
        <v>12.339799999999874</v>
      </c>
      <c r="J748" s="57">
        <f t="shared" si="76"/>
        <v>570.33999999999992</v>
      </c>
      <c r="K748" s="61">
        <f t="shared" si="77"/>
        <v>29.660000000000025</v>
      </c>
      <c r="M748" s="6">
        <f t="shared" si="78"/>
        <v>1.6709720152034144</v>
      </c>
      <c r="N748" s="6">
        <f t="shared" si="79"/>
        <v>9.0972015203430345E-2</v>
      </c>
    </row>
    <row r="749" spans="1:14" x14ac:dyDescent="0.25">
      <c r="A749" s="7">
        <v>2.8</v>
      </c>
      <c r="B749" s="7">
        <v>2040</v>
      </c>
      <c r="C749" s="7">
        <v>35.619999999999997</v>
      </c>
      <c r="D749" s="7">
        <v>0.01</v>
      </c>
      <c r="E749" s="55">
        <v>453</v>
      </c>
      <c r="F749">
        <f t="shared" si="74"/>
        <v>1.5099999999999909</v>
      </c>
      <c r="G749">
        <f t="shared" si="73"/>
        <v>35.61</v>
      </c>
      <c r="H749">
        <f t="shared" si="75"/>
        <v>11.793099999999928</v>
      </c>
      <c r="J749" s="57">
        <f t="shared" si="76"/>
        <v>605.94999999999993</v>
      </c>
      <c r="K749" s="61">
        <f t="shared" si="77"/>
        <v>31.170000000000016</v>
      </c>
      <c r="M749" s="6">
        <f t="shared" si="78"/>
        <v>1.5957334484688854</v>
      </c>
      <c r="N749" s="6">
        <f t="shared" si="79"/>
        <v>8.5733448468894524E-2</v>
      </c>
    </row>
    <row r="750" spans="1:14" x14ac:dyDescent="0.25">
      <c r="A750" s="7">
        <v>2.8</v>
      </c>
      <c r="B750" s="7">
        <v>2041</v>
      </c>
      <c r="C750" s="7">
        <v>35.04</v>
      </c>
      <c r="D750" s="7">
        <v>0.02</v>
      </c>
      <c r="E750" s="55">
        <v>454.44</v>
      </c>
      <c r="F750">
        <f t="shared" si="74"/>
        <v>1.4399999999999977</v>
      </c>
      <c r="G750">
        <f t="shared" si="73"/>
        <v>35.019999999999996</v>
      </c>
      <c r="H750">
        <f t="shared" si="75"/>
        <v>11.246399999999982</v>
      </c>
      <c r="J750" s="57">
        <f t="shared" si="76"/>
        <v>640.96999999999991</v>
      </c>
      <c r="K750" s="61">
        <f t="shared" si="77"/>
        <v>32.610000000000014</v>
      </c>
      <c r="M750" s="6">
        <f t="shared" si="78"/>
        <v>1.5313626971807082</v>
      </c>
      <c r="N750" s="6">
        <f t="shared" si="79"/>
        <v>9.1362697180710439E-2</v>
      </c>
    </row>
    <row r="751" spans="1:14" x14ac:dyDescent="0.25">
      <c r="A751" s="7">
        <v>2.8</v>
      </c>
      <c r="B751" s="7">
        <v>2042</v>
      </c>
      <c r="C751" s="7">
        <v>34.54</v>
      </c>
      <c r="D751" s="7">
        <v>0.02</v>
      </c>
      <c r="E751" s="55">
        <v>455.82</v>
      </c>
      <c r="F751">
        <f t="shared" si="74"/>
        <v>1.3799999999999955</v>
      </c>
      <c r="G751">
        <f t="shared" si="73"/>
        <v>34.519999999999996</v>
      </c>
      <c r="H751">
        <f t="shared" si="75"/>
        <v>10.777799999999964</v>
      </c>
      <c r="J751" s="57">
        <f t="shared" si="76"/>
        <v>675.4899999999999</v>
      </c>
      <c r="K751" s="61">
        <f t="shared" si="77"/>
        <v>33.990000000000009</v>
      </c>
      <c r="M751" s="6">
        <f t="shared" si="78"/>
        <v>1.477503535706103</v>
      </c>
      <c r="N751" s="6">
        <f t="shared" si="79"/>
        <v>9.7503535706107591E-2</v>
      </c>
    </row>
    <row r="752" spans="1:14" x14ac:dyDescent="0.25">
      <c r="A752" s="7">
        <v>2.8</v>
      </c>
      <c r="B752" s="7">
        <v>2043</v>
      </c>
      <c r="C752" s="7">
        <v>34.11</v>
      </c>
      <c r="D752" s="7">
        <v>0.02</v>
      </c>
      <c r="E752" s="55">
        <v>457.17</v>
      </c>
      <c r="F752">
        <f t="shared" si="74"/>
        <v>1.3500000000000227</v>
      </c>
      <c r="G752">
        <f t="shared" si="73"/>
        <v>34.089999999999996</v>
      </c>
      <c r="H752">
        <f t="shared" si="75"/>
        <v>10.543500000000178</v>
      </c>
      <c r="J752" s="57">
        <f t="shared" si="76"/>
        <v>709.57999999999993</v>
      </c>
      <c r="K752" s="61">
        <f t="shared" si="77"/>
        <v>35.340000000000032</v>
      </c>
      <c r="M752" s="6">
        <f t="shared" si="78"/>
        <v>1.4326523865871319</v>
      </c>
      <c r="N752" s="6">
        <f t="shared" si="79"/>
        <v>8.2652386587109161E-2</v>
      </c>
    </row>
    <row r="753" spans="1:14" x14ac:dyDescent="0.25">
      <c r="A753" s="7">
        <v>2.8</v>
      </c>
      <c r="B753" s="7">
        <v>2044</v>
      </c>
      <c r="C753" s="7">
        <v>33.74</v>
      </c>
      <c r="D753" s="7">
        <v>0.03</v>
      </c>
      <c r="E753" s="55">
        <v>458.47</v>
      </c>
      <c r="F753">
        <f t="shared" si="74"/>
        <v>1.3000000000000114</v>
      </c>
      <c r="G753">
        <f t="shared" si="73"/>
        <v>33.71</v>
      </c>
      <c r="H753">
        <f t="shared" si="75"/>
        <v>10.153000000000088</v>
      </c>
      <c r="J753" s="57">
        <f t="shared" si="76"/>
        <v>743.29</v>
      </c>
      <c r="K753" s="61">
        <f t="shared" si="77"/>
        <v>36.640000000000043</v>
      </c>
      <c r="M753" s="6">
        <f t="shared" si="78"/>
        <v>1.3953911460449855</v>
      </c>
      <c r="N753" s="6">
        <f t="shared" si="79"/>
        <v>9.5391146044974118E-2</v>
      </c>
    </row>
    <row r="754" spans="1:14" x14ac:dyDescent="0.25">
      <c r="A754" s="7">
        <v>2.8</v>
      </c>
      <c r="B754" s="7">
        <v>2045</v>
      </c>
      <c r="C754" s="7">
        <v>33.42</v>
      </c>
      <c r="D754" s="7">
        <v>0.03</v>
      </c>
      <c r="E754" s="55">
        <v>459.75</v>
      </c>
      <c r="F754">
        <f t="shared" si="74"/>
        <v>1.2799999999999727</v>
      </c>
      <c r="G754">
        <f t="shared" si="73"/>
        <v>33.39</v>
      </c>
      <c r="H754">
        <f t="shared" si="75"/>
        <v>9.9967999999997872</v>
      </c>
      <c r="J754" s="57">
        <f t="shared" si="76"/>
        <v>776.68</v>
      </c>
      <c r="K754" s="61">
        <f t="shared" si="77"/>
        <v>37.920000000000016</v>
      </c>
      <c r="M754" s="6">
        <f t="shared" si="78"/>
        <v>1.3643705498807515</v>
      </c>
      <c r="N754" s="6">
        <f t="shared" si="79"/>
        <v>8.4370549880778745E-2</v>
      </c>
    </row>
    <row r="755" spans="1:14" x14ac:dyDescent="0.25">
      <c r="A755" s="7">
        <v>2.8</v>
      </c>
      <c r="B755" s="7">
        <v>2046</v>
      </c>
      <c r="C755" s="7">
        <v>33.130000000000003</v>
      </c>
      <c r="D755" s="7">
        <v>0.03</v>
      </c>
      <c r="E755" s="55">
        <v>461.01</v>
      </c>
      <c r="F755">
        <f t="shared" si="74"/>
        <v>1.2599999999999909</v>
      </c>
      <c r="G755">
        <f t="shared" si="73"/>
        <v>33.1</v>
      </c>
      <c r="H755">
        <f t="shared" si="75"/>
        <v>9.8405999999999292</v>
      </c>
      <c r="J755" s="57">
        <f t="shared" si="76"/>
        <v>809.78</v>
      </c>
      <c r="K755" s="61">
        <f t="shared" si="77"/>
        <v>39.180000000000007</v>
      </c>
      <c r="M755" s="6">
        <f t="shared" si="78"/>
        <v>1.337124691176633</v>
      </c>
      <c r="N755" s="6">
        <f t="shared" si="79"/>
        <v>7.7124691176642113E-2</v>
      </c>
    </row>
    <row r="756" spans="1:14" x14ac:dyDescent="0.25">
      <c r="A756" s="7">
        <v>2.8</v>
      </c>
      <c r="B756" s="7">
        <v>2047</v>
      </c>
      <c r="C756" s="7">
        <v>32.869999999999997</v>
      </c>
      <c r="D756" s="7">
        <v>0.03</v>
      </c>
      <c r="E756" s="55">
        <v>462.24</v>
      </c>
      <c r="F756">
        <f t="shared" si="74"/>
        <v>1.2300000000000182</v>
      </c>
      <c r="G756">
        <f t="shared" si="73"/>
        <v>32.839999999999996</v>
      </c>
      <c r="H756">
        <f t="shared" si="75"/>
        <v>9.6063000000001413</v>
      </c>
      <c r="J756" s="57">
        <f t="shared" si="76"/>
        <v>842.62</v>
      </c>
      <c r="K756" s="61">
        <f t="shared" si="77"/>
        <v>40.410000000000025</v>
      </c>
      <c r="M756" s="6">
        <f t="shared" si="78"/>
        <v>1.3135867776264825</v>
      </c>
      <c r="N756" s="6">
        <f t="shared" si="79"/>
        <v>8.358677762646427E-2</v>
      </c>
    </row>
    <row r="757" spans="1:14" x14ac:dyDescent="0.25">
      <c r="A757" s="7">
        <v>2.8</v>
      </c>
      <c r="B757" s="7">
        <v>2048</v>
      </c>
      <c r="C757" s="7">
        <v>32.61</v>
      </c>
      <c r="D757" s="7">
        <v>0.03</v>
      </c>
      <c r="E757" s="55">
        <v>463.46</v>
      </c>
      <c r="F757">
        <f t="shared" si="74"/>
        <v>1.2199999999999704</v>
      </c>
      <c r="G757">
        <f t="shared" si="73"/>
        <v>32.58</v>
      </c>
      <c r="H757">
        <f t="shared" si="75"/>
        <v>9.5281999999997691</v>
      </c>
      <c r="J757" s="57">
        <f t="shared" si="76"/>
        <v>875.2</v>
      </c>
      <c r="K757" s="61">
        <f t="shared" si="77"/>
        <v>41.629999999999995</v>
      </c>
      <c r="M757" s="6">
        <f t="shared" si="78"/>
        <v>1.290221858708344</v>
      </c>
      <c r="N757" s="6">
        <f t="shared" si="79"/>
        <v>7.0221858708373608E-2</v>
      </c>
    </row>
    <row r="758" spans="1:14" x14ac:dyDescent="0.25">
      <c r="A758" s="7">
        <v>2.8</v>
      </c>
      <c r="B758" s="7">
        <v>2049</v>
      </c>
      <c r="C758" s="7">
        <v>32.35</v>
      </c>
      <c r="D758" s="7">
        <v>0.03</v>
      </c>
      <c r="E758" s="55">
        <v>464.66</v>
      </c>
      <c r="F758">
        <f t="shared" si="74"/>
        <v>1.2000000000000455</v>
      </c>
      <c r="G758">
        <f t="shared" si="73"/>
        <v>32.32</v>
      </c>
      <c r="H758">
        <f t="shared" si="75"/>
        <v>9.3720000000003552</v>
      </c>
      <c r="J758" s="57">
        <f t="shared" si="76"/>
        <v>907.5200000000001</v>
      </c>
      <c r="K758" s="61">
        <f t="shared" si="77"/>
        <v>42.830000000000041</v>
      </c>
      <c r="M758" s="6">
        <f t="shared" si="78"/>
        <v>1.2670299344222149</v>
      </c>
      <c r="N758" s="6">
        <f t="shared" si="79"/>
        <v>6.7029934422169424E-2</v>
      </c>
    </row>
    <row r="759" spans="1:14" x14ac:dyDescent="0.25">
      <c r="A759" s="7">
        <v>2.8</v>
      </c>
      <c r="B759" s="7">
        <v>2050</v>
      </c>
      <c r="C759" s="7">
        <v>32.090000000000003</v>
      </c>
      <c r="D759" s="7">
        <v>0.04</v>
      </c>
      <c r="E759" s="55">
        <v>465.84</v>
      </c>
      <c r="F759">
        <f t="shared" si="74"/>
        <v>1.17999999999995</v>
      </c>
      <c r="G759">
        <f t="shared" si="73"/>
        <v>32.050000000000004</v>
      </c>
      <c r="H759">
        <f t="shared" si="75"/>
        <v>9.215799999999609</v>
      </c>
      <c r="J759" s="57">
        <f t="shared" si="76"/>
        <v>939.57</v>
      </c>
      <c r="K759" s="61">
        <f t="shared" si="77"/>
        <v>44.009999999999991</v>
      </c>
      <c r="M759" s="6">
        <f t="shared" si="78"/>
        <v>1.244011004768097</v>
      </c>
      <c r="N759" s="6">
        <f t="shared" si="79"/>
        <v>6.4011004768147028E-2</v>
      </c>
    </row>
    <row r="760" spans="1:14" x14ac:dyDescent="0.25">
      <c r="A760" s="7">
        <v>2.8</v>
      </c>
      <c r="B760" s="7">
        <v>2051</v>
      </c>
      <c r="C760" s="7">
        <v>31.83</v>
      </c>
      <c r="D760" s="7">
        <v>0.04</v>
      </c>
      <c r="E760" s="55">
        <v>467.01</v>
      </c>
      <c r="F760">
        <f t="shared" si="74"/>
        <v>1.1700000000000159</v>
      </c>
      <c r="G760">
        <f t="shared" si="73"/>
        <v>31.79</v>
      </c>
      <c r="H760">
        <f t="shared" si="75"/>
        <v>9.1377000000001232</v>
      </c>
      <c r="J760" s="57">
        <f t="shared" si="76"/>
        <v>971.36</v>
      </c>
      <c r="K760" s="61">
        <f t="shared" si="77"/>
        <v>45.180000000000007</v>
      </c>
      <c r="M760" s="6">
        <f t="shared" si="78"/>
        <v>1.2211650697459877</v>
      </c>
      <c r="N760" s="6">
        <f t="shared" si="79"/>
        <v>5.1165069745971792E-2</v>
      </c>
    </row>
    <row r="761" spans="1:14" x14ac:dyDescent="0.25">
      <c r="A761" s="7">
        <v>2.8</v>
      </c>
      <c r="B761" s="7">
        <v>2052</v>
      </c>
      <c r="C761" s="7">
        <v>31.58</v>
      </c>
      <c r="D761" s="7">
        <v>0.04</v>
      </c>
      <c r="E761" s="55">
        <v>468.15</v>
      </c>
      <c r="F761">
        <f t="shared" si="74"/>
        <v>1.1399999999999864</v>
      </c>
      <c r="G761">
        <f t="shared" si="73"/>
        <v>31.54</v>
      </c>
      <c r="H761">
        <f t="shared" si="75"/>
        <v>8.903399999999893</v>
      </c>
      <c r="J761" s="57">
        <f t="shared" si="76"/>
        <v>1002.9</v>
      </c>
      <c r="K761" s="61">
        <f t="shared" si="77"/>
        <v>46.319999999999993</v>
      </c>
      <c r="M761" s="6">
        <f t="shared" si="78"/>
        <v>1.1996236148094745</v>
      </c>
      <c r="N761" s="6">
        <f t="shared" si="79"/>
        <v>5.962361480948819E-2</v>
      </c>
    </row>
    <row r="762" spans="1:14" x14ac:dyDescent="0.25">
      <c r="A762" s="7">
        <v>2.8</v>
      </c>
      <c r="B762" s="7">
        <v>2053</v>
      </c>
      <c r="C762" s="7">
        <v>31.34</v>
      </c>
      <c r="D762" s="7">
        <v>0.04</v>
      </c>
      <c r="E762" s="55">
        <v>469.28</v>
      </c>
      <c r="F762">
        <f t="shared" si="74"/>
        <v>1.1299999999999955</v>
      </c>
      <c r="G762">
        <f t="shared" si="73"/>
        <v>31.3</v>
      </c>
      <c r="H762">
        <f t="shared" si="75"/>
        <v>8.8252999999999648</v>
      </c>
      <c r="J762" s="57">
        <f t="shared" si="76"/>
        <v>1034.2</v>
      </c>
      <c r="K762" s="61">
        <f t="shared" si="77"/>
        <v>47.449999999999989</v>
      </c>
      <c r="M762" s="6">
        <f t="shared" si="78"/>
        <v>1.1793674467671365</v>
      </c>
      <c r="N762" s="6">
        <f t="shared" si="79"/>
        <v>4.9367446767140999E-2</v>
      </c>
    </row>
    <row r="763" spans="1:14" x14ac:dyDescent="0.25">
      <c r="A763" s="7">
        <v>2.8</v>
      </c>
      <c r="B763" s="7">
        <v>2054</v>
      </c>
      <c r="C763" s="7">
        <v>31.11</v>
      </c>
      <c r="D763" s="7">
        <v>0.04</v>
      </c>
      <c r="E763" s="55">
        <v>470.4</v>
      </c>
      <c r="F763">
        <f t="shared" si="74"/>
        <v>1.1200000000000045</v>
      </c>
      <c r="G763">
        <f t="shared" si="73"/>
        <v>31.07</v>
      </c>
      <c r="H763">
        <f t="shared" si="75"/>
        <v>8.7472000000000349</v>
      </c>
      <c r="J763" s="57">
        <f t="shared" si="76"/>
        <v>1065.27</v>
      </c>
      <c r="K763" s="61">
        <f t="shared" si="77"/>
        <v>48.569999999999993</v>
      </c>
      <c r="M763" s="6">
        <f t="shared" si="78"/>
        <v>1.1603781401552069</v>
      </c>
      <c r="N763" s="6">
        <f t="shared" si="79"/>
        <v>4.0378140155202358E-2</v>
      </c>
    </row>
    <row r="764" spans="1:14" x14ac:dyDescent="0.25">
      <c r="A764" s="7">
        <v>2.8</v>
      </c>
      <c r="B764" s="7">
        <v>2055</v>
      </c>
      <c r="C764" s="7">
        <v>30.89</v>
      </c>
      <c r="D764" s="7">
        <v>0.04</v>
      </c>
      <c r="E764" s="55">
        <v>471.5</v>
      </c>
      <c r="F764">
        <f t="shared" si="74"/>
        <v>1.1000000000000227</v>
      </c>
      <c r="G764">
        <f t="shared" si="73"/>
        <v>30.85</v>
      </c>
      <c r="H764">
        <f t="shared" si="75"/>
        <v>8.5910000000001769</v>
      </c>
      <c r="J764" s="57">
        <f t="shared" si="76"/>
        <v>1096.1199999999999</v>
      </c>
      <c r="K764" s="61">
        <f t="shared" si="77"/>
        <v>49.670000000000016</v>
      </c>
      <c r="M764" s="6">
        <f t="shared" si="78"/>
        <v>1.14263803723758</v>
      </c>
      <c r="N764" s="6">
        <f t="shared" si="79"/>
        <v>4.2638037237557214E-2</v>
      </c>
    </row>
    <row r="765" spans="1:14" x14ac:dyDescent="0.25">
      <c r="A765" s="7">
        <v>2.8</v>
      </c>
      <c r="B765" s="7">
        <v>2056</v>
      </c>
      <c r="C765" s="7">
        <v>30.68</v>
      </c>
      <c r="D765" s="7">
        <v>0.04</v>
      </c>
      <c r="E765" s="55">
        <v>472.59</v>
      </c>
      <c r="F765">
        <f t="shared" si="74"/>
        <v>1.089999999999975</v>
      </c>
      <c r="G765">
        <f t="shared" si="73"/>
        <v>30.64</v>
      </c>
      <c r="H765">
        <f t="shared" si="75"/>
        <v>8.5128999999998047</v>
      </c>
      <c r="J765" s="57">
        <f t="shared" si="76"/>
        <v>1126.76</v>
      </c>
      <c r="K765" s="61">
        <f t="shared" si="77"/>
        <v>50.759999999999991</v>
      </c>
      <c r="M765" s="6">
        <f t="shared" si="78"/>
        <v>1.1261302480058044</v>
      </c>
      <c r="N765" s="6">
        <f t="shared" si="79"/>
        <v>3.6130248005829424E-2</v>
      </c>
    </row>
    <row r="766" spans="1:14" x14ac:dyDescent="0.25">
      <c r="A766" s="7">
        <v>2.8</v>
      </c>
      <c r="B766" s="7">
        <v>2057</v>
      </c>
      <c r="C766" s="7">
        <v>30.47</v>
      </c>
      <c r="D766" s="7">
        <v>0.04</v>
      </c>
      <c r="E766" s="55">
        <v>473.68</v>
      </c>
      <c r="F766">
        <f t="shared" si="74"/>
        <v>1.0900000000000318</v>
      </c>
      <c r="G766">
        <f t="shared" si="73"/>
        <v>30.43</v>
      </c>
      <c r="H766">
        <f t="shared" si="75"/>
        <v>8.5129000000002488</v>
      </c>
      <c r="J766" s="57">
        <f t="shared" si="76"/>
        <v>1157.19</v>
      </c>
      <c r="K766" s="61">
        <f t="shared" si="77"/>
        <v>51.850000000000023</v>
      </c>
      <c r="M766" s="6">
        <f t="shared" si="78"/>
        <v>1.1097353147395861</v>
      </c>
      <c r="N766" s="6">
        <f t="shared" si="79"/>
        <v>1.9735314739554255E-2</v>
      </c>
    </row>
    <row r="767" spans="1:14" x14ac:dyDescent="0.25">
      <c r="A767" s="7">
        <v>2.8</v>
      </c>
      <c r="B767" s="7">
        <v>2058</v>
      </c>
      <c r="C767" s="7">
        <v>30.28</v>
      </c>
      <c r="D767" s="7">
        <v>0.05</v>
      </c>
      <c r="E767" s="55">
        <v>474.75</v>
      </c>
      <c r="F767">
        <f t="shared" si="74"/>
        <v>1.0699999999999932</v>
      </c>
      <c r="G767">
        <f t="shared" si="73"/>
        <v>30.23</v>
      </c>
      <c r="H767">
        <f t="shared" si="75"/>
        <v>8.3566999999999467</v>
      </c>
      <c r="J767" s="57">
        <f t="shared" si="76"/>
        <v>1187.42</v>
      </c>
      <c r="K767" s="61">
        <f t="shared" si="77"/>
        <v>52.920000000000016</v>
      </c>
      <c r="M767" s="6">
        <f t="shared" si="78"/>
        <v>1.095649416039949</v>
      </c>
      <c r="N767" s="6">
        <f t="shared" si="79"/>
        <v>2.5649416039955852E-2</v>
      </c>
    </row>
    <row r="768" spans="1:14" x14ac:dyDescent="0.25">
      <c r="A768" s="7">
        <v>2.8</v>
      </c>
      <c r="B768" s="7">
        <v>2059</v>
      </c>
      <c r="C768" s="7">
        <v>30.1</v>
      </c>
      <c r="D768" s="7">
        <v>0.05</v>
      </c>
      <c r="E768" s="55">
        <v>475.82</v>
      </c>
      <c r="F768">
        <f t="shared" si="74"/>
        <v>1.0699999999999932</v>
      </c>
      <c r="G768">
        <f t="shared" si="73"/>
        <v>30.05</v>
      </c>
      <c r="H768">
        <f t="shared" si="75"/>
        <v>8.3566999999999467</v>
      </c>
      <c r="J768" s="57">
        <f t="shared" si="76"/>
        <v>1217.47</v>
      </c>
      <c r="K768" s="61">
        <f t="shared" si="77"/>
        <v>53.990000000000009</v>
      </c>
      <c r="M768" s="6">
        <f t="shared" si="78"/>
        <v>1.0827495114575334</v>
      </c>
      <c r="N768" s="6">
        <f t="shared" si="79"/>
        <v>1.2749511457540219E-2</v>
      </c>
    </row>
    <row r="769" spans="1:14" x14ac:dyDescent="0.25">
      <c r="A769" s="7">
        <v>2.8</v>
      </c>
      <c r="B769" s="7">
        <v>2060</v>
      </c>
      <c r="C769" s="7">
        <v>29.92</v>
      </c>
      <c r="D769" s="7">
        <v>0.05</v>
      </c>
      <c r="E769" s="55">
        <v>476.87</v>
      </c>
      <c r="F769">
        <f t="shared" si="74"/>
        <v>1.0500000000000114</v>
      </c>
      <c r="G769">
        <f t="shared" si="73"/>
        <v>29.87</v>
      </c>
      <c r="H769">
        <f t="shared" si="75"/>
        <v>8.2005000000000887</v>
      </c>
      <c r="J769" s="57">
        <f t="shared" si="76"/>
        <v>1247.3399999999999</v>
      </c>
      <c r="K769" s="61">
        <f t="shared" si="77"/>
        <v>55.04000000000002</v>
      </c>
      <c r="M769" s="6">
        <f t="shared" si="78"/>
        <v>1.0699325214620576</v>
      </c>
      <c r="N769" s="6">
        <f t="shared" si="79"/>
        <v>1.9932521462046271E-2</v>
      </c>
    </row>
    <row r="770" spans="1:14" x14ac:dyDescent="0.25">
      <c r="A770" s="7">
        <v>2.8</v>
      </c>
      <c r="B770" s="7">
        <v>2061</v>
      </c>
      <c r="C770" s="7">
        <v>29.75</v>
      </c>
      <c r="D770" s="7">
        <v>0.05</v>
      </c>
      <c r="E770" s="55">
        <v>477.92</v>
      </c>
      <c r="F770">
        <f t="shared" si="74"/>
        <v>1.0500000000000114</v>
      </c>
      <c r="G770">
        <f t="shared" ref="G770:G833" si="80">C770-D770</f>
        <v>29.7</v>
      </c>
      <c r="H770">
        <f t="shared" si="75"/>
        <v>8.2005000000000887</v>
      </c>
      <c r="J770" s="57">
        <f t="shared" si="76"/>
        <v>1277.04</v>
      </c>
      <c r="K770" s="61">
        <f t="shared" si="77"/>
        <v>56.090000000000032</v>
      </c>
      <c r="M770" s="6">
        <f t="shared" si="78"/>
        <v>1.0582831001200383</v>
      </c>
      <c r="N770" s="6">
        <f t="shared" si="79"/>
        <v>8.283100120026976E-3</v>
      </c>
    </row>
    <row r="771" spans="1:14" x14ac:dyDescent="0.25">
      <c r="A771" s="7">
        <v>2.8</v>
      </c>
      <c r="B771" s="7">
        <v>2062</v>
      </c>
      <c r="C771" s="7">
        <v>29.58</v>
      </c>
      <c r="D771" s="7">
        <v>0.05</v>
      </c>
      <c r="E771" s="55">
        <v>478.97</v>
      </c>
      <c r="F771">
        <f t="shared" ref="F771:F834" si="81">E771-E770</f>
        <v>1.0500000000000114</v>
      </c>
      <c r="G771">
        <f t="shared" si="80"/>
        <v>29.529999999999998</v>
      </c>
      <c r="H771">
        <f t="shared" si="75"/>
        <v>8.2005000000000887</v>
      </c>
      <c r="J771" s="57">
        <f t="shared" si="76"/>
        <v>1306.57</v>
      </c>
      <c r="K771" s="61">
        <f t="shared" si="77"/>
        <v>57.140000000000043</v>
      </c>
      <c r="M771" s="6">
        <f t="shared" si="78"/>
        <v>1.046707636542296</v>
      </c>
      <c r="N771" s="6">
        <f t="shared" si="79"/>
        <v>-3.2923634577153305E-3</v>
      </c>
    </row>
    <row r="772" spans="1:14" x14ac:dyDescent="0.25">
      <c r="A772" s="7">
        <v>2.8</v>
      </c>
      <c r="B772" s="7">
        <v>2063</v>
      </c>
      <c r="C772" s="7">
        <v>29.42</v>
      </c>
      <c r="D772" s="7">
        <v>0.05</v>
      </c>
      <c r="E772" s="55">
        <v>480.01</v>
      </c>
      <c r="F772">
        <f t="shared" si="81"/>
        <v>1.0399999999999636</v>
      </c>
      <c r="G772">
        <f t="shared" si="80"/>
        <v>29.37</v>
      </c>
      <c r="H772">
        <f t="shared" si="75"/>
        <v>8.1223999999997147</v>
      </c>
      <c r="J772" s="57">
        <f t="shared" si="76"/>
        <v>1335.9399999999998</v>
      </c>
      <c r="K772" s="61">
        <f t="shared" si="77"/>
        <v>58.180000000000007</v>
      </c>
      <c r="M772" s="6">
        <f t="shared" si="78"/>
        <v>1.0362823397911227</v>
      </c>
      <c r="N772" s="6">
        <f t="shared" si="79"/>
        <v>-3.7176602088409005E-3</v>
      </c>
    </row>
    <row r="773" spans="1:14" x14ac:dyDescent="0.25">
      <c r="A773" s="7">
        <v>2.8</v>
      </c>
      <c r="B773" s="7">
        <v>2064</v>
      </c>
      <c r="C773" s="7">
        <v>29.28</v>
      </c>
      <c r="D773" s="7">
        <v>0.05</v>
      </c>
      <c r="E773" s="55">
        <v>481.04</v>
      </c>
      <c r="F773">
        <f t="shared" si="81"/>
        <v>1.0300000000000296</v>
      </c>
      <c r="G773">
        <f t="shared" si="80"/>
        <v>29.23</v>
      </c>
      <c r="H773">
        <f t="shared" si="75"/>
        <v>8.0443000000002307</v>
      </c>
      <c r="J773" s="57">
        <f t="shared" si="76"/>
        <v>1365.1699999999998</v>
      </c>
      <c r="K773" s="61">
        <f t="shared" si="77"/>
        <v>59.210000000000036</v>
      </c>
      <c r="M773" s="6">
        <f t="shared" si="78"/>
        <v>1.0280675525572345</v>
      </c>
      <c r="N773" s="6">
        <f t="shared" si="79"/>
        <v>-1.9324474427950822E-3</v>
      </c>
    </row>
    <row r="774" spans="1:14" x14ac:dyDescent="0.25">
      <c r="A774" s="7">
        <v>2.8</v>
      </c>
      <c r="B774" s="7">
        <v>2065</v>
      </c>
      <c r="C774" s="7">
        <v>29.14</v>
      </c>
      <c r="D774" s="7">
        <v>0.05</v>
      </c>
      <c r="E774" s="55">
        <v>482.07</v>
      </c>
      <c r="F774">
        <f t="shared" si="81"/>
        <v>1.0299999999999727</v>
      </c>
      <c r="G774">
        <f t="shared" si="80"/>
        <v>29.09</v>
      </c>
      <c r="H774">
        <f t="shared" ref="H774:H837" si="82">F774*7.81</f>
        <v>8.0442999999997866</v>
      </c>
      <c r="J774" s="57">
        <f t="shared" si="76"/>
        <v>1394.2599999999998</v>
      </c>
      <c r="K774" s="61">
        <f t="shared" si="77"/>
        <v>60.240000000000009</v>
      </c>
      <c r="M774" s="6">
        <f t="shared" si="78"/>
        <v>1.0199029235302604</v>
      </c>
      <c r="N774" s="6">
        <f t="shared" si="79"/>
        <v>-1.0097076469712363E-2</v>
      </c>
    </row>
    <row r="775" spans="1:14" x14ac:dyDescent="0.25">
      <c r="A775" s="7">
        <v>2.8</v>
      </c>
      <c r="B775" s="7">
        <v>2066</v>
      </c>
      <c r="C775" s="7">
        <v>29.01</v>
      </c>
      <c r="D775" s="7">
        <v>0.05</v>
      </c>
      <c r="E775" s="55">
        <v>483.1</v>
      </c>
      <c r="F775">
        <f t="shared" si="81"/>
        <v>1.0300000000000296</v>
      </c>
      <c r="G775">
        <f t="shared" si="80"/>
        <v>28.96</v>
      </c>
      <c r="H775">
        <f t="shared" si="82"/>
        <v>8.0443000000002307</v>
      </c>
      <c r="J775" s="57">
        <f t="shared" si="76"/>
        <v>1423.2199999999998</v>
      </c>
      <c r="K775" s="61">
        <f t="shared" si="77"/>
        <v>61.270000000000039</v>
      </c>
      <c r="M775" s="6">
        <f t="shared" si="78"/>
        <v>1.0128541694945159</v>
      </c>
      <c r="N775" s="6">
        <f t="shared" si="79"/>
        <v>-1.714583050551366E-2</v>
      </c>
    </row>
    <row r="776" spans="1:14" x14ac:dyDescent="0.25">
      <c r="A776" s="7">
        <v>2.8</v>
      </c>
      <c r="B776" s="7">
        <v>2067</v>
      </c>
      <c r="C776" s="7">
        <v>28.88</v>
      </c>
      <c r="D776" s="7">
        <v>0.05</v>
      </c>
      <c r="E776" s="55">
        <v>484.13</v>
      </c>
      <c r="F776">
        <f t="shared" si="81"/>
        <v>1.0299999999999727</v>
      </c>
      <c r="G776">
        <f t="shared" si="80"/>
        <v>28.83</v>
      </c>
      <c r="H776">
        <f t="shared" si="82"/>
        <v>8.0442999999997866</v>
      </c>
      <c r="J776" s="57">
        <f t="shared" si="76"/>
        <v>1452.0499999999997</v>
      </c>
      <c r="K776" s="61">
        <f t="shared" si="77"/>
        <v>62.300000000000011</v>
      </c>
      <c r="M776" s="6">
        <f t="shared" si="78"/>
        <v>1.0058486641167732</v>
      </c>
      <c r="N776" s="6">
        <f t="shared" si="79"/>
        <v>-2.415133588319951E-2</v>
      </c>
    </row>
    <row r="777" spans="1:14" x14ac:dyDescent="0.25">
      <c r="A777" s="7">
        <v>2.8</v>
      </c>
      <c r="B777" s="7">
        <v>2068</v>
      </c>
      <c r="C777" s="7">
        <v>28.77</v>
      </c>
      <c r="D777" s="7">
        <v>0.05</v>
      </c>
      <c r="E777" s="55">
        <v>485.15</v>
      </c>
      <c r="F777">
        <f t="shared" si="81"/>
        <v>1.0199999999999818</v>
      </c>
      <c r="G777">
        <f t="shared" si="80"/>
        <v>28.72</v>
      </c>
      <c r="H777">
        <f t="shared" si="82"/>
        <v>7.9661999999998576</v>
      </c>
      <c r="J777" s="57">
        <f t="shared" si="76"/>
        <v>1480.7699999999998</v>
      </c>
      <c r="K777" s="61">
        <f t="shared" si="77"/>
        <v>63.319999999999993</v>
      </c>
      <c r="M777" s="6">
        <f t="shared" si="78"/>
        <v>1.0010053014139351</v>
      </c>
      <c r="N777" s="6">
        <f t="shared" si="79"/>
        <v>-1.8994698586046743E-2</v>
      </c>
    </row>
    <row r="778" spans="1:14" x14ac:dyDescent="0.25">
      <c r="A778" s="7">
        <v>2.8</v>
      </c>
      <c r="B778" s="7">
        <v>2069</v>
      </c>
      <c r="C778" s="7">
        <v>28.66</v>
      </c>
      <c r="D778" s="7">
        <v>0.05</v>
      </c>
      <c r="E778" s="55">
        <v>486.18</v>
      </c>
      <c r="F778">
        <f t="shared" si="81"/>
        <v>1.0300000000000296</v>
      </c>
      <c r="G778">
        <f t="shared" si="80"/>
        <v>28.61</v>
      </c>
      <c r="H778">
        <f t="shared" si="82"/>
        <v>8.0443000000002307</v>
      </c>
      <c r="J778" s="57">
        <f t="shared" si="76"/>
        <v>1509.3799999999997</v>
      </c>
      <c r="K778" s="61">
        <f t="shared" si="77"/>
        <v>64.350000000000023</v>
      </c>
      <c r="M778" s="6">
        <f t="shared" si="78"/>
        <v>0.99619290372658986</v>
      </c>
      <c r="N778" s="6">
        <f t="shared" si="79"/>
        <v>-3.3807096273439696E-2</v>
      </c>
    </row>
    <row r="779" spans="1:14" x14ac:dyDescent="0.25">
      <c r="A779" s="7">
        <v>2.8</v>
      </c>
      <c r="B779" s="7">
        <v>2070</v>
      </c>
      <c r="C779" s="7">
        <v>28.56</v>
      </c>
      <c r="D779" s="7">
        <v>0.05</v>
      </c>
      <c r="E779" s="55">
        <v>487.2</v>
      </c>
      <c r="F779">
        <f t="shared" si="81"/>
        <v>1.0199999999999818</v>
      </c>
      <c r="G779">
        <f t="shared" si="80"/>
        <v>28.509999999999998</v>
      </c>
      <c r="H779">
        <f t="shared" si="82"/>
        <v>7.9661999999998576</v>
      </c>
      <c r="J779" s="57">
        <f t="shared" si="76"/>
        <v>1537.8899999999996</v>
      </c>
      <c r="K779" s="61">
        <f t="shared" si="77"/>
        <v>65.37</v>
      </c>
      <c r="M779" s="6">
        <f t="shared" si="78"/>
        <v>0.99246567192419965</v>
      </c>
      <c r="N779" s="6">
        <f t="shared" si="79"/>
        <v>-2.7534328075782155E-2</v>
      </c>
    </row>
    <row r="780" spans="1:14" x14ac:dyDescent="0.25">
      <c r="A780" s="7">
        <v>2.8</v>
      </c>
      <c r="B780" s="7">
        <v>2071</v>
      </c>
      <c r="C780" s="7">
        <v>28.47</v>
      </c>
      <c r="D780" s="7">
        <v>0.05</v>
      </c>
      <c r="E780" s="55">
        <v>488.22</v>
      </c>
      <c r="F780">
        <f t="shared" si="81"/>
        <v>1.0200000000000387</v>
      </c>
      <c r="G780">
        <f t="shared" si="80"/>
        <v>28.419999999999998</v>
      </c>
      <c r="H780">
        <f t="shared" si="82"/>
        <v>7.9662000000003017</v>
      </c>
      <c r="J780" s="57">
        <f t="shared" si="76"/>
        <v>1566.3099999999997</v>
      </c>
      <c r="K780" s="61">
        <f t="shared" si="77"/>
        <v>66.390000000000043</v>
      </c>
      <c r="M780" s="6">
        <f t="shared" si="78"/>
        <v>0.98981592873019619</v>
      </c>
      <c r="N780" s="6">
        <f t="shared" si="79"/>
        <v>-3.0184071269842461E-2</v>
      </c>
    </row>
    <row r="781" spans="1:14" x14ac:dyDescent="0.25">
      <c r="A781" s="7">
        <v>2.8</v>
      </c>
      <c r="B781" s="7">
        <v>2072</v>
      </c>
      <c r="C781" s="7">
        <v>28.38</v>
      </c>
      <c r="D781" s="7">
        <v>0.05</v>
      </c>
      <c r="E781" s="55">
        <v>489.24</v>
      </c>
      <c r="F781">
        <f t="shared" si="81"/>
        <v>1.0199999999999818</v>
      </c>
      <c r="G781">
        <f t="shared" si="80"/>
        <v>28.33</v>
      </c>
      <c r="H781">
        <f t="shared" si="82"/>
        <v>7.9661999999998576</v>
      </c>
      <c r="J781" s="57">
        <f t="shared" si="76"/>
        <v>1594.6399999999996</v>
      </c>
      <c r="K781" s="61">
        <f t="shared" si="77"/>
        <v>67.410000000000025</v>
      </c>
      <c r="M781" s="6">
        <f t="shared" si="78"/>
        <v>0.98718691418292792</v>
      </c>
      <c r="N781" s="6">
        <f t="shared" si="79"/>
        <v>-3.2813085817053889E-2</v>
      </c>
    </row>
    <row r="782" spans="1:14" x14ac:dyDescent="0.25">
      <c r="A782" s="7">
        <v>2.8</v>
      </c>
      <c r="B782" s="7">
        <v>2073</v>
      </c>
      <c r="C782" s="7">
        <v>28.3</v>
      </c>
      <c r="D782" s="7">
        <v>0.05</v>
      </c>
      <c r="E782" s="55">
        <v>490.27</v>
      </c>
      <c r="F782">
        <f t="shared" si="81"/>
        <v>1.0299999999999727</v>
      </c>
      <c r="G782">
        <f t="shared" si="80"/>
        <v>28.25</v>
      </c>
      <c r="H782">
        <f t="shared" si="82"/>
        <v>8.0442999999997866</v>
      </c>
      <c r="J782" s="57">
        <f t="shared" si="76"/>
        <v>1622.8899999999996</v>
      </c>
      <c r="K782" s="61">
        <f t="shared" si="77"/>
        <v>68.44</v>
      </c>
      <c r="M782" s="6">
        <f t="shared" si="78"/>
        <v>0.98562617551216425</v>
      </c>
      <c r="N782" s="6">
        <f t="shared" si="79"/>
        <v>-4.4373824487808466E-2</v>
      </c>
    </row>
    <row r="783" spans="1:14" x14ac:dyDescent="0.25">
      <c r="A783" s="7">
        <v>2.8</v>
      </c>
      <c r="B783" s="7">
        <v>2074</v>
      </c>
      <c r="C783" s="7">
        <v>28.23</v>
      </c>
      <c r="D783" s="7">
        <v>0.05</v>
      </c>
      <c r="E783" s="55">
        <v>491.29</v>
      </c>
      <c r="F783">
        <f t="shared" si="81"/>
        <v>1.0200000000000387</v>
      </c>
      <c r="G783">
        <f t="shared" si="80"/>
        <v>28.18</v>
      </c>
      <c r="H783">
        <f t="shared" si="82"/>
        <v>7.9662000000003017</v>
      </c>
      <c r="J783" s="57">
        <f t="shared" si="76"/>
        <v>1651.0699999999997</v>
      </c>
      <c r="K783" s="61">
        <f t="shared" si="77"/>
        <v>69.460000000000036</v>
      </c>
      <c r="M783" s="6">
        <f t="shared" si="78"/>
        <v>0.9851275708966496</v>
      </c>
      <c r="N783" s="6">
        <f t="shared" si="79"/>
        <v>-3.4872429103389058E-2</v>
      </c>
    </row>
    <row r="784" spans="1:14" x14ac:dyDescent="0.25">
      <c r="A784" s="7">
        <v>2.8</v>
      </c>
      <c r="B784" s="7">
        <v>2075</v>
      </c>
      <c r="C784" s="7">
        <v>28.16</v>
      </c>
      <c r="D784" s="7">
        <v>0.06</v>
      </c>
      <c r="E784" s="55">
        <v>492.32</v>
      </c>
      <c r="F784">
        <f t="shared" si="81"/>
        <v>1.0299999999999727</v>
      </c>
      <c r="G784">
        <f t="shared" si="80"/>
        <v>28.1</v>
      </c>
      <c r="H784">
        <f t="shared" si="82"/>
        <v>8.0442999999997866</v>
      </c>
      <c r="J784" s="57">
        <f t="shared" si="76"/>
        <v>1679.1699999999996</v>
      </c>
      <c r="K784" s="61">
        <f t="shared" si="77"/>
        <v>70.490000000000009</v>
      </c>
      <c r="M784" s="6">
        <f t="shared" si="78"/>
        <v>0.98464150583286381</v>
      </c>
      <c r="N784" s="6">
        <f t="shared" si="79"/>
        <v>-4.5358494167108909E-2</v>
      </c>
    </row>
    <row r="785" spans="1:14" x14ac:dyDescent="0.25">
      <c r="A785" s="7">
        <v>2.8</v>
      </c>
      <c r="B785" s="7">
        <v>2076</v>
      </c>
      <c r="C785" s="7">
        <v>28.09</v>
      </c>
      <c r="D785" s="7">
        <v>0.06</v>
      </c>
      <c r="E785" s="55">
        <v>493.35</v>
      </c>
      <c r="F785">
        <f t="shared" si="81"/>
        <v>1.0300000000000296</v>
      </c>
      <c r="G785">
        <f t="shared" si="80"/>
        <v>28.03</v>
      </c>
      <c r="H785">
        <f t="shared" si="82"/>
        <v>8.0443000000002307</v>
      </c>
      <c r="J785" s="57">
        <f t="shared" si="76"/>
        <v>1707.1999999999996</v>
      </c>
      <c r="K785" s="61">
        <f t="shared" si="77"/>
        <v>71.520000000000039</v>
      </c>
      <c r="M785" s="6">
        <f t="shared" si="78"/>
        <v>0.98416798032080666</v>
      </c>
      <c r="N785" s="6">
        <f t="shared" si="79"/>
        <v>-4.5832019679222902E-2</v>
      </c>
    </row>
    <row r="786" spans="1:14" x14ac:dyDescent="0.25">
      <c r="A786" s="7">
        <v>2.8</v>
      </c>
      <c r="B786" s="7">
        <v>2077</v>
      </c>
      <c r="C786" s="7">
        <v>28.04</v>
      </c>
      <c r="D786" s="7">
        <v>0.06</v>
      </c>
      <c r="E786" s="55">
        <v>494.38</v>
      </c>
      <c r="F786">
        <f t="shared" si="81"/>
        <v>1.0299999999999727</v>
      </c>
      <c r="G786">
        <f t="shared" si="80"/>
        <v>27.98</v>
      </c>
      <c r="H786">
        <f t="shared" si="82"/>
        <v>8.0442999999997866</v>
      </c>
      <c r="J786" s="57">
        <f t="shared" si="76"/>
        <v>1735.1799999999996</v>
      </c>
      <c r="K786" s="61">
        <f t="shared" si="77"/>
        <v>72.550000000000011</v>
      </c>
      <c r="M786" s="6">
        <f t="shared" si="78"/>
        <v>0.9857885256314125</v>
      </c>
      <c r="N786" s="6">
        <f t="shared" si="79"/>
        <v>-4.4211474368560211E-2</v>
      </c>
    </row>
    <row r="787" spans="1:14" x14ac:dyDescent="0.25">
      <c r="A787" s="7">
        <v>2.8</v>
      </c>
      <c r="B787" s="7">
        <v>2078</v>
      </c>
      <c r="C787" s="7">
        <v>27.98</v>
      </c>
      <c r="D787" s="7">
        <v>0.06</v>
      </c>
      <c r="E787" s="55">
        <v>495.41</v>
      </c>
      <c r="F787">
        <f t="shared" si="81"/>
        <v>1.0300000000000296</v>
      </c>
      <c r="G787">
        <f t="shared" si="80"/>
        <v>27.92</v>
      </c>
      <c r="H787">
        <f t="shared" si="82"/>
        <v>8.0443000000002307</v>
      </c>
      <c r="J787" s="57">
        <f t="shared" si="76"/>
        <v>1763.0999999999997</v>
      </c>
      <c r="K787" s="61">
        <f t="shared" si="77"/>
        <v>73.580000000000041</v>
      </c>
      <c r="M787" s="6">
        <f t="shared" si="78"/>
        <v>0.98637585462851052</v>
      </c>
      <c r="N787" s="6">
        <f t="shared" si="79"/>
        <v>-4.3624145371519041E-2</v>
      </c>
    </row>
    <row r="788" spans="1:14" x14ac:dyDescent="0.25">
      <c r="A788" s="7">
        <v>2.8</v>
      </c>
      <c r="B788" s="7">
        <v>2079</v>
      </c>
      <c r="C788" s="7">
        <v>27.93</v>
      </c>
      <c r="D788" s="7">
        <v>0.06</v>
      </c>
      <c r="E788" s="55">
        <v>496.45</v>
      </c>
      <c r="F788">
        <f t="shared" si="81"/>
        <v>1.0399999999999636</v>
      </c>
      <c r="G788">
        <f t="shared" si="80"/>
        <v>27.87</v>
      </c>
      <c r="H788">
        <f t="shared" si="82"/>
        <v>8.1223999999997147</v>
      </c>
      <c r="J788" s="57">
        <f t="shared" si="76"/>
        <v>1790.9699999999996</v>
      </c>
      <c r="K788" s="61">
        <f t="shared" si="77"/>
        <v>74.62</v>
      </c>
      <c r="M788" s="6">
        <f t="shared" si="78"/>
        <v>0.98801047494615857</v>
      </c>
      <c r="N788" s="6">
        <f t="shared" si="79"/>
        <v>-5.1989525053805052E-2</v>
      </c>
    </row>
    <row r="789" spans="1:14" x14ac:dyDescent="0.25">
      <c r="A789" s="7">
        <v>2.8</v>
      </c>
      <c r="B789" s="7">
        <v>2080</v>
      </c>
      <c r="C789" s="7">
        <v>27.89</v>
      </c>
      <c r="D789" s="7">
        <v>0.06</v>
      </c>
      <c r="E789" s="55">
        <v>497.49</v>
      </c>
      <c r="F789">
        <f t="shared" si="81"/>
        <v>1.0400000000000205</v>
      </c>
      <c r="G789">
        <f t="shared" si="80"/>
        <v>27.830000000000002</v>
      </c>
      <c r="H789">
        <f t="shared" si="82"/>
        <v>8.1224000000001588</v>
      </c>
      <c r="J789" s="57">
        <f t="shared" si="76"/>
        <v>1818.7999999999995</v>
      </c>
      <c r="K789" s="61">
        <f t="shared" si="77"/>
        <v>75.660000000000025</v>
      </c>
      <c r="M789" s="6">
        <f t="shared" si="78"/>
        <v>0.99068854794607353</v>
      </c>
      <c r="N789" s="6">
        <f t="shared" si="79"/>
        <v>-4.9311452053946936E-2</v>
      </c>
    </row>
    <row r="790" spans="1:14" x14ac:dyDescent="0.25">
      <c r="A790" s="7">
        <v>2.8</v>
      </c>
      <c r="B790" s="7">
        <v>2081</v>
      </c>
      <c r="C790" s="7">
        <v>27.84</v>
      </c>
      <c r="D790" s="7">
        <v>0.06</v>
      </c>
      <c r="E790" s="55">
        <v>498.53</v>
      </c>
      <c r="F790">
        <f t="shared" si="81"/>
        <v>1.0399999999999636</v>
      </c>
      <c r="G790">
        <f t="shared" si="80"/>
        <v>27.78</v>
      </c>
      <c r="H790">
        <f t="shared" si="82"/>
        <v>8.1223999999997147</v>
      </c>
      <c r="J790" s="57">
        <f t="shared" si="76"/>
        <v>1846.5799999999995</v>
      </c>
      <c r="K790" s="61">
        <f t="shared" si="77"/>
        <v>76.699999999999989</v>
      </c>
      <c r="M790" s="6">
        <f t="shared" si="78"/>
        <v>0.99233468417857462</v>
      </c>
      <c r="N790" s="6">
        <f t="shared" si="79"/>
        <v>-4.7665315821388998E-2</v>
      </c>
    </row>
    <row r="791" spans="1:14" x14ac:dyDescent="0.25">
      <c r="A791" s="7">
        <v>2.8</v>
      </c>
      <c r="B791" s="7">
        <v>2082</v>
      </c>
      <c r="C791" s="7">
        <v>27.8</v>
      </c>
      <c r="D791" s="7">
        <v>0.06</v>
      </c>
      <c r="E791" s="55">
        <v>499.58</v>
      </c>
      <c r="F791">
        <f t="shared" si="81"/>
        <v>1.0500000000000114</v>
      </c>
      <c r="G791">
        <f t="shared" si="80"/>
        <v>27.740000000000002</v>
      </c>
      <c r="H791">
        <f t="shared" si="82"/>
        <v>8.2005000000000887</v>
      </c>
      <c r="J791" s="57">
        <f t="shared" si="76"/>
        <v>1874.3199999999995</v>
      </c>
      <c r="K791" s="61">
        <f t="shared" si="77"/>
        <v>77.75</v>
      </c>
      <c r="M791" s="6">
        <f t="shared" si="78"/>
        <v>0.9950219699103714</v>
      </c>
      <c r="N791" s="6">
        <f t="shared" si="79"/>
        <v>-5.4978030089639973E-2</v>
      </c>
    </row>
    <row r="792" spans="1:14" x14ac:dyDescent="0.25">
      <c r="A792" s="7">
        <v>2.8</v>
      </c>
      <c r="B792" s="7">
        <v>2083</v>
      </c>
      <c r="C792" s="7">
        <v>27.77</v>
      </c>
      <c r="D792" s="7">
        <v>0.06</v>
      </c>
      <c r="E792" s="55">
        <v>500.63</v>
      </c>
      <c r="F792">
        <f t="shared" si="81"/>
        <v>1.0500000000000114</v>
      </c>
      <c r="G792">
        <f t="shared" si="80"/>
        <v>27.71</v>
      </c>
      <c r="H792">
        <f t="shared" si="82"/>
        <v>8.2005000000000887</v>
      </c>
      <c r="J792" s="57">
        <f t="shared" si="76"/>
        <v>1902.0299999999995</v>
      </c>
      <c r="K792" s="61">
        <f t="shared" si="77"/>
        <v>78.800000000000011</v>
      </c>
      <c r="M792" s="6">
        <f t="shared" si="78"/>
        <v>0.99874733423083661</v>
      </c>
      <c r="N792" s="6">
        <f t="shared" si="79"/>
        <v>-5.1252665769174754E-2</v>
      </c>
    </row>
    <row r="793" spans="1:14" x14ac:dyDescent="0.25">
      <c r="A793" s="7">
        <v>2.8</v>
      </c>
      <c r="B793" s="7">
        <v>2084</v>
      </c>
      <c r="C793" s="7">
        <v>27.74</v>
      </c>
      <c r="D793" s="7">
        <v>0.06</v>
      </c>
      <c r="E793" s="55">
        <v>501.68</v>
      </c>
      <c r="F793">
        <f t="shared" si="81"/>
        <v>1.0500000000000114</v>
      </c>
      <c r="G793">
        <f t="shared" si="80"/>
        <v>27.68</v>
      </c>
      <c r="H793">
        <f t="shared" si="82"/>
        <v>8.2005000000000887</v>
      </c>
      <c r="J793" s="57">
        <f t="shared" si="76"/>
        <v>1929.7099999999996</v>
      </c>
      <c r="K793" s="61">
        <f t="shared" si="77"/>
        <v>79.850000000000023</v>
      </c>
      <c r="M793" s="6">
        <f t="shared" si="78"/>
        <v>1.0024750017342721</v>
      </c>
      <c r="N793" s="6">
        <f t="shared" si="79"/>
        <v>-4.7524998265739304E-2</v>
      </c>
    </row>
    <row r="794" spans="1:14" x14ac:dyDescent="0.25">
      <c r="A794" s="7">
        <v>2.8</v>
      </c>
      <c r="B794" s="7">
        <v>2085</v>
      </c>
      <c r="C794" s="7">
        <v>27.71</v>
      </c>
      <c r="D794" s="7">
        <v>0.06</v>
      </c>
      <c r="E794" s="55">
        <v>502.74</v>
      </c>
      <c r="F794">
        <f t="shared" si="81"/>
        <v>1.0600000000000023</v>
      </c>
      <c r="G794">
        <f t="shared" si="80"/>
        <v>27.650000000000002</v>
      </c>
      <c r="H794">
        <f t="shared" si="82"/>
        <v>8.2786000000000168</v>
      </c>
      <c r="J794" s="57">
        <f t="shared" si="76"/>
        <v>1957.3599999999997</v>
      </c>
      <c r="K794" s="61">
        <f t="shared" si="77"/>
        <v>80.910000000000025</v>
      </c>
      <c r="M794" s="6">
        <f t="shared" si="78"/>
        <v>1.0062049724206787</v>
      </c>
      <c r="N794" s="6">
        <f t="shared" si="79"/>
        <v>-5.3795027579323529E-2</v>
      </c>
    </row>
    <row r="795" spans="1:14" x14ac:dyDescent="0.25">
      <c r="A795" s="7">
        <v>2.8</v>
      </c>
      <c r="B795" s="7">
        <v>2086</v>
      </c>
      <c r="C795" s="7">
        <v>27.68</v>
      </c>
      <c r="D795" s="7">
        <v>0.06</v>
      </c>
      <c r="E795" s="55">
        <v>503.8</v>
      </c>
      <c r="F795">
        <f t="shared" si="81"/>
        <v>1.0600000000000023</v>
      </c>
      <c r="G795">
        <f t="shared" si="80"/>
        <v>27.62</v>
      </c>
      <c r="H795">
        <f t="shared" si="82"/>
        <v>8.2786000000000168</v>
      </c>
      <c r="J795" s="57">
        <f t="shared" si="76"/>
        <v>1984.9799999999996</v>
      </c>
      <c r="K795" s="61">
        <f t="shared" si="77"/>
        <v>81.970000000000027</v>
      </c>
      <c r="M795" s="6">
        <f t="shared" si="78"/>
        <v>1.0099372462900555</v>
      </c>
      <c r="N795" s="6">
        <f t="shared" si="79"/>
        <v>-5.0062753709946728E-2</v>
      </c>
    </row>
    <row r="796" spans="1:14" x14ac:dyDescent="0.25">
      <c r="A796" s="7">
        <v>2.8</v>
      </c>
      <c r="B796" s="7">
        <v>2087</v>
      </c>
      <c r="C796" s="7">
        <v>27.66</v>
      </c>
      <c r="D796" s="7">
        <v>0.06</v>
      </c>
      <c r="E796" s="55">
        <v>504.86</v>
      </c>
      <c r="F796">
        <f t="shared" si="81"/>
        <v>1.0600000000000023</v>
      </c>
      <c r="G796">
        <f t="shared" si="80"/>
        <v>27.6</v>
      </c>
      <c r="H796">
        <f t="shared" si="82"/>
        <v>8.2786000000000168</v>
      </c>
      <c r="J796" s="57">
        <f t="shared" si="76"/>
        <v>2012.5799999999995</v>
      </c>
      <c r="K796" s="61">
        <f t="shared" si="77"/>
        <v>83.03000000000003</v>
      </c>
      <c r="M796" s="6">
        <f t="shared" si="78"/>
        <v>1.0147029923821598</v>
      </c>
      <c r="N796" s="6">
        <f t="shared" si="79"/>
        <v>-4.52970076178425E-2</v>
      </c>
    </row>
    <row r="797" spans="1:14" x14ac:dyDescent="0.25">
      <c r="A797" s="7">
        <v>2.8</v>
      </c>
      <c r="B797" s="7">
        <v>2088</v>
      </c>
      <c r="C797" s="7">
        <v>27.64</v>
      </c>
      <c r="D797" s="7">
        <v>0.06</v>
      </c>
      <c r="E797" s="55">
        <v>505.93</v>
      </c>
      <c r="F797">
        <f t="shared" si="81"/>
        <v>1.0699999999999932</v>
      </c>
      <c r="G797">
        <f t="shared" si="80"/>
        <v>27.580000000000002</v>
      </c>
      <c r="H797">
        <f t="shared" si="82"/>
        <v>8.3566999999999467</v>
      </c>
      <c r="J797" s="57">
        <f t="shared" si="76"/>
        <v>2040.1599999999994</v>
      </c>
      <c r="K797" s="61">
        <f t="shared" si="77"/>
        <v>84.100000000000023</v>
      </c>
      <c r="M797" s="6">
        <f t="shared" si="78"/>
        <v>1.0194697621111397</v>
      </c>
      <c r="N797" s="6">
        <f t="shared" si="79"/>
        <v>-5.0530237888853469E-2</v>
      </c>
    </row>
    <row r="798" spans="1:14" x14ac:dyDescent="0.25">
      <c r="A798" s="7">
        <v>2.8</v>
      </c>
      <c r="B798" s="7">
        <v>2089</v>
      </c>
      <c r="C798" s="7">
        <v>27.62</v>
      </c>
      <c r="D798" s="7">
        <v>0.06</v>
      </c>
      <c r="E798" s="55">
        <v>507</v>
      </c>
      <c r="F798">
        <f t="shared" si="81"/>
        <v>1.0699999999999932</v>
      </c>
      <c r="G798">
        <f t="shared" si="80"/>
        <v>27.560000000000002</v>
      </c>
      <c r="H798">
        <f t="shared" si="82"/>
        <v>8.3566999999999467</v>
      </c>
      <c r="J798" s="57">
        <f t="shared" si="76"/>
        <v>2067.7199999999993</v>
      </c>
      <c r="K798" s="61">
        <f t="shared" si="77"/>
        <v>85.170000000000016</v>
      </c>
      <c r="M798" s="6">
        <f t="shared" si="78"/>
        <v>1.0242375554769956</v>
      </c>
      <c r="N798" s="6">
        <f t="shared" si="79"/>
        <v>-4.5762444522997603E-2</v>
      </c>
    </row>
    <row r="799" spans="1:14" x14ac:dyDescent="0.25">
      <c r="A799" s="7">
        <v>2.8</v>
      </c>
      <c r="B799" s="7">
        <v>2090</v>
      </c>
      <c r="C799" s="7">
        <v>27.6</v>
      </c>
      <c r="D799" s="7">
        <v>0.06</v>
      </c>
      <c r="E799" s="55">
        <v>508.08</v>
      </c>
      <c r="F799">
        <f t="shared" si="81"/>
        <v>1.0799999999999841</v>
      </c>
      <c r="G799">
        <f t="shared" si="80"/>
        <v>27.540000000000003</v>
      </c>
      <c r="H799">
        <f t="shared" si="82"/>
        <v>8.4347999999998748</v>
      </c>
      <c r="J799" s="57">
        <f t="shared" si="76"/>
        <v>2095.2599999999993</v>
      </c>
      <c r="K799" s="61">
        <f t="shared" si="77"/>
        <v>86.25</v>
      </c>
      <c r="M799" s="6">
        <f t="shared" si="78"/>
        <v>1.0290063724797269</v>
      </c>
      <c r="N799" s="6">
        <f t="shared" si="79"/>
        <v>-5.0993627520257157E-2</v>
      </c>
    </row>
    <row r="800" spans="1:14" x14ac:dyDescent="0.25">
      <c r="A800" s="7">
        <v>2.8</v>
      </c>
      <c r="B800" s="7">
        <v>2091</v>
      </c>
      <c r="C800" s="7">
        <v>27.59</v>
      </c>
      <c r="D800" s="7">
        <v>0.06</v>
      </c>
      <c r="E800" s="55">
        <v>509.16</v>
      </c>
      <c r="F800">
        <f t="shared" si="81"/>
        <v>1.0800000000000409</v>
      </c>
      <c r="G800">
        <f t="shared" si="80"/>
        <v>27.53</v>
      </c>
      <c r="H800">
        <f t="shared" si="82"/>
        <v>8.4348000000003189</v>
      </c>
      <c r="J800" s="57">
        <f t="shared" ref="J800:J809" si="83">J799+G800</f>
        <v>2122.7899999999995</v>
      </c>
      <c r="K800" s="61">
        <f t="shared" ref="K800:K809" si="84">E800-E$734</f>
        <v>87.330000000000041</v>
      </c>
      <c r="M800" s="6">
        <f t="shared" ref="M800:M809" si="85">(0.009993255 * C800 * C800 + 0.252616086 * C800 - 10.6147928 + 4*(B800-2025)/75 + 0.6)/7.81</f>
        <v>1.0348055907945581</v>
      </c>
      <c r="N800" s="6">
        <f t="shared" ref="N800:N809" si="86">M800-F800</f>
        <v>-4.5194409205482788E-2</v>
      </c>
    </row>
    <row r="801" spans="1:14" x14ac:dyDescent="0.25">
      <c r="A801" s="7">
        <v>2.8</v>
      </c>
      <c r="B801" s="7">
        <v>2092</v>
      </c>
      <c r="C801" s="7">
        <v>27.58</v>
      </c>
      <c r="D801" s="7">
        <v>0.06</v>
      </c>
      <c r="E801" s="55">
        <v>510.24</v>
      </c>
      <c r="F801">
        <f t="shared" si="81"/>
        <v>1.0799999999999841</v>
      </c>
      <c r="G801">
        <f t="shared" si="80"/>
        <v>27.52</v>
      </c>
      <c r="H801">
        <f t="shared" si="82"/>
        <v>8.4347999999998748</v>
      </c>
      <c r="J801" s="57">
        <f t="shared" si="83"/>
        <v>2150.3099999999995</v>
      </c>
      <c r="K801" s="61">
        <f t="shared" si="84"/>
        <v>88.410000000000025</v>
      </c>
      <c r="M801" s="6">
        <f t="shared" si="85"/>
        <v>1.0406050650186087</v>
      </c>
      <c r="N801" s="6">
        <f t="shared" si="86"/>
        <v>-3.9394934981375362E-2</v>
      </c>
    </row>
    <row r="802" spans="1:14" x14ac:dyDescent="0.25">
      <c r="A802" s="7">
        <v>2.8</v>
      </c>
      <c r="B802" s="7">
        <v>2093</v>
      </c>
      <c r="C802" s="7">
        <v>27.57</v>
      </c>
      <c r="D802" s="7">
        <v>0.06</v>
      </c>
      <c r="E802" s="55">
        <v>511.32</v>
      </c>
      <c r="F802">
        <f t="shared" si="81"/>
        <v>1.0799999999999841</v>
      </c>
      <c r="G802">
        <f t="shared" si="80"/>
        <v>27.51</v>
      </c>
      <c r="H802">
        <f t="shared" si="82"/>
        <v>8.4347999999998748</v>
      </c>
      <c r="J802" s="57">
        <f t="shared" si="83"/>
        <v>2177.8199999999997</v>
      </c>
      <c r="K802" s="61">
        <f t="shared" si="84"/>
        <v>89.490000000000009</v>
      </c>
      <c r="M802" s="6">
        <f t="shared" si="85"/>
        <v>1.046404795151878</v>
      </c>
      <c r="N802" s="6">
        <f t="shared" si="86"/>
        <v>-3.3595204848106075E-2</v>
      </c>
    </row>
    <row r="803" spans="1:14" x14ac:dyDescent="0.25">
      <c r="A803" s="7">
        <v>2.8</v>
      </c>
      <c r="B803" s="7">
        <v>2094</v>
      </c>
      <c r="C803" s="7">
        <v>27.58</v>
      </c>
      <c r="D803" s="7">
        <v>0.06</v>
      </c>
      <c r="E803" s="55">
        <v>512.41</v>
      </c>
      <c r="F803">
        <f t="shared" si="81"/>
        <v>1.089999999999975</v>
      </c>
      <c r="G803">
        <f t="shared" si="80"/>
        <v>27.52</v>
      </c>
      <c r="H803">
        <f t="shared" si="82"/>
        <v>8.5128999999998047</v>
      </c>
      <c r="J803" s="57">
        <f t="shared" si="83"/>
        <v>2205.3399999999997</v>
      </c>
      <c r="K803" s="61">
        <f t="shared" si="84"/>
        <v>90.579999999999984</v>
      </c>
      <c r="M803" s="6">
        <f t="shared" si="85"/>
        <v>1.0542627688171573</v>
      </c>
      <c r="N803" s="6">
        <f t="shared" si="86"/>
        <v>-3.5737231182817686E-2</v>
      </c>
    </row>
    <row r="804" spans="1:14" x14ac:dyDescent="0.25">
      <c r="A804" s="7">
        <v>2.8</v>
      </c>
      <c r="B804" s="7">
        <v>2095</v>
      </c>
      <c r="C804" s="7">
        <v>27.59</v>
      </c>
      <c r="D804" s="7">
        <v>0.06</v>
      </c>
      <c r="E804" s="55">
        <v>513.51</v>
      </c>
      <c r="F804">
        <f t="shared" si="81"/>
        <v>1.1000000000000227</v>
      </c>
      <c r="G804">
        <f t="shared" si="80"/>
        <v>27.53</v>
      </c>
      <c r="H804">
        <f t="shared" si="82"/>
        <v>8.5910000000001769</v>
      </c>
      <c r="J804" s="57">
        <f t="shared" si="83"/>
        <v>2232.87</v>
      </c>
      <c r="K804" s="61">
        <f t="shared" si="84"/>
        <v>91.68</v>
      </c>
      <c r="M804" s="6">
        <f t="shared" si="85"/>
        <v>1.062120998391656</v>
      </c>
      <c r="N804" s="6">
        <f t="shared" si="86"/>
        <v>-3.7879001608366769E-2</v>
      </c>
    </row>
    <row r="805" spans="1:14" x14ac:dyDescent="0.25">
      <c r="A805" s="7">
        <v>2.8</v>
      </c>
      <c r="B805" s="7">
        <v>2096</v>
      </c>
      <c r="C805" s="7">
        <v>27.6</v>
      </c>
      <c r="D805" s="7">
        <v>0.06</v>
      </c>
      <c r="E805" s="55">
        <v>514.6</v>
      </c>
      <c r="F805">
        <f t="shared" si="81"/>
        <v>1.0900000000000318</v>
      </c>
      <c r="G805">
        <f t="shared" si="80"/>
        <v>27.540000000000003</v>
      </c>
      <c r="H805">
        <f t="shared" si="82"/>
        <v>8.5129000000002488</v>
      </c>
      <c r="J805" s="57">
        <f t="shared" si="83"/>
        <v>2260.41</v>
      </c>
      <c r="K805" s="61">
        <f t="shared" si="84"/>
        <v>92.770000000000039</v>
      </c>
      <c r="M805" s="6">
        <f t="shared" si="85"/>
        <v>1.0699794838753736</v>
      </c>
      <c r="N805" s="6">
        <f t="shared" si="86"/>
        <v>-2.0020516124658272E-2</v>
      </c>
    </row>
    <row r="806" spans="1:14" x14ac:dyDescent="0.25">
      <c r="A806" s="7">
        <v>2.8</v>
      </c>
      <c r="B806" s="7">
        <v>2097</v>
      </c>
      <c r="C806" s="7">
        <v>27.62</v>
      </c>
      <c r="D806" s="7">
        <v>0.06</v>
      </c>
      <c r="E806" s="55">
        <v>515.71</v>
      </c>
      <c r="F806">
        <f t="shared" si="81"/>
        <v>1.1100000000000136</v>
      </c>
      <c r="G806">
        <f t="shared" si="80"/>
        <v>27.560000000000002</v>
      </c>
      <c r="H806">
        <f t="shared" si="82"/>
        <v>8.6691000000001068</v>
      </c>
      <c r="J806" s="57">
        <f t="shared" si="83"/>
        <v>2287.9699999999998</v>
      </c>
      <c r="K806" s="61">
        <f t="shared" si="84"/>
        <v>93.880000000000052</v>
      </c>
      <c r="M806" s="6">
        <f t="shared" si="85"/>
        <v>1.0788683706711908</v>
      </c>
      <c r="N806" s="6">
        <f t="shared" si="86"/>
        <v>-3.1131629328822852E-2</v>
      </c>
    </row>
    <row r="807" spans="1:14" x14ac:dyDescent="0.25">
      <c r="A807" s="7">
        <v>2.8</v>
      </c>
      <c r="B807" s="7">
        <v>2098</v>
      </c>
      <c r="C807" s="7">
        <v>27.63</v>
      </c>
      <c r="D807" s="7">
        <v>0.06</v>
      </c>
      <c r="E807" s="55">
        <v>516.80999999999995</v>
      </c>
      <c r="F807">
        <f t="shared" si="81"/>
        <v>1.0999999999999091</v>
      </c>
      <c r="G807">
        <f t="shared" si="80"/>
        <v>27.57</v>
      </c>
      <c r="H807">
        <f t="shared" si="82"/>
        <v>8.5909999999992888</v>
      </c>
      <c r="J807" s="57">
        <f t="shared" si="83"/>
        <v>2315.54</v>
      </c>
      <c r="K807" s="61">
        <f t="shared" si="84"/>
        <v>94.979999999999961</v>
      </c>
      <c r="M807" s="6">
        <f t="shared" si="85"/>
        <v>1.0867276238825649</v>
      </c>
      <c r="N807" s="6">
        <f t="shared" si="86"/>
        <v>-1.3272376117344109E-2</v>
      </c>
    </row>
    <row r="808" spans="1:14" x14ac:dyDescent="0.25">
      <c r="A808" s="7">
        <v>2.8</v>
      </c>
      <c r="B808" s="7">
        <v>2099</v>
      </c>
      <c r="C808" s="7">
        <v>27.65</v>
      </c>
      <c r="D808" s="7">
        <v>0.06</v>
      </c>
      <c r="E808" s="55">
        <v>517.91999999999996</v>
      </c>
      <c r="F808">
        <f t="shared" si="81"/>
        <v>1.1100000000000136</v>
      </c>
      <c r="G808">
        <f t="shared" si="80"/>
        <v>27.59</v>
      </c>
      <c r="H808">
        <f t="shared" si="82"/>
        <v>8.6691000000001068</v>
      </c>
      <c r="J808" s="57">
        <f t="shared" si="83"/>
        <v>2343.13</v>
      </c>
      <c r="K808" s="61">
        <f t="shared" si="84"/>
        <v>96.089999999999975</v>
      </c>
      <c r="M808" s="6">
        <f t="shared" si="85"/>
        <v>1.0956180461336962</v>
      </c>
      <c r="N808" s="6">
        <f t="shared" si="86"/>
        <v>-1.4381953866317465E-2</v>
      </c>
    </row>
    <row r="809" spans="1:14" x14ac:dyDescent="0.25">
      <c r="A809" s="7">
        <v>2.8</v>
      </c>
      <c r="B809" s="7">
        <v>2100</v>
      </c>
      <c r="C809" s="7">
        <v>27.67</v>
      </c>
      <c r="D809" s="7">
        <v>0.06</v>
      </c>
      <c r="E809" s="55">
        <v>519.03</v>
      </c>
      <c r="F809">
        <f t="shared" si="81"/>
        <v>1.1100000000000136</v>
      </c>
      <c r="G809">
        <f t="shared" si="80"/>
        <v>27.610000000000003</v>
      </c>
      <c r="H809">
        <f t="shared" si="82"/>
        <v>8.6691000000001068</v>
      </c>
      <c r="J809" s="57">
        <f t="shared" si="83"/>
        <v>2370.7400000000002</v>
      </c>
      <c r="K809" s="61">
        <f t="shared" si="84"/>
        <v>97.199999999999989</v>
      </c>
      <c r="M809" s="6">
        <f t="shared" si="85"/>
        <v>1.1045094920217031</v>
      </c>
      <c r="N809" s="6">
        <f t="shared" si="86"/>
        <v>-5.4905079783105215E-3</v>
      </c>
    </row>
    <row r="810" spans="1:14" x14ac:dyDescent="0.25">
      <c r="A810" s="7">
        <v>3</v>
      </c>
      <c r="B810" s="7">
        <v>2000</v>
      </c>
      <c r="C810" s="7">
        <v>30.6</v>
      </c>
      <c r="D810" s="7">
        <v>0</v>
      </c>
      <c r="E810" s="55">
        <v>367.1</v>
      </c>
      <c r="F810">
        <f t="shared" si="81"/>
        <v>-151.92999999999995</v>
      </c>
      <c r="G810">
        <f t="shared" si="80"/>
        <v>30.6</v>
      </c>
      <c r="H810">
        <f t="shared" si="82"/>
        <v>-1186.5732999999996</v>
      </c>
      <c r="K810" s="61"/>
    </row>
    <row r="811" spans="1:14" x14ac:dyDescent="0.25">
      <c r="A811" s="7">
        <v>3</v>
      </c>
      <c r="B811" s="7">
        <v>2001</v>
      </c>
      <c r="C811" s="7">
        <v>31.24</v>
      </c>
      <c r="D811" s="7">
        <v>0</v>
      </c>
      <c r="E811" s="55">
        <v>368.74</v>
      </c>
      <c r="F811">
        <f t="shared" si="81"/>
        <v>1.6399999999999864</v>
      </c>
      <c r="G811">
        <f t="shared" si="80"/>
        <v>31.24</v>
      </c>
      <c r="H811">
        <f t="shared" si="82"/>
        <v>12.808399999999892</v>
      </c>
      <c r="K811" s="61"/>
    </row>
    <row r="812" spans="1:14" x14ac:dyDescent="0.25">
      <c r="A812" s="7">
        <v>3</v>
      </c>
      <c r="B812" s="7">
        <v>2002</v>
      </c>
      <c r="C812" s="7">
        <v>31.81</v>
      </c>
      <c r="D812" s="7">
        <v>0</v>
      </c>
      <c r="E812" s="55">
        <v>370.43</v>
      </c>
      <c r="F812">
        <f t="shared" si="81"/>
        <v>1.6899999999999977</v>
      </c>
      <c r="G812">
        <f t="shared" si="80"/>
        <v>31.81</v>
      </c>
      <c r="H812">
        <f t="shared" si="82"/>
        <v>13.198899999999982</v>
      </c>
      <c r="K812" s="61"/>
    </row>
    <row r="813" spans="1:14" x14ac:dyDescent="0.25">
      <c r="A813" s="7">
        <v>3</v>
      </c>
      <c r="B813" s="7">
        <v>2003</v>
      </c>
      <c r="C813" s="7">
        <v>32.35</v>
      </c>
      <c r="D813" s="7">
        <v>0</v>
      </c>
      <c r="E813" s="55">
        <v>372.16</v>
      </c>
      <c r="F813">
        <f t="shared" si="81"/>
        <v>1.7300000000000182</v>
      </c>
      <c r="G813">
        <f t="shared" si="80"/>
        <v>32.35</v>
      </c>
      <c r="H813">
        <f t="shared" si="82"/>
        <v>13.511300000000141</v>
      </c>
      <c r="K813" s="61"/>
    </row>
    <row r="814" spans="1:14" x14ac:dyDescent="0.25">
      <c r="A814" s="7">
        <v>3</v>
      </c>
      <c r="B814" s="7">
        <v>2004</v>
      </c>
      <c r="C814" s="7">
        <v>32.99</v>
      </c>
      <c r="D814" s="7">
        <v>0</v>
      </c>
      <c r="E814" s="55">
        <v>373.92</v>
      </c>
      <c r="F814">
        <f t="shared" si="81"/>
        <v>1.7599999999999909</v>
      </c>
      <c r="G814">
        <f t="shared" si="80"/>
        <v>32.99</v>
      </c>
      <c r="H814">
        <f t="shared" si="82"/>
        <v>13.745599999999929</v>
      </c>
      <c r="K814" s="61"/>
    </row>
    <row r="815" spans="1:14" x14ac:dyDescent="0.25">
      <c r="A815" s="7">
        <v>3</v>
      </c>
      <c r="B815" s="7">
        <v>2005</v>
      </c>
      <c r="C815" s="7">
        <v>33.76</v>
      </c>
      <c r="D815" s="7">
        <v>0</v>
      </c>
      <c r="E815" s="55">
        <v>375.73</v>
      </c>
      <c r="F815">
        <f t="shared" si="81"/>
        <v>1.8100000000000023</v>
      </c>
      <c r="G815">
        <f t="shared" si="80"/>
        <v>33.76</v>
      </c>
      <c r="H815">
        <f t="shared" si="82"/>
        <v>14.136100000000017</v>
      </c>
      <c r="K815" s="61"/>
    </row>
    <row r="816" spans="1:14" x14ac:dyDescent="0.25">
      <c r="A816" s="7">
        <v>3</v>
      </c>
      <c r="B816" s="7">
        <v>2006</v>
      </c>
      <c r="C816" s="7">
        <v>34.58</v>
      </c>
      <c r="D816" s="7">
        <v>0</v>
      </c>
      <c r="E816" s="55">
        <v>377.61</v>
      </c>
      <c r="F816">
        <f t="shared" si="81"/>
        <v>1.8799999999999955</v>
      </c>
      <c r="G816">
        <f t="shared" si="80"/>
        <v>34.58</v>
      </c>
      <c r="H816">
        <f t="shared" si="82"/>
        <v>14.682799999999963</v>
      </c>
      <c r="K816" s="61"/>
    </row>
    <row r="817" spans="1:11" x14ac:dyDescent="0.25">
      <c r="A817" s="7">
        <v>3</v>
      </c>
      <c r="B817" s="7">
        <v>2007</v>
      </c>
      <c r="C817" s="7">
        <v>35.520000000000003</v>
      </c>
      <c r="D817" s="7">
        <v>0</v>
      </c>
      <c r="E817" s="55">
        <v>379.56</v>
      </c>
      <c r="F817">
        <f t="shared" si="81"/>
        <v>1.9499999999999886</v>
      </c>
      <c r="G817">
        <f t="shared" si="80"/>
        <v>35.520000000000003</v>
      </c>
      <c r="H817">
        <f t="shared" si="82"/>
        <v>15.229499999999911</v>
      </c>
      <c r="K817" s="61"/>
    </row>
    <row r="818" spans="1:11" x14ac:dyDescent="0.25">
      <c r="A818" s="7">
        <v>3</v>
      </c>
      <c r="B818" s="7">
        <v>2008</v>
      </c>
      <c r="C818" s="7">
        <v>36.4</v>
      </c>
      <c r="D818" s="7">
        <v>0</v>
      </c>
      <c r="E818" s="55">
        <v>381.58</v>
      </c>
      <c r="F818">
        <f t="shared" si="81"/>
        <v>2.0199999999999818</v>
      </c>
      <c r="G818">
        <f t="shared" si="80"/>
        <v>36.4</v>
      </c>
      <c r="H818">
        <f t="shared" si="82"/>
        <v>15.776199999999857</v>
      </c>
      <c r="K818" s="61"/>
    </row>
    <row r="819" spans="1:11" x14ac:dyDescent="0.25">
      <c r="A819" s="7">
        <v>3</v>
      </c>
      <c r="B819" s="7">
        <v>2009</v>
      </c>
      <c r="C819" s="7">
        <v>36.99</v>
      </c>
      <c r="D819" s="7">
        <v>0</v>
      </c>
      <c r="E819" s="55">
        <v>383.68</v>
      </c>
      <c r="F819">
        <f t="shared" si="81"/>
        <v>2.1000000000000227</v>
      </c>
      <c r="G819">
        <f t="shared" si="80"/>
        <v>36.99</v>
      </c>
      <c r="H819">
        <f t="shared" si="82"/>
        <v>16.401000000000177</v>
      </c>
      <c r="K819" s="61"/>
    </row>
    <row r="820" spans="1:11" x14ac:dyDescent="0.25">
      <c r="A820" s="7">
        <v>3</v>
      </c>
      <c r="B820" s="7">
        <v>2010</v>
      </c>
      <c r="C820" s="7">
        <v>37.33</v>
      </c>
      <c r="D820" s="7">
        <v>0</v>
      </c>
      <c r="E820" s="55">
        <v>385.79</v>
      </c>
      <c r="F820">
        <f t="shared" si="81"/>
        <v>2.1100000000000136</v>
      </c>
      <c r="G820">
        <f t="shared" si="80"/>
        <v>37.33</v>
      </c>
      <c r="H820">
        <f t="shared" si="82"/>
        <v>16.479100000000106</v>
      </c>
      <c r="K820" s="61"/>
    </row>
    <row r="821" spans="1:11" x14ac:dyDescent="0.25">
      <c r="A821" s="7">
        <v>3</v>
      </c>
      <c r="B821" s="7">
        <v>2011</v>
      </c>
      <c r="C821" s="7">
        <v>37.96</v>
      </c>
      <c r="D821" s="7">
        <v>0</v>
      </c>
      <c r="E821" s="55">
        <v>387.95</v>
      </c>
      <c r="F821">
        <f t="shared" si="81"/>
        <v>2.1599999999999682</v>
      </c>
      <c r="G821">
        <f t="shared" si="80"/>
        <v>37.96</v>
      </c>
      <c r="H821">
        <f t="shared" si="82"/>
        <v>16.86959999999975</v>
      </c>
      <c r="K821" s="61"/>
    </row>
    <row r="822" spans="1:11" x14ac:dyDescent="0.25">
      <c r="A822" s="7">
        <v>3</v>
      </c>
      <c r="B822" s="7">
        <v>2012</v>
      </c>
      <c r="C822" s="7">
        <v>38.619999999999997</v>
      </c>
      <c r="D822" s="7">
        <v>0</v>
      </c>
      <c r="E822" s="55">
        <v>390.15</v>
      </c>
      <c r="F822">
        <f t="shared" si="81"/>
        <v>2.1999999999999886</v>
      </c>
      <c r="G822">
        <f t="shared" si="80"/>
        <v>38.619999999999997</v>
      </c>
      <c r="H822">
        <f t="shared" si="82"/>
        <v>17.18199999999991</v>
      </c>
      <c r="K822" s="61"/>
    </row>
    <row r="823" spans="1:11" x14ac:dyDescent="0.25">
      <c r="A823" s="7">
        <v>3</v>
      </c>
      <c r="B823" s="7">
        <v>2013</v>
      </c>
      <c r="C823" s="7">
        <v>39.25</v>
      </c>
      <c r="D823" s="7">
        <v>0</v>
      </c>
      <c r="E823" s="55">
        <v>392.42</v>
      </c>
      <c r="F823">
        <f t="shared" si="81"/>
        <v>2.2700000000000387</v>
      </c>
      <c r="G823">
        <f t="shared" si="80"/>
        <v>39.25</v>
      </c>
      <c r="H823">
        <f t="shared" si="82"/>
        <v>17.728700000000302</v>
      </c>
      <c r="K823" s="61"/>
    </row>
    <row r="824" spans="1:11" x14ac:dyDescent="0.25">
      <c r="A824" s="7">
        <v>3</v>
      </c>
      <c r="B824" s="7">
        <v>2014</v>
      </c>
      <c r="C824" s="7">
        <v>39.86</v>
      </c>
      <c r="D824" s="7">
        <v>0</v>
      </c>
      <c r="E824" s="55">
        <v>394.73</v>
      </c>
      <c r="F824">
        <f t="shared" si="81"/>
        <v>2.3100000000000023</v>
      </c>
      <c r="G824">
        <f t="shared" si="80"/>
        <v>39.86</v>
      </c>
      <c r="H824">
        <f t="shared" si="82"/>
        <v>18.041100000000018</v>
      </c>
      <c r="K824" s="61"/>
    </row>
    <row r="825" spans="1:11" x14ac:dyDescent="0.25">
      <c r="A825" s="7">
        <v>3</v>
      </c>
      <c r="B825" s="7">
        <v>2015</v>
      </c>
      <c r="C825" s="7">
        <v>40.46</v>
      </c>
      <c r="D825" s="7">
        <v>0</v>
      </c>
      <c r="E825" s="55">
        <v>397.1</v>
      </c>
      <c r="F825">
        <f t="shared" si="81"/>
        <v>2.3700000000000045</v>
      </c>
      <c r="G825">
        <f t="shared" si="80"/>
        <v>40.46</v>
      </c>
      <c r="H825">
        <f t="shared" si="82"/>
        <v>18.509700000000034</v>
      </c>
      <c r="K825" s="61"/>
    </row>
    <row r="826" spans="1:11" x14ac:dyDescent="0.25">
      <c r="A826" s="7">
        <v>3</v>
      </c>
      <c r="B826" s="7">
        <v>2016</v>
      </c>
      <c r="C826" s="7">
        <v>41.03</v>
      </c>
      <c r="D826" s="7">
        <v>0</v>
      </c>
      <c r="E826" s="55">
        <v>399.51</v>
      </c>
      <c r="F826">
        <f t="shared" si="81"/>
        <v>2.4099999999999682</v>
      </c>
      <c r="G826">
        <f t="shared" si="80"/>
        <v>41.03</v>
      </c>
      <c r="H826">
        <f t="shared" si="82"/>
        <v>18.82209999999975</v>
      </c>
      <c r="K826" s="61"/>
    </row>
    <row r="827" spans="1:11" x14ac:dyDescent="0.25">
      <c r="A827" s="7">
        <v>3</v>
      </c>
      <c r="B827" s="7">
        <v>2017</v>
      </c>
      <c r="C827" s="7">
        <v>41.53</v>
      </c>
      <c r="D827" s="7">
        <v>0</v>
      </c>
      <c r="E827" s="55">
        <v>401.96</v>
      </c>
      <c r="F827">
        <f t="shared" si="81"/>
        <v>2.4499999999999886</v>
      </c>
      <c r="G827">
        <f t="shared" si="80"/>
        <v>41.53</v>
      </c>
      <c r="H827">
        <f t="shared" si="82"/>
        <v>19.13449999999991</v>
      </c>
      <c r="K827" s="61"/>
    </row>
    <row r="828" spans="1:11" x14ac:dyDescent="0.25">
      <c r="A828" s="7">
        <v>3</v>
      </c>
      <c r="B828" s="7">
        <v>2018</v>
      </c>
      <c r="C828" s="7">
        <v>42.11</v>
      </c>
      <c r="D828" s="7">
        <v>0</v>
      </c>
      <c r="E828" s="55">
        <v>404.43</v>
      </c>
      <c r="F828">
        <f t="shared" si="81"/>
        <v>2.4700000000000273</v>
      </c>
      <c r="G828">
        <f t="shared" si="80"/>
        <v>42.11</v>
      </c>
      <c r="H828">
        <f t="shared" si="82"/>
        <v>19.290700000000211</v>
      </c>
      <c r="K828" s="61"/>
    </row>
    <row r="829" spans="1:11" x14ac:dyDescent="0.25">
      <c r="A829" s="7">
        <v>3</v>
      </c>
      <c r="B829" s="7">
        <v>2019</v>
      </c>
      <c r="C829" s="7">
        <v>42.59</v>
      </c>
      <c r="D829" s="7">
        <v>0</v>
      </c>
      <c r="E829" s="55">
        <v>406.94</v>
      </c>
      <c r="F829">
        <f t="shared" si="81"/>
        <v>2.5099999999999909</v>
      </c>
      <c r="G829">
        <f t="shared" si="80"/>
        <v>42.59</v>
      </c>
      <c r="H829">
        <f t="shared" si="82"/>
        <v>19.603099999999927</v>
      </c>
      <c r="K829" s="61"/>
    </row>
    <row r="830" spans="1:11" x14ac:dyDescent="0.25">
      <c r="A830" s="7">
        <v>3</v>
      </c>
      <c r="B830" s="7">
        <v>2020</v>
      </c>
      <c r="C830" s="7">
        <v>42.66</v>
      </c>
      <c r="D830" s="7">
        <v>0</v>
      </c>
      <c r="E830" s="55">
        <v>409.47</v>
      </c>
      <c r="F830">
        <f t="shared" si="81"/>
        <v>2.5300000000000296</v>
      </c>
      <c r="G830">
        <f t="shared" si="80"/>
        <v>42.66</v>
      </c>
      <c r="H830">
        <f t="shared" si="82"/>
        <v>19.759300000000231</v>
      </c>
      <c r="K830" s="61"/>
    </row>
    <row r="831" spans="1:11" x14ac:dyDescent="0.25">
      <c r="A831" s="7">
        <v>3</v>
      </c>
      <c r="B831" s="7">
        <v>2021</v>
      </c>
      <c r="C831" s="7">
        <v>42.3</v>
      </c>
      <c r="D831" s="7">
        <v>0</v>
      </c>
      <c r="E831" s="55">
        <v>411.95</v>
      </c>
      <c r="F831">
        <f t="shared" si="81"/>
        <v>2.4799999999999613</v>
      </c>
      <c r="G831">
        <f t="shared" si="80"/>
        <v>42.3</v>
      </c>
      <c r="H831">
        <f t="shared" si="82"/>
        <v>19.368799999999698</v>
      </c>
      <c r="K831" s="61"/>
    </row>
    <row r="832" spans="1:11" x14ac:dyDescent="0.25">
      <c r="A832" s="7">
        <v>3</v>
      </c>
      <c r="B832" s="7">
        <v>2022</v>
      </c>
      <c r="C832" s="7">
        <v>42.57</v>
      </c>
      <c r="D832" s="7">
        <v>0</v>
      </c>
      <c r="E832" s="55">
        <v>414.39</v>
      </c>
      <c r="F832">
        <f t="shared" si="81"/>
        <v>2.4399999999999977</v>
      </c>
      <c r="G832">
        <f t="shared" si="80"/>
        <v>42.57</v>
      </c>
      <c r="H832">
        <f t="shared" si="82"/>
        <v>19.056399999999982</v>
      </c>
      <c r="K832" s="61"/>
    </row>
    <row r="833" spans="1:14" x14ac:dyDescent="0.25">
      <c r="A833" s="7">
        <v>3</v>
      </c>
      <c r="B833" s="7">
        <v>2023</v>
      </c>
      <c r="C833" s="7">
        <v>42.9</v>
      </c>
      <c r="D833" s="7">
        <v>0</v>
      </c>
      <c r="E833" s="55">
        <v>416.86</v>
      </c>
      <c r="F833">
        <f t="shared" si="81"/>
        <v>2.4700000000000273</v>
      </c>
      <c r="G833">
        <f t="shared" si="80"/>
        <v>42.9</v>
      </c>
      <c r="H833">
        <f t="shared" si="82"/>
        <v>19.290700000000211</v>
      </c>
      <c r="K833" s="61"/>
    </row>
    <row r="834" spans="1:14" x14ac:dyDescent="0.25">
      <c r="A834" s="7">
        <v>3</v>
      </c>
      <c r="B834" s="7">
        <v>2024</v>
      </c>
      <c r="C834" s="7">
        <v>43.21</v>
      </c>
      <c r="D834" s="7">
        <v>0</v>
      </c>
      <c r="E834" s="55">
        <v>419.34</v>
      </c>
      <c r="F834">
        <f t="shared" si="81"/>
        <v>2.4799999999999613</v>
      </c>
      <c r="G834">
        <f t="shared" ref="G834:G897" si="87">C834-D834</f>
        <v>43.21</v>
      </c>
      <c r="H834">
        <f t="shared" si="82"/>
        <v>19.368799999999698</v>
      </c>
      <c r="K834" s="61"/>
    </row>
    <row r="835" spans="1:14" x14ac:dyDescent="0.25">
      <c r="A835" s="7">
        <v>3</v>
      </c>
      <c r="B835" s="7">
        <v>2025</v>
      </c>
      <c r="C835" s="7">
        <v>43.45</v>
      </c>
      <c r="D835" s="7">
        <v>0</v>
      </c>
      <c r="E835" s="55">
        <v>421.83</v>
      </c>
      <c r="F835">
        <f t="shared" ref="F835:F898" si="88">E835-E834</f>
        <v>2.4900000000000091</v>
      </c>
      <c r="G835">
        <f t="shared" si="87"/>
        <v>43.45</v>
      </c>
      <c r="H835">
        <f t="shared" si="82"/>
        <v>19.44690000000007</v>
      </c>
      <c r="K835" s="61"/>
    </row>
    <row r="836" spans="1:14" x14ac:dyDescent="0.25">
      <c r="A836" s="7">
        <v>3</v>
      </c>
      <c r="B836" s="7">
        <v>2026</v>
      </c>
      <c r="C836" s="7">
        <v>43.57</v>
      </c>
      <c r="D836" s="7">
        <v>0</v>
      </c>
      <c r="E836" s="55">
        <v>424.32</v>
      </c>
      <c r="F836">
        <f t="shared" si="88"/>
        <v>2.4900000000000091</v>
      </c>
      <c r="G836">
        <f t="shared" si="87"/>
        <v>43.57</v>
      </c>
      <c r="H836">
        <f t="shared" si="82"/>
        <v>19.44690000000007</v>
      </c>
      <c r="J836" s="57">
        <f>J835+G836</f>
        <v>43.57</v>
      </c>
      <c r="K836" s="61">
        <f>E836-E$835</f>
        <v>2.4900000000000091</v>
      </c>
      <c r="M836" s="6">
        <f>(0.009993255 * C836 * C836 + 0.252616086 * C836 - 10.6147928 + 4*(B836-2025)/75 + 0.6)/7.81</f>
        <v>2.5628256163896075</v>
      </c>
      <c r="N836" s="6">
        <f>M836-F836</f>
        <v>7.2825616389598391E-2</v>
      </c>
    </row>
    <row r="837" spans="1:14" x14ac:dyDescent="0.25">
      <c r="A837" s="7">
        <v>3</v>
      </c>
      <c r="B837" s="7">
        <v>2027</v>
      </c>
      <c r="C837" s="7">
        <v>43.64</v>
      </c>
      <c r="D837" s="7">
        <v>0</v>
      </c>
      <c r="E837" s="55">
        <v>426.81</v>
      </c>
      <c r="F837">
        <f t="shared" si="88"/>
        <v>2.4900000000000091</v>
      </c>
      <c r="G837">
        <f t="shared" si="87"/>
        <v>43.64</v>
      </c>
      <c r="H837">
        <f t="shared" si="82"/>
        <v>19.44690000000007</v>
      </c>
      <c r="J837" s="57">
        <f t="shared" ref="J837:J900" si="89">J836+G837</f>
        <v>87.210000000000008</v>
      </c>
      <c r="K837" s="61">
        <f t="shared" ref="K837:K900" si="90">E837-E$835</f>
        <v>4.9800000000000182</v>
      </c>
      <c r="M837" s="6">
        <f t="shared" ref="M837:M900" si="91">(0.009993255 * C837 * C837 + 0.252616086 * C837 - 10.6147928 + 4*(B837-2025)/75 + 0.6)/7.81</f>
        <v>2.5797298779967561</v>
      </c>
      <c r="N837" s="6">
        <f t="shared" ref="N837:N900" si="92">M837-F837</f>
        <v>8.9729877996747032E-2</v>
      </c>
    </row>
    <row r="838" spans="1:14" x14ac:dyDescent="0.25">
      <c r="A838" s="7">
        <v>3</v>
      </c>
      <c r="B838" s="7">
        <v>2028</v>
      </c>
      <c r="C838" s="7">
        <v>43.67</v>
      </c>
      <c r="D838" s="7">
        <v>0</v>
      </c>
      <c r="E838" s="55">
        <v>429.28</v>
      </c>
      <c r="F838">
        <f t="shared" si="88"/>
        <v>2.4699999999999704</v>
      </c>
      <c r="G838">
        <f t="shared" si="87"/>
        <v>43.67</v>
      </c>
      <c r="H838">
        <f t="shared" ref="H838:H901" si="93">F838*7.81</f>
        <v>19.290699999999767</v>
      </c>
      <c r="J838" s="57">
        <f t="shared" si="89"/>
        <v>130.88</v>
      </c>
      <c r="K838" s="61">
        <f t="shared" si="90"/>
        <v>7.4499999999999886</v>
      </c>
      <c r="M838" s="6">
        <f t="shared" si="91"/>
        <v>2.590880601266262</v>
      </c>
      <c r="N838" s="6">
        <f t="shared" si="92"/>
        <v>0.12088060126629152</v>
      </c>
    </row>
    <row r="839" spans="1:14" x14ac:dyDescent="0.25">
      <c r="A839" s="7">
        <v>3</v>
      </c>
      <c r="B839" s="7">
        <v>2029</v>
      </c>
      <c r="C839" s="7">
        <v>43.67</v>
      </c>
      <c r="D839" s="7">
        <v>0</v>
      </c>
      <c r="E839" s="55">
        <v>431.73</v>
      </c>
      <c r="F839">
        <f t="shared" si="88"/>
        <v>2.4500000000000455</v>
      </c>
      <c r="G839">
        <f t="shared" si="87"/>
        <v>43.67</v>
      </c>
      <c r="H839">
        <f t="shared" si="93"/>
        <v>19.134500000000354</v>
      </c>
      <c r="J839" s="57">
        <f t="shared" si="89"/>
        <v>174.55</v>
      </c>
      <c r="K839" s="61">
        <f t="shared" si="90"/>
        <v>9.9000000000000341</v>
      </c>
      <c r="M839" s="6">
        <f t="shared" si="91"/>
        <v>2.5977094531655367</v>
      </c>
      <c r="N839" s="6">
        <f t="shared" si="92"/>
        <v>0.14770945316549122</v>
      </c>
    </row>
    <row r="840" spans="1:14" x14ac:dyDescent="0.25">
      <c r="A840" s="7">
        <v>3</v>
      </c>
      <c r="B840" s="7">
        <v>2030</v>
      </c>
      <c r="C840" s="7">
        <v>43.63</v>
      </c>
      <c r="D840" s="7">
        <v>0</v>
      </c>
      <c r="E840" s="55">
        <v>434.17</v>
      </c>
      <c r="F840">
        <f t="shared" si="88"/>
        <v>2.4399999999999977</v>
      </c>
      <c r="G840">
        <f t="shared" si="87"/>
        <v>43.63</v>
      </c>
      <c r="H840">
        <f t="shared" si="93"/>
        <v>19.056399999999982</v>
      </c>
      <c r="J840" s="57">
        <f t="shared" si="89"/>
        <v>218.18</v>
      </c>
      <c r="K840" s="61">
        <f t="shared" si="90"/>
        <v>12.340000000000032</v>
      </c>
      <c r="M840" s="6">
        <f t="shared" si="91"/>
        <v>2.5987763217229412</v>
      </c>
      <c r="N840" s="6">
        <f t="shared" si="92"/>
        <v>0.15877632172294343</v>
      </c>
    </row>
    <row r="841" spans="1:14" x14ac:dyDescent="0.25">
      <c r="A841" s="7">
        <v>3</v>
      </c>
      <c r="B841" s="7">
        <v>2031</v>
      </c>
      <c r="C841" s="7">
        <v>43.55</v>
      </c>
      <c r="D841" s="7">
        <v>0</v>
      </c>
      <c r="E841" s="55">
        <v>436.58</v>
      </c>
      <c r="F841">
        <f t="shared" si="88"/>
        <v>2.4099999999999682</v>
      </c>
      <c r="G841">
        <f t="shared" si="87"/>
        <v>43.55</v>
      </c>
      <c r="H841">
        <f t="shared" si="93"/>
        <v>18.82209999999975</v>
      </c>
      <c r="J841" s="57">
        <f t="shared" si="89"/>
        <v>261.73</v>
      </c>
      <c r="K841" s="61">
        <f t="shared" si="90"/>
        <v>14.75</v>
      </c>
      <c r="M841" s="6">
        <f t="shared" si="91"/>
        <v>2.5940934905809856</v>
      </c>
      <c r="N841" s="6">
        <f t="shared" si="92"/>
        <v>0.18409349058101743</v>
      </c>
    </row>
    <row r="842" spans="1:14" x14ac:dyDescent="0.25">
      <c r="A842" s="7">
        <v>3</v>
      </c>
      <c r="B842" s="7">
        <v>2032</v>
      </c>
      <c r="C842" s="7">
        <v>43.44</v>
      </c>
      <c r="D842" s="7">
        <v>0</v>
      </c>
      <c r="E842" s="55">
        <v>438.97</v>
      </c>
      <c r="F842">
        <f t="shared" si="88"/>
        <v>2.3900000000000432</v>
      </c>
      <c r="G842">
        <f t="shared" si="87"/>
        <v>43.44</v>
      </c>
      <c r="H842">
        <f t="shared" si="93"/>
        <v>18.665900000000338</v>
      </c>
      <c r="J842" s="57">
        <f t="shared" si="89"/>
        <v>305.17</v>
      </c>
      <c r="K842" s="61">
        <f t="shared" si="90"/>
        <v>17.140000000000043</v>
      </c>
      <c r="M842" s="6">
        <f t="shared" si="91"/>
        <v>2.5851205208119508</v>
      </c>
      <c r="N842" s="6">
        <f t="shared" si="92"/>
        <v>0.19512052081190756</v>
      </c>
    </row>
    <row r="843" spans="1:14" x14ac:dyDescent="0.25">
      <c r="A843" s="7">
        <v>3</v>
      </c>
      <c r="B843" s="7">
        <v>2033</v>
      </c>
      <c r="C843" s="7">
        <v>43.29</v>
      </c>
      <c r="D843" s="7">
        <v>0</v>
      </c>
      <c r="E843" s="55">
        <v>441.34</v>
      </c>
      <c r="F843">
        <f t="shared" si="88"/>
        <v>2.3699999999999477</v>
      </c>
      <c r="G843">
        <f t="shared" si="87"/>
        <v>43.29</v>
      </c>
      <c r="H843">
        <f t="shared" si="93"/>
        <v>18.50969999999959</v>
      </c>
      <c r="J843" s="57">
        <f t="shared" si="89"/>
        <v>348.46000000000004</v>
      </c>
      <c r="K843" s="61">
        <f t="shared" si="90"/>
        <v>19.509999999999991</v>
      </c>
      <c r="M843" s="6">
        <f t="shared" si="91"/>
        <v>2.5704513363703154</v>
      </c>
      <c r="N843" s="6">
        <f t="shared" si="92"/>
        <v>0.20045133637036772</v>
      </c>
    </row>
    <row r="844" spans="1:14" x14ac:dyDescent="0.25">
      <c r="A844" s="7">
        <v>3</v>
      </c>
      <c r="B844" s="7">
        <v>2034</v>
      </c>
      <c r="C844" s="7">
        <v>43.1</v>
      </c>
      <c r="D844" s="7">
        <v>0</v>
      </c>
      <c r="E844" s="55">
        <v>443.67</v>
      </c>
      <c r="F844">
        <f t="shared" si="88"/>
        <v>2.3300000000000409</v>
      </c>
      <c r="G844">
        <f t="shared" si="87"/>
        <v>43.1</v>
      </c>
      <c r="H844">
        <f t="shared" si="93"/>
        <v>18.197300000000318</v>
      </c>
      <c r="J844" s="57">
        <f t="shared" si="89"/>
        <v>391.56000000000006</v>
      </c>
      <c r="K844" s="61">
        <f t="shared" si="90"/>
        <v>21.840000000000032</v>
      </c>
      <c r="M844" s="6">
        <f t="shared" si="91"/>
        <v>2.5501320009154935</v>
      </c>
      <c r="N844" s="6">
        <f t="shared" si="92"/>
        <v>0.2201320009154526</v>
      </c>
    </row>
    <row r="845" spans="1:14" x14ac:dyDescent="0.25">
      <c r="A845" s="7">
        <v>3</v>
      </c>
      <c r="B845" s="7">
        <v>2035</v>
      </c>
      <c r="C845" s="7">
        <v>42.88</v>
      </c>
      <c r="D845" s="7">
        <v>0</v>
      </c>
      <c r="E845" s="55">
        <v>445.97</v>
      </c>
      <c r="F845">
        <f t="shared" si="88"/>
        <v>2.3000000000000114</v>
      </c>
      <c r="G845">
        <f t="shared" si="87"/>
        <v>42.88</v>
      </c>
      <c r="H845">
        <f t="shared" si="93"/>
        <v>17.963000000000086</v>
      </c>
      <c r="J845" s="57">
        <f t="shared" si="89"/>
        <v>434.44000000000005</v>
      </c>
      <c r="K845" s="61">
        <f t="shared" si="90"/>
        <v>24.140000000000043</v>
      </c>
      <c r="M845" s="6">
        <f t="shared" si="91"/>
        <v>2.525641524620402</v>
      </c>
      <c r="N845" s="6">
        <f t="shared" si="92"/>
        <v>0.22564152462039067</v>
      </c>
    </row>
    <row r="846" spans="1:14" x14ac:dyDescent="0.25">
      <c r="A846" s="7">
        <v>3</v>
      </c>
      <c r="B846" s="7">
        <v>2036</v>
      </c>
      <c r="C846" s="7">
        <v>42.69</v>
      </c>
      <c r="D846" s="7">
        <v>0</v>
      </c>
      <c r="E846" s="55">
        <v>448.24</v>
      </c>
      <c r="F846">
        <f t="shared" si="88"/>
        <v>2.2699999999999818</v>
      </c>
      <c r="G846">
        <f t="shared" si="87"/>
        <v>42.69</v>
      </c>
      <c r="H846">
        <f t="shared" si="93"/>
        <v>17.728699999999858</v>
      </c>
      <c r="J846" s="57">
        <f t="shared" si="89"/>
        <v>477.13000000000005</v>
      </c>
      <c r="K846" s="61">
        <f t="shared" si="90"/>
        <v>26.410000000000025</v>
      </c>
      <c r="M846" s="6">
        <f t="shared" si="91"/>
        <v>2.5055215424471404</v>
      </c>
      <c r="N846" s="6">
        <f t="shared" si="92"/>
        <v>0.23552154244715862</v>
      </c>
    </row>
    <row r="847" spans="1:14" x14ac:dyDescent="0.25">
      <c r="A847" s="7">
        <v>3</v>
      </c>
      <c r="B847" s="7">
        <v>2037</v>
      </c>
      <c r="C847" s="7">
        <v>42.5</v>
      </c>
      <c r="D847" s="7">
        <v>0</v>
      </c>
      <c r="E847" s="55">
        <v>450.48</v>
      </c>
      <c r="F847">
        <f t="shared" si="88"/>
        <v>2.2400000000000091</v>
      </c>
      <c r="G847">
        <f t="shared" si="87"/>
        <v>42.5</v>
      </c>
      <c r="H847">
        <f t="shared" si="93"/>
        <v>17.49440000000007</v>
      </c>
      <c r="J847" s="57">
        <f t="shared" si="89"/>
        <v>519.63000000000011</v>
      </c>
      <c r="K847" s="61">
        <f t="shared" si="90"/>
        <v>28.650000000000034</v>
      </c>
      <c r="M847" s="6">
        <f t="shared" si="91"/>
        <v>2.4854939435019205</v>
      </c>
      <c r="N847" s="6">
        <f t="shared" si="92"/>
        <v>0.24549394350191145</v>
      </c>
    </row>
    <row r="848" spans="1:14" x14ac:dyDescent="0.25">
      <c r="A848" s="7">
        <v>3</v>
      </c>
      <c r="B848" s="7">
        <v>2038</v>
      </c>
      <c r="C848" s="7">
        <v>42.29</v>
      </c>
      <c r="D848" s="7">
        <v>0</v>
      </c>
      <c r="E848" s="55">
        <v>452.69</v>
      </c>
      <c r="F848">
        <f t="shared" si="88"/>
        <v>2.2099999999999795</v>
      </c>
      <c r="G848">
        <f t="shared" si="87"/>
        <v>42.29</v>
      </c>
      <c r="H848">
        <f t="shared" si="93"/>
        <v>17.260099999999838</v>
      </c>
      <c r="J848" s="57">
        <f t="shared" si="89"/>
        <v>561.92000000000007</v>
      </c>
      <c r="K848" s="61">
        <f t="shared" si="90"/>
        <v>30.860000000000014</v>
      </c>
      <c r="M848" s="6">
        <f t="shared" si="91"/>
        <v>2.4627468316029235</v>
      </c>
      <c r="N848" s="6">
        <f t="shared" si="92"/>
        <v>0.25274683160294398</v>
      </c>
    </row>
    <row r="849" spans="1:14" x14ac:dyDescent="0.25">
      <c r="A849" s="7">
        <v>3</v>
      </c>
      <c r="B849" s="7">
        <v>2039</v>
      </c>
      <c r="C849" s="7">
        <v>42.06</v>
      </c>
      <c r="D849" s="7">
        <v>0</v>
      </c>
      <c r="E849" s="55">
        <v>454.86</v>
      </c>
      <c r="F849">
        <f t="shared" si="88"/>
        <v>2.1700000000000159</v>
      </c>
      <c r="G849">
        <f t="shared" si="87"/>
        <v>42.06</v>
      </c>
      <c r="H849">
        <f t="shared" si="93"/>
        <v>16.947700000000122</v>
      </c>
      <c r="J849" s="57">
        <f t="shared" si="89"/>
        <v>603.98</v>
      </c>
      <c r="K849" s="61">
        <f t="shared" si="90"/>
        <v>33.03000000000003</v>
      </c>
      <c r="M849" s="6">
        <f t="shared" si="91"/>
        <v>2.4373124513117372</v>
      </c>
      <c r="N849" s="6">
        <f t="shared" si="92"/>
        <v>0.26731245131172132</v>
      </c>
    </row>
    <row r="850" spans="1:14" x14ac:dyDescent="0.25">
      <c r="A850" s="7">
        <v>3</v>
      </c>
      <c r="B850" s="7">
        <v>2040</v>
      </c>
      <c r="C850" s="7">
        <v>41.82</v>
      </c>
      <c r="D850" s="7">
        <v>0</v>
      </c>
      <c r="E850" s="55">
        <v>457.01</v>
      </c>
      <c r="F850">
        <f t="shared" si="88"/>
        <v>2.1499999999999773</v>
      </c>
      <c r="G850">
        <f t="shared" si="87"/>
        <v>41.82</v>
      </c>
      <c r="H850">
        <f t="shared" si="93"/>
        <v>16.791499999999822</v>
      </c>
      <c r="J850" s="57">
        <f t="shared" si="89"/>
        <v>645.80000000000007</v>
      </c>
      <c r="K850" s="61">
        <f t="shared" si="90"/>
        <v>35.180000000000007</v>
      </c>
      <c r="M850" s="6">
        <f t="shared" si="91"/>
        <v>2.4106196545943668</v>
      </c>
      <c r="N850" s="6">
        <f t="shared" si="92"/>
        <v>0.26061965459438952</v>
      </c>
    </row>
    <row r="851" spans="1:14" x14ac:dyDescent="0.25">
      <c r="A851" s="7">
        <v>3</v>
      </c>
      <c r="B851" s="7">
        <v>2041</v>
      </c>
      <c r="C851" s="7">
        <v>41.57</v>
      </c>
      <c r="D851" s="7">
        <v>0</v>
      </c>
      <c r="E851" s="55">
        <v>459.13</v>
      </c>
      <c r="F851">
        <f t="shared" si="88"/>
        <v>2.1200000000000045</v>
      </c>
      <c r="G851">
        <f t="shared" si="87"/>
        <v>41.57</v>
      </c>
      <c r="H851">
        <f t="shared" si="93"/>
        <v>16.557200000000034</v>
      </c>
      <c r="J851" s="57">
        <f t="shared" si="89"/>
        <v>687.37000000000012</v>
      </c>
      <c r="K851" s="61">
        <f t="shared" si="90"/>
        <v>37.300000000000011</v>
      </c>
      <c r="M851" s="6">
        <f t="shared" si="91"/>
        <v>2.3826868669145753</v>
      </c>
      <c r="N851" s="6">
        <f t="shared" si="92"/>
        <v>0.26268686691457077</v>
      </c>
    </row>
    <row r="852" spans="1:14" x14ac:dyDescent="0.25">
      <c r="A852" s="7">
        <v>3</v>
      </c>
      <c r="B852" s="7">
        <v>2042</v>
      </c>
      <c r="C852" s="7">
        <v>41.32</v>
      </c>
      <c r="D852" s="7">
        <v>0</v>
      </c>
      <c r="E852" s="55">
        <v>461.21</v>
      </c>
      <c r="F852">
        <f t="shared" si="88"/>
        <v>2.0799999999999841</v>
      </c>
      <c r="G852">
        <f t="shared" si="87"/>
        <v>41.32</v>
      </c>
      <c r="H852">
        <f t="shared" si="93"/>
        <v>16.244799999999874</v>
      </c>
      <c r="J852" s="57">
        <f t="shared" si="89"/>
        <v>728.69000000000017</v>
      </c>
      <c r="K852" s="61">
        <f t="shared" si="90"/>
        <v>39.379999999999995</v>
      </c>
      <c r="M852" s="6">
        <f t="shared" si="91"/>
        <v>2.3549140224966285</v>
      </c>
      <c r="N852" s="6">
        <f t="shared" si="92"/>
        <v>0.27491402249664443</v>
      </c>
    </row>
    <row r="853" spans="1:14" x14ac:dyDescent="0.25">
      <c r="A853" s="7">
        <v>3</v>
      </c>
      <c r="B853" s="7">
        <v>2043</v>
      </c>
      <c r="C853" s="7">
        <v>41.08</v>
      </c>
      <c r="D853" s="7">
        <v>0</v>
      </c>
      <c r="E853" s="55">
        <v>463.26</v>
      </c>
      <c r="F853">
        <f t="shared" si="88"/>
        <v>2.0500000000000114</v>
      </c>
      <c r="G853">
        <f t="shared" si="87"/>
        <v>41.08</v>
      </c>
      <c r="H853">
        <f t="shared" si="93"/>
        <v>16.010500000000089</v>
      </c>
      <c r="J853" s="57">
        <f t="shared" si="89"/>
        <v>769.77000000000021</v>
      </c>
      <c r="K853" s="61">
        <f t="shared" si="90"/>
        <v>41.430000000000007</v>
      </c>
      <c r="M853" s="6">
        <f t="shared" si="91"/>
        <v>2.3286757205521131</v>
      </c>
      <c r="N853" s="6">
        <f t="shared" si="92"/>
        <v>0.27867572055210177</v>
      </c>
    </row>
    <row r="854" spans="1:14" x14ac:dyDescent="0.25">
      <c r="A854" s="7">
        <v>3</v>
      </c>
      <c r="B854" s="7">
        <v>2044</v>
      </c>
      <c r="C854" s="7">
        <v>40.840000000000003</v>
      </c>
      <c r="D854" s="7">
        <v>0</v>
      </c>
      <c r="E854" s="55">
        <v>465.29</v>
      </c>
      <c r="F854">
        <f t="shared" si="88"/>
        <v>2.0300000000000296</v>
      </c>
      <c r="G854">
        <f t="shared" si="87"/>
        <v>40.840000000000003</v>
      </c>
      <c r="H854">
        <f t="shared" si="93"/>
        <v>15.854300000000229</v>
      </c>
      <c r="J854" s="57">
        <f t="shared" si="89"/>
        <v>810.61000000000024</v>
      </c>
      <c r="K854" s="61">
        <f t="shared" si="90"/>
        <v>43.460000000000036</v>
      </c>
      <c r="M854" s="6">
        <f t="shared" si="91"/>
        <v>2.302584822317713</v>
      </c>
      <c r="N854" s="6">
        <f t="shared" si="92"/>
        <v>0.27258482231768344</v>
      </c>
    </row>
    <row r="855" spans="1:14" x14ac:dyDescent="0.25">
      <c r="A855" s="7">
        <v>3</v>
      </c>
      <c r="B855" s="7">
        <v>2045</v>
      </c>
      <c r="C855" s="7">
        <v>40.61</v>
      </c>
      <c r="D855" s="7">
        <v>0</v>
      </c>
      <c r="E855" s="55">
        <v>467.28</v>
      </c>
      <c r="F855">
        <f t="shared" si="88"/>
        <v>1.9899999999999523</v>
      </c>
      <c r="G855">
        <f t="shared" si="87"/>
        <v>40.61</v>
      </c>
      <c r="H855">
        <f t="shared" si="93"/>
        <v>15.541899999999627</v>
      </c>
      <c r="J855" s="57">
        <f t="shared" si="89"/>
        <v>851.22000000000025</v>
      </c>
      <c r="K855" s="61">
        <f t="shared" si="90"/>
        <v>45.449999999999989</v>
      </c>
      <c r="M855" s="6">
        <f t="shared" si="91"/>
        <v>2.2780038992717246</v>
      </c>
      <c r="N855" s="6">
        <f t="shared" si="92"/>
        <v>0.28800389927177239</v>
      </c>
    </row>
    <row r="856" spans="1:14" x14ac:dyDescent="0.25">
      <c r="A856" s="7">
        <v>3</v>
      </c>
      <c r="B856" s="7">
        <v>2046</v>
      </c>
      <c r="C856" s="7">
        <v>40.39</v>
      </c>
      <c r="D856" s="7">
        <v>0</v>
      </c>
      <c r="E856" s="55">
        <v>469.26</v>
      </c>
      <c r="F856">
        <f t="shared" si="88"/>
        <v>1.9800000000000182</v>
      </c>
      <c r="G856">
        <f t="shared" si="87"/>
        <v>40.39</v>
      </c>
      <c r="H856">
        <f t="shared" si="93"/>
        <v>15.463800000000141</v>
      </c>
      <c r="J856" s="57">
        <f t="shared" si="89"/>
        <v>891.61000000000024</v>
      </c>
      <c r="K856" s="61">
        <f t="shared" si="90"/>
        <v>47.430000000000007</v>
      </c>
      <c r="M856" s="6">
        <f t="shared" si="91"/>
        <v>2.2549152936780414</v>
      </c>
      <c r="N856" s="6">
        <f t="shared" si="92"/>
        <v>0.27491529367802325</v>
      </c>
    </row>
    <row r="857" spans="1:14" x14ac:dyDescent="0.25">
      <c r="A857" s="7">
        <v>3</v>
      </c>
      <c r="B857" s="7">
        <v>2047</v>
      </c>
      <c r="C857" s="7">
        <v>40.18</v>
      </c>
      <c r="D857" s="7">
        <v>0</v>
      </c>
      <c r="E857" s="55">
        <v>471.21</v>
      </c>
      <c r="F857">
        <f t="shared" si="88"/>
        <v>1.9499999999999886</v>
      </c>
      <c r="G857">
        <f t="shared" si="87"/>
        <v>40.18</v>
      </c>
      <c r="H857">
        <f t="shared" si="93"/>
        <v>15.229499999999911</v>
      </c>
      <c r="J857" s="57">
        <f t="shared" si="89"/>
        <v>931.79000000000019</v>
      </c>
      <c r="K857" s="61">
        <f t="shared" si="90"/>
        <v>49.379999999999995</v>
      </c>
      <c r="M857" s="6">
        <f t="shared" si="91"/>
        <v>2.233302115528212</v>
      </c>
      <c r="N857" s="6">
        <f t="shared" si="92"/>
        <v>0.28330211552822337</v>
      </c>
    </row>
    <row r="858" spans="1:14" x14ac:dyDescent="0.25">
      <c r="A858" s="7">
        <v>3</v>
      </c>
      <c r="B858" s="7">
        <v>2048</v>
      </c>
      <c r="C858" s="7">
        <v>39.979999999999997</v>
      </c>
      <c r="D858" s="7">
        <v>0</v>
      </c>
      <c r="E858" s="55">
        <v>473.14</v>
      </c>
      <c r="F858">
        <f t="shared" si="88"/>
        <v>1.9300000000000068</v>
      </c>
      <c r="G858">
        <f t="shared" si="87"/>
        <v>39.979999999999997</v>
      </c>
      <c r="H858">
        <f t="shared" si="93"/>
        <v>15.073300000000053</v>
      </c>
      <c r="J858" s="57">
        <f t="shared" si="89"/>
        <v>971.77000000000021</v>
      </c>
      <c r="K858" s="61">
        <f t="shared" si="90"/>
        <v>51.31</v>
      </c>
      <c r="M858" s="6">
        <f t="shared" si="91"/>
        <v>2.2131482425414424</v>
      </c>
      <c r="N858" s="6">
        <f t="shared" si="92"/>
        <v>0.28314824254143556</v>
      </c>
    </row>
    <row r="859" spans="1:14" x14ac:dyDescent="0.25">
      <c r="A859" s="7">
        <v>3</v>
      </c>
      <c r="B859" s="7">
        <v>2049</v>
      </c>
      <c r="C859" s="7">
        <v>39.81</v>
      </c>
      <c r="D859" s="7">
        <v>0</v>
      </c>
      <c r="E859" s="55">
        <v>475.05</v>
      </c>
      <c r="F859">
        <f t="shared" si="88"/>
        <v>1.910000000000025</v>
      </c>
      <c r="G859">
        <f t="shared" si="87"/>
        <v>39.81</v>
      </c>
      <c r="H859">
        <f t="shared" si="93"/>
        <v>14.917100000000195</v>
      </c>
      <c r="J859" s="57">
        <f t="shared" si="89"/>
        <v>1011.5800000000002</v>
      </c>
      <c r="K859" s="61">
        <f t="shared" si="90"/>
        <v>53.220000000000027</v>
      </c>
      <c r="M859" s="6">
        <f t="shared" si="91"/>
        <v>2.1971222617369399</v>
      </c>
      <c r="N859" s="6">
        <f t="shared" si="92"/>
        <v>0.28712226173691491</v>
      </c>
    </row>
    <row r="860" spans="1:14" x14ac:dyDescent="0.25">
      <c r="A860" s="7">
        <v>3</v>
      </c>
      <c r="B860" s="7">
        <v>2050</v>
      </c>
      <c r="C860" s="7">
        <v>39.64</v>
      </c>
      <c r="D860" s="7">
        <v>0</v>
      </c>
      <c r="E860" s="55">
        <v>476.94</v>
      </c>
      <c r="F860">
        <f t="shared" si="88"/>
        <v>1.8899999999999864</v>
      </c>
      <c r="G860">
        <f t="shared" si="87"/>
        <v>39.64</v>
      </c>
      <c r="H860">
        <f t="shared" si="93"/>
        <v>14.760899999999893</v>
      </c>
      <c r="J860" s="57">
        <f t="shared" si="89"/>
        <v>1051.2200000000003</v>
      </c>
      <c r="K860" s="61">
        <f t="shared" si="90"/>
        <v>55.110000000000014</v>
      </c>
      <c r="M860" s="6">
        <f t="shared" si="91"/>
        <v>2.1811702386967142</v>
      </c>
      <c r="N860" s="6">
        <f t="shared" si="92"/>
        <v>0.29117023869672787</v>
      </c>
    </row>
    <row r="861" spans="1:14" x14ac:dyDescent="0.25">
      <c r="A861" s="7">
        <v>3</v>
      </c>
      <c r="B861" s="7">
        <v>2051</v>
      </c>
      <c r="C861" s="7">
        <v>39.49</v>
      </c>
      <c r="D861" s="7">
        <v>0</v>
      </c>
      <c r="E861" s="55">
        <v>478.82</v>
      </c>
      <c r="F861">
        <f t="shared" si="88"/>
        <v>1.8799999999999955</v>
      </c>
      <c r="G861">
        <f t="shared" si="87"/>
        <v>39.49</v>
      </c>
      <c r="H861">
        <f t="shared" si="93"/>
        <v>14.682799999999963</v>
      </c>
      <c r="J861" s="57">
        <f t="shared" si="89"/>
        <v>1090.7100000000003</v>
      </c>
      <c r="K861" s="61">
        <f t="shared" si="90"/>
        <v>56.990000000000009</v>
      </c>
      <c r="M861" s="6">
        <f t="shared" si="91"/>
        <v>2.1679597368030952</v>
      </c>
      <c r="N861" s="6">
        <f t="shared" si="92"/>
        <v>0.28795973680309972</v>
      </c>
    </row>
    <row r="862" spans="1:14" x14ac:dyDescent="0.25">
      <c r="A862" s="7">
        <v>3</v>
      </c>
      <c r="B862" s="7">
        <v>2052</v>
      </c>
      <c r="C862" s="7">
        <v>39.35</v>
      </c>
      <c r="D862" s="7">
        <v>0</v>
      </c>
      <c r="E862" s="55">
        <v>480.68</v>
      </c>
      <c r="F862">
        <f t="shared" si="88"/>
        <v>1.8600000000000136</v>
      </c>
      <c r="G862">
        <f t="shared" si="87"/>
        <v>39.35</v>
      </c>
      <c r="H862">
        <f t="shared" si="93"/>
        <v>14.526600000000105</v>
      </c>
      <c r="J862" s="57">
        <f t="shared" si="89"/>
        <v>1130.0600000000002</v>
      </c>
      <c r="K862" s="61">
        <f t="shared" si="90"/>
        <v>58.850000000000023</v>
      </c>
      <c r="M862" s="6">
        <f t="shared" si="91"/>
        <v>2.1561371414004489</v>
      </c>
      <c r="N862" s="6">
        <f t="shared" si="92"/>
        <v>0.29613714140043523</v>
      </c>
    </row>
    <row r="863" spans="1:14" x14ac:dyDescent="0.25">
      <c r="A863" s="7">
        <v>3</v>
      </c>
      <c r="B863" s="7">
        <v>2053</v>
      </c>
      <c r="C863" s="7">
        <v>39.229999999999997</v>
      </c>
      <c r="D863" s="7">
        <v>0</v>
      </c>
      <c r="E863" s="55">
        <v>482.54</v>
      </c>
      <c r="F863">
        <f t="shared" si="88"/>
        <v>1.8600000000000136</v>
      </c>
      <c r="G863">
        <f t="shared" si="87"/>
        <v>39.229999999999997</v>
      </c>
      <c r="H863">
        <f t="shared" si="93"/>
        <v>14.526600000000105</v>
      </c>
      <c r="J863" s="57">
        <f t="shared" si="89"/>
        <v>1169.2900000000002</v>
      </c>
      <c r="K863" s="61">
        <f t="shared" si="90"/>
        <v>60.710000000000036</v>
      </c>
      <c r="M863" s="6">
        <f t="shared" si="91"/>
        <v>2.1470189603076606</v>
      </c>
      <c r="N863" s="6">
        <f t="shared" si="92"/>
        <v>0.28701896030764695</v>
      </c>
    </row>
    <row r="864" spans="1:14" x14ac:dyDescent="0.25">
      <c r="A864" s="7">
        <v>3</v>
      </c>
      <c r="B864" s="7">
        <v>2054</v>
      </c>
      <c r="C864" s="7">
        <v>39.11</v>
      </c>
      <c r="D864" s="7">
        <v>0</v>
      </c>
      <c r="E864" s="55">
        <v>484.39</v>
      </c>
      <c r="F864">
        <f t="shared" si="88"/>
        <v>1.8499999999999659</v>
      </c>
      <c r="G864">
        <f t="shared" si="87"/>
        <v>39.11</v>
      </c>
      <c r="H864">
        <f t="shared" si="93"/>
        <v>14.448499999999733</v>
      </c>
      <c r="J864" s="57">
        <f t="shared" si="89"/>
        <v>1208.4000000000001</v>
      </c>
      <c r="K864" s="61">
        <f t="shared" si="90"/>
        <v>62.56</v>
      </c>
      <c r="M864" s="6">
        <f t="shared" si="91"/>
        <v>2.1379376301424031</v>
      </c>
      <c r="N864" s="6">
        <f t="shared" si="92"/>
        <v>0.28793763014243723</v>
      </c>
    </row>
    <row r="865" spans="1:14" x14ac:dyDescent="0.25">
      <c r="A865" s="7">
        <v>3</v>
      </c>
      <c r="B865" s="7">
        <v>2055</v>
      </c>
      <c r="C865" s="7">
        <v>39</v>
      </c>
      <c r="D865" s="7">
        <v>0</v>
      </c>
      <c r="E865" s="55">
        <v>486.23</v>
      </c>
      <c r="F865">
        <f t="shared" si="88"/>
        <v>1.8400000000000318</v>
      </c>
      <c r="G865">
        <f t="shared" si="87"/>
        <v>39</v>
      </c>
      <c r="H865">
        <f t="shared" si="93"/>
        <v>14.370400000000249</v>
      </c>
      <c r="J865" s="57">
        <f t="shared" si="89"/>
        <v>1247.4000000000001</v>
      </c>
      <c r="K865" s="61">
        <f t="shared" si="90"/>
        <v>64.400000000000034</v>
      </c>
      <c r="M865" s="6">
        <f t="shared" si="91"/>
        <v>2.1302145209987202</v>
      </c>
      <c r="N865" s="6">
        <f t="shared" si="92"/>
        <v>0.29021452099868839</v>
      </c>
    </row>
    <row r="866" spans="1:14" x14ac:dyDescent="0.25">
      <c r="A866" s="7">
        <v>3</v>
      </c>
      <c r="B866" s="7">
        <v>2056</v>
      </c>
      <c r="C866" s="7">
        <v>38.9</v>
      </c>
      <c r="D866" s="7">
        <v>0</v>
      </c>
      <c r="E866" s="55">
        <v>488.07</v>
      </c>
      <c r="F866">
        <f t="shared" si="88"/>
        <v>1.839999999999975</v>
      </c>
      <c r="G866">
        <f t="shared" si="87"/>
        <v>38.9</v>
      </c>
      <c r="H866">
        <f t="shared" si="93"/>
        <v>14.370399999999805</v>
      </c>
      <c r="J866" s="57">
        <f t="shared" si="89"/>
        <v>1286.3000000000002</v>
      </c>
      <c r="K866" s="61">
        <f t="shared" si="90"/>
        <v>66.240000000000009</v>
      </c>
      <c r="M866" s="6">
        <f t="shared" si="91"/>
        <v>2.1238411878723853</v>
      </c>
      <c r="N866" s="6">
        <f t="shared" si="92"/>
        <v>0.28384118787241031</v>
      </c>
    </row>
    <row r="867" spans="1:14" x14ac:dyDescent="0.25">
      <c r="A867" s="7">
        <v>3</v>
      </c>
      <c r="B867" s="7">
        <v>2057</v>
      </c>
      <c r="C867" s="7">
        <v>38.799999999999997</v>
      </c>
      <c r="D867" s="7">
        <v>0</v>
      </c>
      <c r="E867" s="55">
        <v>489.9</v>
      </c>
      <c r="F867">
        <f t="shared" si="88"/>
        <v>1.8299999999999841</v>
      </c>
      <c r="G867">
        <f t="shared" si="87"/>
        <v>38.799999999999997</v>
      </c>
      <c r="H867">
        <f t="shared" si="93"/>
        <v>14.292299999999875</v>
      </c>
      <c r="J867" s="57">
        <f t="shared" si="89"/>
        <v>1325.1000000000001</v>
      </c>
      <c r="K867" s="61">
        <f t="shared" si="90"/>
        <v>68.069999999999993</v>
      </c>
      <c r="M867" s="6">
        <f t="shared" si="91"/>
        <v>2.1174934456679471</v>
      </c>
      <c r="N867" s="6">
        <f t="shared" si="92"/>
        <v>0.28749344566796298</v>
      </c>
    </row>
    <row r="868" spans="1:14" x14ac:dyDescent="0.25">
      <c r="A868" s="7">
        <v>3</v>
      </c>
      <c r="B868" s="7">
        <v>2058</v>
      </c>
      <c r="C868" s="7">
        <v>38.71</v>
      </c>
      <c r="D868" s="7">
        <v>0</v>
      </c>
      <c r="E868" s="55">
        <v>491.73</v>
      </c>
      <c r="F868">
        <f t="shared" si="88"/>
        <v>1.8300000000000409</v>
      </c>
      <c r="G868">
        <f t="shared" si="87"/>
        <v>38.71</v>
      </c>
      <c r="H868">
        <f t="shared" si="93"/>
        <v>14.292300000000319</v>
      </c>
      <c r="J868" s="57">
        <f t="shared" si="89"/>
        <v>1363.8100000000002</v>
      </c>
      <c r="K868" s="61">
        <f t="shared" si="90"/>
        <v>69.900000000000034</v>
      </c>
      <c r="M868" s="6">
        <f t="shared" si="91"/>
        <v>2.1124852431120997</v>
      </c>
      <c r="N868" s="6">
        <f t="shared" si="92"/>
        <v>0.2824852431120588</v>
      </c>
    </row>
    <row r="869" spans="1:14" x14ac:dyDescent="0.25">
      <c r="A869" s="7">
        <v>3</v>
      </c>
      <c r="B869" s="7">
        <v>2059</v>
      </c>
      <c r="C869" s="7">
        <v>38.619999999999997</v>
      </c>
      <c r="D869" s="7">
        <v>0</v>
      </c>
      <c r="E869" s="55">
        <v>493.56</v>
      </c>
      <c r="F869">
        <f t="shared" si="88"/>
        <v>1.8299999999999841</v>
      </c>
      <c r="G869">
        <f t="shared" si="87"/>
        <v>38.619999999999997</v>
      </c>
      <c r="H869">
        <f t="shared" si="93"/>
        <v>14.292299999999875</v>
      </c>
      <c r="J869" s="57">
        <f t="shared" si="89"/>
        <v>1402.43</v>
      </c>
      <c r="K869" s="61">
        <f t="shared" si="90"/>
        <v>71.730000000000018</v>
      </c>
      <c r="M869" s="6">
        <f t="shared" si="91"/>
        <v>2.1074977692029879</v>
      </c>
      <c r="N869" s="6">
        <f t="shared" si="92"/>
        <v>0.27749776920300384</v>
      </c>
    </row>
    <row r="870" spans="1:14" x14ac:dyDescent="0.25">
      <c r="A870" s="7">
        <v>3</v>
      </c>
      <c r="B870" s="7">
        <v>2060</v>
      </c>
      <c r="C870" s="7">
        <v>38.54</v>
      </c>
      <c r="D870" s="7">
        <v>0</v>
      </c>
      <c r="E870" s="55">
        <v>495.38</v>
      </c>
      <c r="F870">
        <f t="shared" si="88"/>
        <v>1.8199999999999932</v>
      </c>
      <c r="G870">
        <f t="shared" si="87"/>
        <v>38.54</v>
      </c>
      <c r="H870">
        <f t="shared" si="93"/>
        <v>14.214199999999947</v>
      </c>
      <c r="J870" s="57">
        <f t="shared" si="89"/>
        <v>1440.97</v>
      </c>
      <c r="K870" s="61">
        <f t="shared" si="90"/>
        <v>73.550000000000011</v>
      </c>
      <c r="M870" s="6">
        <f t="shared" si="91"/>
        <v>2.1038406222105852</v>
      </c>
      <c r="N870" s="6">
        <f t="shared" si="92"/>
        <v>0.28384062221059203</v>
      </c>
    </row>
    <row r="871" spans="1:14" x14ac:dyDescent="0.25">
      <c r="A871" s="7">
        <v>3</v>
      </c>
      <c r="B871" s="7">
        <v>2061</v>
      </c>
      <c r="C871" s="7">
        <v>38.47</v>
      </c>
      <c r="D871" s="7">
        <v>0</v>
      </c>
      <c r="E871" s="55">
        <v>497.2</v>
      </c>
      <c r="F871">
        <f t="shared" si="88"/>
        <v>1.8199999999999932</v>
      </c>
      <c r="G871">
        <f t="shared" si="87"/>
        <v>38.47</v>
      </c>
      <c r="H871">
        <f t="shared" si="93"/>
        <v>14.214199999999947</v>
      </c>
      <c r="J871" s="57">
        <f t="shared" si="89"/>
        <v>1479.44</v>
      </c>
      <c r="K871" s="61">
        <f t="shared" si="90"/>
        <v>75.37</v>
      </c>
      <c r="M871" s="6">
        <f t="shared" si="91"/>
        <v>2.1015076603136364</v>
      </c>
      <c r="N871" s="6">
        <f t="shared" si="92"/>
        <v>0.28150766031364327</v>
      </c>
    </row>
    <row r="872" spans="1:14" x14ac:dyDescent="0.25">
      <c r="A872" s="7">
        <v>3</v>
      </c>
      <c r="B872" s="7">
        <v>2062</v>
      </c>
      <c r="C872" s="7">
        <v>38.409999999999997</v>
      </c>
      <c r="D872" s="7">
        <v>0</v>
      </c>
      <c r="E872" s="55">
        <v>499.02</v>
      </c>
      <c r="F872">
        <f t="shared" si="88"/>
        <v>1.8199999999999932</v>
      </c>
      <c r="G872">
        <f t="shared" si="87"/>
        <v>38.409999999999997</v>
      </c>
      <c r="H872">
        <f t="shared" si="93"/>
        <v>14.214199999999947</v>
      </c>
      <c r="J872" s="57">
        <f t="shared" si="89"/>
        <v>1517.8500000000001</v>
      </c>
      <c r="K872" s="61">
        <f t="shared" si="90"/>
        <v>77.19</v>
      </c>
      <c r="M872" s="6">
        <f t="shared" si="91"/>
        <v>2.1004935094185444</v>
      </c>
      <c r="N872" s="6">
        <f t="shared" si="92"/>
        <v>0.28049350941855122</v>
      </c>
    </row>
    <row r="873" spans="1:14" x14ac:dyDescent="0.25">
      <c r="A873" s="7">
        <v>3</v>
      </c>
      <c r="B873" s="7">
        <v>2063</v>
      </c>
      <c r="C873" s="7">
        <v>38.35</v>
      </c>
      <c r="D873" s="7">
        <v>0</v>
      </c>
      <c r="E873" s="55">
        <v>500.84</v>
      </c>
      <c r="F873">
        <f t="shared" si="88"/>
        <v>1.8199999999999932</v>
      </c>
      <c r="G873">
        <f t="shared" si="87"/>
        <v>38.35</v>
      </c>
      <c r="H873">
        <f t="shared" si="93"/>
        <v>14.214199999999947</v>
      </c>
      <c r="J873" s="57">
        <f t="shared" si="89"/>
        <v>1556.2</v>
      </c>
      <c r="K873" s="61">
        <f t="shared" si="90"/>
        <v>79.009999999999991</v>
      </c>
      <c r="M873" s="6">
        <f t="shared" si="91"/>
        <v>2.0994885712553355</v>
      </c>
      <c r="N873" s="6">
        <f t="shared" si="92"/>
        <v>0.27948857125534232</v>
      </c>
    </row>
    <row r="874" spans="1:14" x14ac:dyDescent="0.25">
      <c r="A874" s="7">
        <v>3</v>
      </c>
      <c r="B874" s="7">
        <v>2064</v>
      </c>
      <c r="C874" s="7">
        <v>38.29</v>
      </c>
      <c r="D874" s="7">
        <v>0</v>
      </c>
      <c r="E874" s="55">
        <v>502.66</v>
      </c>
      <c r="F874">
        <f t="shared" si="88"/>
        <v>1.82000000000005</v>
      </c>
      <c r="G874">
        <f t="shared" si="87"/>
        <v>38.29</v>
      </c>
      <c r="H874">
        <f t="shared" si="93"/>
        <v>14.214200000000391</v>
      </c>
      <c r="J874" s="57">
        <f t="shared" si="89"/>
        <v>1594.49</v>
      </c>
      <c r="K874" s="61">
        <f t="shared" si="90"/>
        <v>80.830000000000041</v>
      </c>
      <c r="M874" s="6">
        <f t="shared" si="91"/>
        <v>2.0984928458240071</v>
      </c>
      <c r="N874" s="6">
        <f t="shared" si="92"/>
        <v>0.27849284582395706</v>
      </c>
    </row>
    <row r="875" spans="1:14" x14ac:dyDescent="0.25">
      <c r="A875" s="7">
        <v>3</v>
      </c>
      <c r="B875" s="7">
        <v>2065</v>
      </c>
      <c r="C875" s="7">
        <v>38.24</v>
      </c>
      <c r="D875" s="7">
        <v>0</v>
      </c>
      <c r="E875" s="55">
        <v>504.48</v>
      </c>
      <c r="F875">
        <f t="shared" si="88"/>
        <v>1.8199999999999932</v>
      </c>
      <c r="G875">
        <f t="shared" si="87"/>
        <v>38.24</v>
      </c>
      <c r="H875">
        <f t="shared" si="93"/>
        <v>14.214199999999947</v>
      </c>
      <c r="J875" s="57">
        <f t="shared" si="89"/>
        <v>1632.73</v>
      </c>
      <c r="K875" s="61">
        <f t="shared" si="90"/>
        <v>82.650000000000034</v>
      </c>
      <c r="M875" s="6">
        <f t="shared" si="91"/>
        <v>2.0988082541179689</v>
      </c>
      <c r="N875" s="6">
        <f t="shared" si="92"/>
        <v>0.27880825411797572</v>
      </c>
    </row>
    <row r="876" spans="1:14" x14ac:dyDescent="0.25">
      <c r="A876" s="7">
        <v>3</v>
      </c>
      <c r="B876" s="7">
        <v>2066</v>
      </c>
      <c r="C876" s="7">
        <v>38.200000000000003</v>
      </c>
      <c r="D876" s="7">
        <v>0</v>
      </c>
      <c r="E876" s="55">
        <v>506.3</v>
      </c>
      <c r="F876">
        <f t="shared" si="88"/>
        <v>1.8199999999999932</v>
      </c>
      <c r="G876">
        <f t="shared" si="87"/>
        <v>38.200000000000003</v>
      </c>
      <c r="H876">
        <f t="shared" si="93"/>
        <v>14.214199999999947</v>
      </c>
      <c r="J876" s="57">
        <f t="shared" si="89"/>
        <v>1670.93</v>
      </c>
      <c r="K876" s="61">
        <f t="shared" si="90"/>
        <v>84.470000000000027</v>
      </c>
      <c r="M876" s="6">
        <f t="shared" si="91"/>
        <v>2.1004309574989337</v>
      </c>
      <c r="N876" s="6">
        <f t="shared" si="92"/>
        <v>0.28043095749894054</v>
      </c>
    </row>
    <row r="877" spans="1:14" x14ac:dyDescent="0.25">
      <c r="A877" s="7">
        <v>3</v>
      </c>
      <c r="B877" s="7">
        <v>2067</v>
      </c>
      <c r="C877" s="7">
        <v>38.159999999999997</v>
      </c>
      <c r="D877" s="7">
        <v>0</v>
      </c>
      <c r="E877" s="55">
        <v>508.12</v>
      </c>
      <c r="F877">
        <f t="shared" si="88"/>
        <v>1.8199999999999932</v>
      </c>
      <c r="G877">
        <f t="shared" si="87"/>
        <v>38.159999999999997</v>
      </c>
      <c r="H877">
        <f t="shared" si="93"/>
        <v>14.214199999999947</v>
      </c>
      <c r="J877" s="57">
        <f t="shared" si="89"/>
        <v>1709.0900000000001</v>
      </c>
      <c r="K877" s="61">
        <f t="shared" si="90"/>
        <v>86.29000000000002</v>
      </c>
      <c r="M877" s="6">
        <f t="shared" si="91"/>
        <v>2.1020577554274005</v>
      </c>
      <c r="N877" s="6">
        <f t="shared" si="92"/>
        <v>0.2820577554274073</v>
      </c>
    </row>
    <row r="878" spans="1:14" x14ac:dyDescent="0.25">
      <c r="A878" s="7">
        <v>3</v>
      </c>
      <c r="B878" s="7">
        <v>2068</v>
      </c>
      <c r="C878" s="7">
        <v>38.130000000000003</v>
      </c>
      <c r="D878" s="7">
        <v>0</v>
      </c>
      <c r="E878" s="55">
        <v>509.95</v>
      </c>
      <c r="F878">
        <f t="shared" si="88"/>
        <v>1.8299999999999841</v>
      </c>
      <c r="G878">
        <f t="shared" si="87"/>
        <v>38.130000000000003</v>
      </c>
      <c r="H878">
        <f t="shared" si="93"/>
        <v>14.292299999999875</v>
      </c>
      <c r="J878" s="57">
        <f t="shared" si="89"/>
        <v>1747.2200000000003</v>
      </c>
      <c r="K878" s="61">
        <f t="shared" si="90"/>
        <v>88.12</v>
      </c>
      <c r="M878" s="6">
        <f t="shared" si="91"/>
        <v>2.1049877538953696</v>
      </c>
      <c r="N878" s="6">
        <f t="shared" si="92"/>
        <v>0.27498775389538554</v>
      </c>
    </row>
    <row r="879" spans="1:14" x14ac:dyDescent="0.25">
      <c r="A879" s="7">
        <v>3</v>
      </c>
      <c r="B879" s="7">
        <v>2069</v>
      </c>
      <c r="C879" s="7">
        <v>38.1</v>
      </c>
      <c r="D879" s="7">
        <v>0</v>
      </c>
      <c r="E879" s="55">
        <v>511.77</v>
      </c>
      <c r="F879">
        <f t="shared" si="88"/>
        <v>1.8199999999999932</v>
      </c>
      <c r="G879">
        <f t="shared" si="87"/>
        <v>38.1</v>
      </c>
      <c r="H879">
        <f t="shared" si="93"/>
        <v>14.214199999999947</v>
      </c>
      <c r="J879" s="57">
        <f t="shared" si="89"/>
        <v>1785.3200000000002</v>
      </c>
      <c r="K879" s="61">
        <f t="shared" si="90"/>
        <v>89.94</v>
      </c>
      <c r="M879" s="6">
        <f t="shared" si="91"/>
        <v>2.1079200555463089</v>
      </c>
      <c r="N879" s="6">
        <f t="shared" si="92"/>
        <v>0.28792005554631572</v>
      </c>
    </row>
    <row r="880" spans="1:14" x14ac:dyDescent="0.25">
      <c r="A880" s="67">
        <v>3</v>
      </c>
      <c r="B880" s="67">
        <v>2070</v>
      </c>
      <c r="C880" s="67">
        <v>38.07</v>
      </c>
      <c r="D880" s="67">
        <v>0</v>
      </c>
      <c r="E880" s="67">
        <v>513.6</v>
      </c>
      <c r="F880" s="68">
        <f t="shared" si="88"/>
        <v>1.8300000000000409</v>
      </c>
      <c r="G880" s="68">
        <f t="shared" si="87"/>
        <v>38.07</v>
      </c>
      <c r="H880" s="68">
        <f t="shared" si="93"/>
        <v>14.292300000000319</v>
      </c>
      <c r="I880" s="68"/>
      <c r="J880" s="68">
        <f t="shared" si="89"/>
        <v>1823.39</v>
      </c>
      <c r="K880" s="69">
        <f t="shared" si="90"/>
        <v>91.770000000000039</v>
      </c>
      <c r="L880" s="68"/>
      <c r="M880" s="6">
        <f t="shared" si="91"/>
        <v>2.1108546603802179</v>
      </c>
      <c r="N880" s="6">
        <f t="shared" si="92"/>
        <v>0.28085466038017692</v>
      </c>
    </row>
    <row r="881" spans="1:14" x14ac:dyDescent="0.25">
      <c r="A881" s="7">
        <v>3</v>
      </c>
      <c r="B881" s="7">
        <v>2071</v>
      </c>
      <c r="C881" s="7">
        <v>38.049999999999997</v>
      </c>
      <c r="D881" s="7">
        <v>0</v>
      </c>
      <c r="E881" s="55">
        <v>515.44000000000005</v>
      </c>
      <c r="F881">
        <f t="shared" si="88"/>
        <v>1.8400000000000318</v>
      </c>
      <c r="G881">
        <f t="shared" si="87"/>
        <v>38.049999999999997</v>
      </c>
      <c r="H881">
        <f t="shared" si="93"/>
        <v>14.370400000000249</v>
      </c>
      <c r="J881" s="57">
        <f t="shared" si="89"/>
        <v>1861.44</v>
      </c>
      <c r="K881" s="61">
        <f t="shared" si="90"/>
        <v>93.61000000000007</v>
      </c>
      <c r="M881" s="6">
        <f t="shared" si="91"/>
        <v>2.1150886271153437</v>
      </c>
      <c r="N881" s="6">
        <f t="shared" si="92"/>
        <v>0.2750886271153119</v>
      </c>
    </row>
    <row r="882" spans="1:14" x14ac:dyDescent="0.25">
      <c r="A882" s="7">
        <v>3</v>
      </c>
      <c r="B882" s="7">
        <v>2072</v>
      </c>
      <c r="C882" s="7">
        <v>38.03</v>
      </c>
      <c r="D882" s="7">
        <v>0</v>
      </c>
      <c r="E882" s="55">
        <v>517.27</v>
      </c>
      <c r="F882">
        <f t="shared" si="88"/>
        <v>1.8299999999999272</v>
      </c>
      <c r="G882">
        <f t="shared" si="87"/>
        <v>38.03</v>
      </c>
      <c r="H882">
        <f t="shared" si="93"/>
        <v>14.292299999999431</v>
      </c>
      <c r="J882" s="57">
        <f t="shared" si="89"/>
        <v>1899.47</v>
      </c>
      <c r="K882" s="61">
        <f t="shared" si="90"/>
        <v>95.44</v>
      </c>
      <c r="M882" s="6">
        <f t="shared" si="91"/>
        <v>2.1193236174873458</v>
      </c>
      <c r="N882" s="6">
        <f t="shared" si="92"/>
        <v>0.28932361748741853</v>
      </c>
    </row>
    <row r="883" spans="1:14" x14ac:dyDescent="0.25">
      <c r="A883" s="7">
        <v>3</v>
      </c>
      <c r="B883" s="7">
        <v>2073</v>
      </c>
      <c r="C883" s="7">
        <v>38.01</v>
      </c>
      <c r="D883" s="7">
        <v>0</v>
      </c>
      <c r="E883" s="55">
        <v>519.11</v>
      </c>
      <c r="F883">
        <f t="shared" si="88"/>
        <v>1.8400000000000318</v>
      </c>
      <c r="G883">
        <f t="shared" si="87"/>
        <v>38.01</v>
      </c>
      <c r="H883">
        <f t="shared" si="93"/>
        <v>14.370400000000249</v>
      </c>
      <c r="J883" s="57">
        <f t="shared" si="89"/>
        <v>1937.48</v>
      </c>
      <c r="K883" s="61">
        <f t="shared" si="90"/>
        <v>97.28000000000003</v>
      </c>
      <c r="M883" s="6">
        <f t="shared" si="91"/>
        <v>2.1235596314962226</v>
      </c>
      <c r="N883" s="6">
        <f t="shared" si="92"/>
        <v>0.28355963149619079</v>
      </c>
    </row>
    <row r="884" spans="1:14" x14ac:dyDescent="0.25">
      <c r="A884" s="7">
        <v>3</v>
      </c>
      <c r="B884" s="7">
        <v>2074</v>
      </c>
      <c r="C884" s="7">
        <v>37.99</v>
      </c>
      <c r="D884" s="7">
        <v>0</v>
      </c>
      <c r="E884" s="55">
        <v>520.95000000000005</v>
      </c>
      <c r="F884">
        <f t="shared" si="88"/>
        <v>1.8400000000000318</v>
      </c>
      <c r="G884">
        <f t="shared" si="87"/>
        <v>37.99</v>
      </c>
      <c r="H884">
        <f t="shared" si="93"/>
        <v>14.370400000000249</v>
      </c>
      <c r="J884" s="57">
        <f t="shared" si="89"/>
        <v>1975.47</v>
      </c>
      <c r="K884" s="61">
        <f t="shared" si="90"/>
        <v>99.120000000000061</v>
      </c>
      <c r="M884" s="6">
        <f t="shared" si="91"/>
        <v>2.127796669141977</v>
      </c>
      <c r="N884" s="6">
        <f t="shared" si="92"/>
        <v>0.28779666914194513</v>
      </c>
    </row>
    <row r="885" spans="1:14" x14ac:dyDescent="0.25">
      <c r="A885" s="7">
        <v>3</v>
      </c>
      <c r="B885" s="7">
        <v>2075</v>
      </c>
      <c r="C885" s="7">
        <v>37.97</v>
      </c>
      <c r="D885" s="7">
        <v>0</v>
      </c>
      <c r="E885" s="55">
        <v>522.79999999999995</v>
      </c>
      <c r="F885">
        <f t="shared" si="88"/>
        <v>1.8499999999999091</v>
      </c>
      <c r="G885">
        <f t="shared" si="87"/>
        <v>37.97</v>
      </c>
      <c r="H885">
        <f t="shared" si="93"/>
        <v>14.448499999999289</v>
      </c>
      <c r="J885" s="57">
        <f t="shared" si="89"/>
        <v>2013.44</v>
      </c>
      <c r="K885" s="61">
        <f t="shared" si="90"/>
        <v>100.96999999999997</v>
      </c>
      <c r="M885" s="6">
        <f t="shared" si="91"/>
        <v>2.1320347304246061</v>
      </c>
      <c r="N885" s="6">
        <f t="shared" si="92"/>
        <v>0.28203473042469707</v>
      </c>
    </row>
    <row r="886" spans="1:14" x14ac:dyDescent="0.25">
      <c r="A886" s="7">
        <v>3</v>
      </c>
      <c r="B886" s="7">
        <v>2076</v>
      </c>
      <c r="C886" s="7">
        <v>37.950000000000003</v>
      </c>
      <c r="D886" s="7">
        <v>0</v>
      </c>
      <c r="E886" s="55">
        <v>524.64</v>
      </c>
      <c r="F886">
        <f t="shared" si="88"/>
        <v>1.8400000000000318</v>
      </c>
      <c r="G886">
        <f t="shared" si="87"/>
        <v>37.950000000000003</v>
      </c>
      <c r="H886">
        <f t="shared" si="93"/>
        <v>14.370400000000249</v>
      </c>
      <c r="J886" s="57">
        <f t="shared" si="89"/>
        <v>2051.39</v>
      </c>
      <c r="K886" s="61">
        <f t="shared" si="90"/>
        <v>102.81</v>
      </c>
      <c r="M886" s="6">
        <f t="shared" si="91"/>
        <v>2.1362738153441105</v>
      </c>
      <c r="N886" s="6">
        <f t="shared" si="92"/>
        <v>0.29627381534407871</v>
      </c>
    </row>
    <row r="887" spans="1:14" x14ac:dyDescent="0.25">
      <c r="A887" s="7">
        <v>3</v>
      </c>
      <c r="B887" s="7">
        <v>2077</v>
      </c>
      <c r="C887" s="7">
        <v>37.93</v>
      </c>
      <c r="D887" s="7">
        <v>0</v>
      </c>
      <c r="E887" s="55">
        <v>526.49</v>
      </c>
      <c r="F887">
        <f t="shared" si="88"/>
        <v>1.8500000000000227</v>
      </c>
      <c r="G887">
        <f t="shared" si="87"/>
        <v>37.93</v>
      </c>
      <c r="H887">
        <f t="shared" si="93"/>
        <v>14.448500000000177</v>
      </c>
      <c r="J887" s="57">
        <f t="shared" si="89"/>
        <v>2089.3199999999997</v>
      </c>
      <c r="K887" s="61">
        <f t="shared" si="90"/>
        <v>104.66000000000003</v>
      </c>
      <c r="M887" s="6">
        <f t="shared" si="91"/>
        <v>2.1405139239004911</v>
      </c>
      <c r="N887" s="6">
        <f t="shared" si="92"/>
        <v>0.29051392390046837</v>
      </c>
    </row>
    <row r="888" spans="1:14" x14ac:dyDescent="0.25">
      <c r="A888" s="7">
        <v>3</v>
      </c>
      <c r="B888" s="7">
        <v>2078</v>
      </c>
      <c r="C888" s="7">
        <v>37.909999999999997</v>
      </c>
      <c r="D888" s="7">
        <v>0</v>
      </c>
      <c r="E888" s="55">
        <v>528.35</v>
      </c>
      <c r="F888">
        <f t="shared" si="88"/>
        <v>1.8600000000000136</v>
      </c>
      <c r="G888">
        <f t="shared" si="87"/>
        <v>37.909999999999997</v>
      </c>
      <c r="H888">
        <f t="shared" si="93"/>
        <v>14.526600000000105</v>
      </c>
      <c r="J888" s="57">
        <f t="shared" si="89"/>
        <v>2127.2299999999996</v>
      </c>
      <c r="K888" s="61">
        <f t="shared" si="90"/>
        <v>106.52000000000004</v>
      </c>
      <c r="M888" s="6">
        <f t="shared" si="91"/>
        <v>2.1447550560937478</v>
      </c>
      <c r="N888" s="6">
        <f t="shared" si="92"/>
        <v>0.28475505609373419</v>
      </c>
    </row>
    <row r="889" spans="1:14" x14ac:dyDescent="0.25">
      <c r="A889" s="7">
        <v>3</v>
      </c>
      <c r="B889" s="7">
        <v>2079</v>
      </c>
      <c r="C889" s="7">
        <v>37.89</v>
      </c>
      <c r="D889" s="7">
        <v>0</v>
      </c>
      <c r="E889" s="55">
        <v>530.21</v>
      </c>
      <c r="F889">
        <f t="shared" si="88"/>
        <v>1.8600000000000136</v>
      </c>
      <c r="G889">
        <f t="shared" si="87"/>
        <v>37.89</v>
      </c>
      <c r="H889">
        <f t="shared" si="93"/>
        <v>14.526600000000105</v>
      </c>
      <c r="J889" s="57">
        <f t="shared" si="89"/>
        <v>2165.1199999999994</v>
      </c>
      <c r="K889" s="61">
        <f t="shared" si="90"/>
        <v>108.38000000000005</v>
      </c>
      <c r="M889" s="6">
        <f t="shared" si="91"/>
        <v>2.1489972119238803</v>
      </c>
      <c r="N889" s="6">
        <f t="shared" si="92"/>
        <v>0.28899721192386663</v>
      </c>
    </row>
    <row r="890" spans="1:14" x14ac:dyDescent="0.25">
      <c r="A890" s="7">
        <v>3</v>
      </c>
      <c r="B890" s="7">
        <v>2080</v>
      </c>
      <c r="C890" s="7">
        <v>37.86</v>
      </c>
      <c r="D890" s="7">
        <v>0</v>
      </c>
      <c r="E890" s="55">
        <v>532.07000000000005</v>
      </c>
      <c r="F890">
        <f t="shared" si="88"/>
        <v>1.8600000000000136</v>
      </c>
      <c r="G890">
        <f t="shared" si="87"/>
        <v>37.86</v>
      </c>
      <c r="H890">
        <f t="shared" si="93"/>
        <v>14.526600000000105</v>
      </c>
      <c r="J890" s="57">
        <f t="shared" si="89"/>
        <v>2202.9799999999996</v>
      </c>
      <c r="K890" s="61">
        <f t="shared" si="90"/>
        <v>110.24000000000007</v>
      </c>
      <c r="M890" s="6">
        <f t="shared" si="91"/>
        <v>2.1519479390385832</v>
      </c>
      <c r="N890" s="6">
        <f t="shared" si="92"/>
        <v>0.29194793903856953</v>
      </c>
    </row>
    <row r="891" spans="1:14" x14ac:dyDescent="0.25">
      <c r="A891" s="7">
        <v>3</v>
      </c>
      <c r="B891" s="7">
        <v>2081</v>
      </c>
      <c r="C891" s="7">
        <v>37.840000000000003</v>
      </c>
      <c r="D891" s="7">
        <v>0</v>
      </c>
      <c r="E891" s="55">
        <v>533.92999999999995</v>
      </c>
      <c r="F891">
        <f t="shared" si="88"/>
        <v>1.8599999999999</v>
      </c>
      <c r="G891">
        <f t="shared" si="87"/>
        <v>37.840000000000003</v>
      </c>
      <c r="H891">
        <f t="shared" si="93"/>
        <v>14.526599999999219</v>
      </c>
      <c r="J891" s="57">
        <f t="shared" si="89"/>
        <v>2240.8199999999997</v>
      </c>
      <c r="K891" s="61">
        <f t="shared" si="90"/>
        <v>112.09999999999997</v>
      </c>
      <c r="M891" s="6">
        <f t="shared" si="91"/>
        <v>2.1561926539609058</v>
      </c>
      <c r="N891" s="6">
        <f t="shared" si="92"/>
        <v>0.2961926539610058</v>
      </c>
    </row>
    <row r="892" spans="1:14" x14ac:dyDescent="0.25">
      <c r="A892" s="7">
        <v>3</v>
      </c>
      <c r="B892" s="7">
        <v>2082</v>
      </c>
      <c r="C892" s="7">
        <v>37.82</v>
      </c>
      <c r="D892" s="7">
        <v>0</v>
      </c>
      <c r="E892" s="55">
        <v>535.79</v>
      </c>
      <c r="F892">
        <f t="shared" si="88"/>
        <v>1.8600000000000136</v>
      </c>
      <c r="G892">
        <f t="shared" si="87"/>
        <v>37.82</v>
      </c>
      <c r="H892">
        <f t="shared" si="93"/>
        <v>14.526600000000105</v>
      </c>
      <c r="J892" s="57">
        <f t="shared" si="89"/>
        <v>2278.64</v>
      </c>
      <c r="K892" s="61">
        <f t="shared" si="90"/>
        <v>113.95999999999998</v>
      </c>
      <c r="M892" s="6">
        <f t="shared" si="91"/>
        <v>2.1604383925201027</v>
      </c>
      <c r="N892" s="6">
        <f t="shared" si="92"/>
        <v>0.30043839252008908</v>
      </c>
    </row>
    <row r="893" spans="1:14" x14ac:dyDescent="0.25">
      <c r="A893" s="7">
        <v>3</v>
      </c>
      <c r="B893" s="7">
        <v>2083</v>
      </c>
      <c r="C893" s="7">
        <v>37.79</v>
      </c>
      <c r="D893" s="7">
        <v>0</v>
      </c>
      <c r="E893" s="55">
        <v>537.66</v>
      </c>
      <c r="F893">
        <f t="shared" si="88"/>
        <v>1.8700000000000045</v>
      </c>
      <c r="G893">
        <f t="shared" si="87"/>
        <v>37.79</v>
      </c>
      <c r="H893">
        <f t="shared" si="93"/>
        <v>14.604700000000035</v>
      </c>
      <c r="J893" s="57">
        <f t="shared" si="89"/>
        <v>2316.4299999999998</v>
      </c>
      <c r="K893" s="61">
        <f t="shared" si="90"/>
        <v>115.82999999999998</v>
      </c>
      <c r="M893" s="6">
        <f t="shared" si="91"/>
        <v>2.1633944937284038</v>
      </c>
      <c r="N893" s="6">
        <f t="shared" si="92"/>
        <v>0.29339449372839921</v>
      </c>
    </row>
    <row r="894" spans="1:14" x14ac:dyDescent="0.25">
      <c r="A894" s="7">
        <v>3</v>
      </c>
      <c r="B894" s="7">
        <v>2084</v>
      </c>
      <c r="C894" s="7">
        <v>37.770000000000003</v>
      </c>
      <c r="D894" s="7">
        <v>0</v>
      </c>
      <c r="E894" s="55">
        <v>539.53</v>
      </c>
      <c r="F894">
        <f t="shared" si="88"/>
        <v>1.8700000000000045</v>
      </c>
      <c r="G894">
        <f t="shared" si="87"/>
        <v>37.770000000000003</v>
      </c>
      <c r="H894">
        <f t="shared" si="93"/>
        <v>14.604700000000035</v>
      </c>
      <c r="J894" s="57">
        <f t="shared" si="89"/>
        <v>2354.1999999999998</v>
      </c>
      <c r="K894" s="61">
        <f t="shared" si="90"/>
        <v>117.69999999999999</v>
      </c>
      <c r="M894" s="6">
        <f t="shared" si="91"/>
        <v>2.1676427913797913</v>
      </c>
      <c r="N894" s="6">
        <f t="shared" si="92"/>
        <v>0.29764279137978678</v>
      </c>
    </row>
    <row r="895" spans="1:14" x14ac:dyDescent="0.25">
      <c r="A895" s="7">
        <v>3</v>
      </c>
      <c r="B895" s="7">
        <v>2085</v>
      </c>
      <c r="C895" s="7">
        <v>37.74</v>
      </c>
      <c r="D895" s="7">
        <v>0</v>
      </c>
      <c r="E895" s="55">
        <v>541.39</v>
      </c>
      <c r="F895">
        <f t="shared" si="88"/>
        <v>1.8600000000000136</v>
      </c>
      <c r="G895">
        <f t="shared" si="87"/>
        <v>37.74</v>
      </c>
      <c r="H895">
        <f t="shared" si="93"/>
        <v>14.526600000000105</v>
      </c>
      <c r="J895" s="57">
        <f t="shared" si="89"/>
        <v>2391.9399999999996</v>
      </c>
      <c r="K895" s="61">
        <f t="shared" si="90"/>
        <v>119.56</v>
      </c>
      <c r="M895" s="6">
        <f t="shared" si="91"/>
        <v>2.1706027312263769</v>
      </c>
      <c r="N895" s="6">
        <f t="shared" si="92"/>
        <v>0.31060273122636328</v>
      </c>
    </row>
    <row r="896" spans="1:14" x14ac:dyDescent="0.25">
      <c r="A896" s="7">
        <v>3</v>
      </c>
      <c r="B896" s="7">
        <v>2086</v>
      </c>
      <c r="C896" s="7">
        <v>37.72</v>
      </c>
      <c r="D896" s="7">
        <v>0</v>
      </c>
      <c r="E896" s="55">
        <v>543.26</v>
      </c>
      <c r="F896">
        <f t="shared" si="88"/>
        <v>1.8700000000000045</v>
      </c>
      <c r="G896">
        <f t="shared" si="87"/>
        <v>37.72</v>
      </c>
      <c r="H896">
        <f t="shared" si="93"/>
        <v>14.604700000000035</v>
      </c>
      <c r="J896" s="57">
        <f t="shared" si="89"/>
        <v>2429.6599999999994</v>
      </c>
      <c r="K896" s="61">
        <f t="shared" si="90"/>
        <v>121.43</v>
      </c>
      <c r="M896" s="6">
        <f t="shared" si="91"/>
        <v>2.1748535879699538</v>
      </c>
      <c r="N896" s="6">
        <f t="shared" si="92"/>
        <v>0.30485358796994921</v>
      </c>
    </row>
    <row r="897" spans="1:14" x14ac:dyDescent="0.25">
      <c r="A897" s="7">
        <v>3</v>
      </c>
      <c r="B897" s="7">
        <v>2087</v>
      </c>
      <c r="C897" s="7">
        <v>37.69</v>
      </c>
      <c r="D897" s="7">
        <v>0</v>
      </c>
      <c r="E897" s="55">
        <v>545.13</v>
      </c>
      <c r="F897">
        <f t="shared" si="88"/>
        <v>1.8700000000000045</v>
      </c>
      <c r="G897">
        <f t="shared" si="87"/>
        <v>37.69</v>
      </c>
      <c r="H897">
        <f t="shared" si="93"/>
        <v>14.604700000000035</v>
      </c>
      <c r="J897" s="57">
        <f t="shared" si="89"/>
        <v>2467.3499999999995</v>
      </c>
      <c r="K897" s="61">
        <f t="shared" si="90"/>
        <v>123.30000000000001</v>
      </c>
      <c r="M897" s="6">
        <f t="shared" si="91"/>
        <v>2.177817366454823</v>
      </c>
      <c r="N897" s="6">
        <f t="shared" si="92"/>
        <v>0.3078173664548185</v>
      </c>
    </row>
    <row r="898" spans="1:14" x14ac:dyDescent="0.25">
      <c r="A898" s="7">
        <v>3</v>
      </c>
      <c r="B898" s="7">
        <v>2088</v>
      </c>
      <c r="C898" s="7">
        <v>37.67</v>
      </c>
      <c r="D898" s="7">
        <v>0</v>
      </c>
      <c r="E898" s="55">
        <v>547</v>
      </c>
      <c r="F898">
        <f t="shared" si="88"/>
        <v>1.8700000000000045</v>
      </c>
      <c r="G898">
        <f t="shared" ref="G898:G961" si="94">C898-D898</f>
        <v>37.67</v>
      </c>
      <c r="H898">
        <f t="shared" si="93"/>
        <v>14.604700000000035</v>
      </c>
      <c r="J898" s="57">
        <f t="shared" si="89"/>
        <v>2505.0199999999995</v>
      </c>
      <c r="K898" s="61">
        <f t="shared" si="90"/>
        <v>125.17000000000002</v>
      </c>
      <c r="M898" s="6">
        <f t="shared" si="91"/>
        <v>2.1820707822905892</v>
      </c>
      <c r="N898" s="6">
        <f t="shared" si="92"/>
        <v>0.3120707822905846</v>
      </c>
    </row>
    <row r="899" spans="1:14" x14ac:dyDescent="0.25">
      <c r="A899" s="7">
        <v>3</v>
      </c>
      <c r="B899" s="7">
        <v>2089</v>
      </c>
      <c r="C899" s="7">
        <v>37.64</v>
      </c>
      <c r="D899" s="7">
        <v>0</v>
      </c>
      <c r="E899" s="55">
        <v>548.88</v>
      </c>
      <c r="F899">
        <f t="shared" ref="F899:F962" si="95">E899-E898</f>
        <v>1.8799999999999955</v>
      </c>
      <c r="G899">
        <f t="shared" si="94"/>
        <v>37.64</v>
      </c>
      <c r="H899">
        <f t="shared" si="93"/>
        <v>14.682799999999963</v>
      </c>
      <c r="J899" s="57">
        <f t="shared" si="89"/>
        <v>2542.6599999999994</v>
      </c>
      <c r="K899" s="61">
        <f t="shared" si="90"/>
        <v>127.05000000000001</v>
      </c>
      <c r="M899" s="6">
        <f t="shared" si="91"/>
        <v>2.1850383994137434</v>
      </c>
      <c r="N899" s="6">
        <f t="shared" si="92"/>
        <v>0.305038399413748</v>
      </c>
    </row>
    <row r="900" spans="1:14" x14ac:dyDescent="0.25">
      <c r="A900" s="7">
        <v>3</v>
      </c>
      <c r="B900" s="7">
        <v>2090</v>
      </c>
      <c r="C900" s="7">
        <v>37.61</v>
      </c>
      <c r="D900" s="7">
        <v>0</v>
      </c>
      <c r="E900" s="55">
        <v>550.75</v>
      </c>
      <c r="F900">
        <f t="shared" si="95"/>
        <v>1.8700000000000045</v>
      </c>
      <c r="G900">
        <f t="shared" si="94"/>
        <v>37.61</v>
      </c>
      <c r="H900">
        <f t="shared" si="93"/>
        <v>14.604700000000035</v>
      </c>
      <c r="J900" s="57">
        <f t="shared" si="89"/>
        <v>2580.2699999999995</v>
      </c>
      <c r="K900" s="61">
        <f t="shared" si="90"/>
        <v>128.92000000000002</v>
      </c>
      <c r="M900" s="6">
        <f t="shared" si="91"/>
        <v>2.1880083197198683</v>
      </c>
      <c r="N900" s="6">
        <f t="shared" si="92"/>
        <v>0.31800831971986376</v>
      </c>
    </row>
    <row r="901" spans="1:14" x14ac:dyDescent="0.25">
      <c r="A901" s="7">
        <v>3</v>
      </c>
      <c r="B901" s="7">
        <v>2091</v>
      </c>
      <c r="C901" s="7">
        <v>37.590000000000003</v>
      </c>
      <c r="D901" s="7">
        <v>0</v>
      </c>
      <c r="E901" s="55">
        <v>552.62</v>
      </c>
      <c r="F901">
        <f t="shared" si="95"/>
        <v>1.8700000000000045</v>
      </c>
      <c r="G901">
        <f t="shared" si="94"/>
        <v>37.590000000000003</v>
      </c>
      <c r="H901">
        <f t="shared" si="93"/>
        <v>14.604700000000035</v>
      </c>
      <c r="J901" s="57">
        <f t="shared" ref="J901:J910" si="96">J900+G901</f>
        <v>2617.8599999999997</v>
      </c>
      <c r="K901" s="61">
        <f t="shared" ref="K901:K910" si="97">E901-E$835</f>
        <v>130.79000000000002</v>
      </c>
      <c r="M901" s="6">
        <f t="shared" ref="M901:M910" si="98">(0.009993255 * C901 * C901 + 0.252616086 * C901 - 10.6147928 + 4*(B901-2025)/75 + 0.6)/7.81</f>
        <v>2.1922658301031377</v>
      </c>
      <c r="N901" s="6">
        <f t="shared" ref="N901:N910" si="99">M901-F901</f>
        <v>0.32226583010313314</v>
      </c>
    </row>
    <row r="902" spans="1:14" x14ac:dyDescent="0.25">
      <c r="A902" s="7">
        <v>3</v>
      </c>
      <c r="B902" s="7">
        <v>2092</v>
      </c>
      <c r="C902" s="7">
        <v>37.56</v>
      </c>
      <c r="D902" s="7">
        <v>0</v>
      </c>
      <c r="E902" s="55">
        <v>554.5</v>
      </c>
      <c r="F902">
        <f t="shared" si="95"/>
        <v>1.8799999999999955</v>
      </c>
      <c r="G902">
        <f t="shared" si="94"/>
        <v>37.56</v>
      </c>
      <c r="H902">
        <f t="shared" ref="H902:H965" si="100">F902*7.81</f>
        <v>14.682799999999963</v>
      </c>
      <c r="J902" s="57">
        <f t="shared" si="96"/>
        <v>2655.4199999999996</v>
      </c>
      <c r="K902" s="61">
        <f t="shared" si="97"/>
        <v>132.67000000000002</v>
      </c>
      <c r="M902" s="6">
        <f t="shared" si="98"/>
        <v>2.1952395890475462</v>
      </c>
      <c r="N902" s="6">
        <f t="shared" si="99"/>
        <v>0.31523958904755078</v>
      </c>
    </row>
    <row r="903" spans="1:14" x14ac:dyDescent="0.25">
      <c r="A903" s="7">
        <v>3</v>
      </c>
      <c r="B903" s="7">
        <v>2093</v>
      </c>
      <c r="C903" s="7">
        <v>37.54</v>
      </c>
      <c r="D903" s="7">
        <v>0</v>
      </c>
      <c r="E903" s="55">
        <v>556.37</v>
      </c>
      <c r="F903">
        <f t="shared" si="95"/>
        <v>1.8700000000000045</v>
      </c>
      <c r="G903">
        <f t="shared" si="94"/>
        <v>37.54</v>
      </c>
      <c r="H903">
        <f t="shared" si="100"/>
        <v>14.604700000000035</v>
      </c>
      <c r="J903" s="57">
        <f t="shared" si="96"/>
        <v>2692.9599999999996</v>
      </c>
      <c r="K903" s="61">
        <f t="shared" si="97"/>
        <v>134.54000000000002</v>
      </c>
      <c r="M903" s="6">
        <f t="shared" si="98"/>
        <v>2.1994996585230044</v>
      </c>
      <c r="N903" s="6">
        <f t="shared" si="99"/>
        <v>0.32949965852299989</v>
      </c>
    </row>
    <row r="904" spans="1:14" x14ac:dyDescent="0.25">
      <c r="A904" s="7">
        <v>3</v>
      </c>
      <c r="B904" s="7">
        <v>2094</v>
      </c>
      <c r="C904" s="7">
        <v>37.51</v>
      </c>
      <c r="D904" s="7">
        <v>0</v>
      </c>
      <c r="E904" s="55">
        <v>558.24</v>
      </c>
      <c r="F904">
        <f t="shared" si="95"/>
        <v>1.8700000000000045</v>
      </c>
      <c r="G904">
        <f t="shared" si="94"/>
        <v>37.51</v>
      </c>
      <c r="H904">
        <f t="shared" si="100"/>
        <v>14.604700000000035</v>
      </c>
      <c r="J904" s="57">
        <f t="shared" si="96"/>
        <v>2730.47</v>
      </c>
      <c r="K904" s="61">
        <f t="shared" si="97"/>
        <v>136.41000000000003</v>
      </c>
      <c r="M904" s="6">
        <f t="shared" si="98"/>
        <v>2.2024772561056976</v>
      </c>
      <c r="N904" s="6">
        <f t="shared" si="99"/>
        <v>0.33247725610569301</v>
      </c>
    </row>
    <row r="905" spans="1:14" x14ac:dyDescent="0.25">
      <c r="A905" s="7">
        <v>3</v>
      </c>
      <c r="B905" s="7">
        <v>2095</v>
      </c>
      <c r="C905" s="7">
        <v>37.49</v>
      </c>
      <c r="D905" s="7">
        <v>0</v>
      </c>
      <c r="E905" s="55">
        <v>560.12</v>
      </c>
      <c r="F905">
        <f t="shared" si="95"/>
        <v>1.8799999999999955</v>
      </c>
      <c r="G905">
        <f t="shared" si="94"/>
        <v>37.49</v>
      </c>
      <c r="H905">
        <f t="shared" si="100"/>
        <v>14.682799999999963</v>
      </c>
      <c r="J905" s="57">
        <f t="shared" si="96"/>
        <v>2767.9599999999996</v>
      </c>
      <c r="K905" s="61">
        <f t="shared" si="97"/>
        <v>138.29000000000002</v>
      </c>
      <c r="M905" s="6">
        <f t="shared" si="98"/>
        <v>2.2067398846733464</v>
      </c>
      <c r="N905" s="6">
        <f t="shared" si="99"/>
        <v>0.32673988467335091</v>
      </c>
    </row>
    <row r="906" spans="1:14" x14ac:dyDescent="0.25">
      <c r="A906" s="7">
        <v>3</v>
      </c>
      <c r="B906" s="7">
        <v>2096</v>
      </c>
      <c r="C906" s="7">
        <v>37.479999999999997</v>
      </c>
      <c r="D906" s="7">
        <v>0</v>
      </c>
      <c r="E906" s="55">
        <v>561.99</v>
      </c>
      <c r="F906">
        <f t="shared" si="95"/>
        <v>1.8700000000000045</v>
      </c>
      <c r="G906">
        <f t="shared" si="94"/>
        <v>37.479999999999997</v>
      </c>
      <c r="H906">
        <f t="shared" si="100"/>
        <v>14.604700000000035</v>
      </c>
      <c r="J906" s="57">
        <f t="shared" si="96"/>
        <v>2805.4399999999996</v>
      </c>
      <c r="K906" s="61">
        <f t="shared" si="97"/>
        <v>140.16000000000003</v>
      </c>
      <c r="M906" s="6">
        <f t="shared" si="98"/>
        <v>2.212286008770636</v>
      </c>
      <c r="N906" s="6">
        <f t="shared" si="99"/>
        <v>0.34228600877063142</v>
      </c>
    </row>
    <row r="907" spans="1:14" x14ac:dyDescent="0.25">
      <c r="A907" s="7">
        <v>3</v>
      </c>
      <c r="B907" s="7">
        <v>2097</v>
      </c>
      <c r="C907" s="7">
        <v>37.47</v>
      </c>
      <c r="D907" s="7">
        <v>0</v>
      </c>
      <c r="E907" s="55">
        <v>563.86</v>
      </c>
      <c r="F907">
        <f t="shared" si="95"/>
        <v>1.8700000000000045</v>
      </c>
      <c r="G907">
        <f t="shared" si="94"/>
        <v>37.47</v>
      </c>
      <c r="H907">
        <f t="shared" si="100"/>
        <v>14.604700000000035</v>
      </c>
      <c r="J907" s="57">
        <f t="shared" si="96"/>
        <v>2842.9099999999994</v>
      </c>
      <c r="K907" s="61">
        <f t="shared" si="97"/>
        <v>142.03000000000003</v>
      </c>
      <c r="M907" s="6">
        <f t="shared" si="98"/>
        <v>2.2178323887771447</v>
      </c>
      <c r="N907" s="6">
        <f t="shared" si="99"/>
        <v>0.34783238877714018</v>
      </c>
    </row>
    <row r="908" spans="1:14" x14ac:dyDescent="0.25">
      <c r="A908" s="7">
        <v>3</v>
      </c>
      <c r="B908" s="7">
        <v>2098</v>
      </c>
      <c r="C908" s="7">
        <v>37.46</v>
      </c>
      <c r="D908" s="7">
        <v>0</v>
      </c>
      <c r="E908" s="55">
        <v>565.74</v>
      </c>
      <c r="F908">
        <f t="shared" si="95"/>
        <v>1.8799999999999955</v>
      </c>
      <c r="G908">
        <f t="shared" si="94"/>
        <v>37.46</v>
      </c>
      <c r="H908">
        <f t="shared" si="100"/>
        <v>14.682799999999963</v>
      </c>
      <c r="J908" s="57">
        <f t="shared" si="96"/>
        <v>2880.3699999999994</v>
      </c>
      <c r="K908" s="61">
        <f t="shared" si="97"/>
        <v>143.91000000000003</v>
      </c>
      <c r="M908" s="6">
        <f t="shared" si="98"/>
        <v>2.2233790246928731</v>
      </c>
      <c r="N908" s="6">
        <f t="shared" si="99"/>
        <v>0.34337902469287762</v>
      </c>
    </row>
    <row r="909" spans="1:14" x14ac:dyDescent="0.25">
      <c r="A909" s="7">
        <v>3</v>
      </c>
      <c r="B909" s="7">
        <v>2099</v>
      </c>
      <c r="C909" s="7">
        <v>37.46</v>
      </c>
      <c r="D909" s="7">
        <v>0</v>
      </c>
      <c r="E909" s="55">
        <v>567.61</v>
      </c>
      <c r="F909">
        <f t="shared" si="95"/>
        <v>1.8700000000000045</v>
      </c>
      <c r="G909">
        <f t="shared" si="94"/>
        <v>37.46</v>
      </c>
      <c r="H909">
        <f t="shared" si="100"/>
        <v>14.604700000000035</v>
      </c>
      <c r="J909" s="57">
        <f t="shared" si="96"/>
        <v>2917.8299999999995</v>
      </c>
      <c r="K909" s="61">
        <f t="shared" si="97"/>
        <v>145.78000000000003</v>
      </c>
      <c r="M909" s="6">
        <f t="shared" si="98"/>
        <v>2.2302078765921474</v>
      </c>
      <c r="N909" s="6">
        <f t="shared" si="99"/>
        <v>0.36020787659214282</v>
      </c>
    </row>
    <row r="910" spans="1:14" x14ac:dyDescent="0.25">
      <c r="A910" s="7">
        <v>3</v>
      </c>
      <c r="B910" s="7">
        <v>2100</v>
      </c>
      <c r="C910" s="7">
        <v>37.450000000000003</v>
      </c>
      <c r="D910" s="7">
        <v>0</v>
      </c>
      <c r="E910" s="55">
        <v>569.49</v>
      </c>
      <c r="F910">
        <f t="shared" si="95"/>
        <v>1.8799999999999955</v>
      </c>
      <c r="G910">
        <f t="shared" si="94"/>
        <v>37.450000000000003</v>
      </c>
      <c r="H910">
        <f t="shared" si="100"/>
        <v>14.682799999999963</v>
      </c>
      <c r="J910" s="57">
        <f t="shared" si="96"/>
        <v>2955.2799999999993</v>
      </c>
      <c r="K910" s="61">
        <f t="shared" si="97"/>
        <v>147.66000000000003</v>
      </c>
      <c r="M910" s="6">
        <f t="shared" si="98"/>
        <v>2.2357547684170944</v>
      </c>
      <c r="N910" s="6">
        <f t="shared" si="99"/>
        <v>0.35575476841709897</v>
      </c>
    </row>
    <row r="911" spans="1:14" x14ac:dyDescent="0.25">
      <c r="A911" s="7">
        <v>3.2</v>
      </c>
      <c r="B911" s="7">
        <v>2000</v>
      </c>
      <c r="C911" s="7">
        <v>30.6</v>
      </c>
      <c r="D911" s="7">
        <v>0</v>
      </c>
      <c r="E911" s="55">
        <v>367.1</v>
      </c>
      <c r="F911">
        <f t="shared" si="95"/>
        <v>-202.39</v>
      </c>
      <c r="G911">
        <f t="shared" si="94"/>
        <v>30.6</v>
      </c>
      <c r="H911">
        <f t="shared" si="100"/>
        <v>-1580.6658999999997</v>
      </c>
    </row>
    <row r="912" spans="1:14" x14ac:dyDescent="0.25">
      <c r="A912" s="7">
        <v>3.2</v>
      </c>
      <c r="B912" s="7">
        <v>2001</v>
      </c>
      <c r="C912" s="7">
        <v>31.24</v>
      </c>
      <c r="D912" s="7">
        <v>0</v>
      </c>
      <c r="E912" s="55">
        <v>368.74</v>
      </c>
      <c r="F912">
        <f t="shared" si="95"/>
        <v>1.6399999999999864</v>
      </c>
      <c r="G912">
        <f t="shared" si="94"/>
        <v>31.24</v>
      </c>
      <c r="H912">
        <f t="shared" si="100"/>
        <v>12.808399999999892</v>
      </c>
    </row>
    <row r="913" spans="1:8" x14ac:dyDescent="0.25">
      <c r="A913" s="7">
        <v>3.2</v>
      </c>
      <c r="B913" s="7">
        <v>2002</v>
      </c>
      <c r="C913" s="7">
        <v>31.81</v>
      </c>
      <c r="D913" s="7">
        <v>0</v>
      </c>
      <c r="E913" s="55">
        <v>370.43</v>
      </c>
      <c r="F913">
        <f t="shared" si="95"/>
        <v>1.6899999999999977</v>
      </c>
      <c r="G913">
        <f t="shared" si="94"/>
        <v>31.81</v>
      </c>
      <c r="H913">
        <f t="shared" si="100"/>
        <v>13.198899999999982</v>
      </c>
    </row>
    <row r="914" spans="1:8" x14ac:dyDescent="0.25">
      <c r="A914" s="7">
        <v>3.2</v>
      </c>
      <c r="B914" s="7">
        <v>2003</v>
      </c>
      <c r="C914" s="7">
        <v>32.35</v>
      </c>
      <c r="D914" s="7">
        <v>0</v>
      </c>
      <c r="E914" s="55">
        <v>372.16</v>
      </c>
      <c r="F914">
        <f t="shared" si="95"/>
        <v>1.7300000000000182</v>
      </c>
      <c r="G914">
        <f t="shared" si="94"/>
        <v>32.35</v>
      </c>
      <c r="H914">
        <f t="shared" si="100"/>
        <v>13.511300000000141</v>
      </c>
    </row>
    <row r="915" spans="1:8" x14ac:dyDescent="0.25">
      <c r="A915" s="7">
        <v>3.2</v>
      </c>
      <c r="B915" s="7">
        <v>2004</v>
      </c>
      <c r="C915" s="7">
        <v>32.99</v>
      </c>
      <c r="D915" s="7">
        <v>0</v>
      </c>
      <c r="E915" s="55">
        <v>373.92</v>
      </c>
      <c r="F915">
        <f t="shared" si="95"/>
        <v>1.7599999999999909</v>
      </c>
      <c r="G915">
        <f t="shared" si="94"/>
        <v>32.99</v>
      </c>
      <c r="H915">
        <f t="shared" si="100"/>
        <v>13.745599999999929</v>
      </c>
    </row>
    <row r="916" spans="1:8" x14ac:dyDescent="0.25">
      <c r="A916" s="7">
        <v>3.2</v>
      </c>
      <c r="B916" s="7">
        <v>2005</v>
      </c>
      <c r="C916" s="7">
        <v>33.76</v>
      </c>
      <c r="D916" s="7">
        <v>0</v>
      </c>
      <c r="E916" s="55">
        <v>375.73</v>
      </c>
      <c r="F916">
        <f t="shared" si="95"/>
        <v>1.8100000000000023</v>
      </c>
      <c r="G916">
        <f t="shared" si="94"/>
        <v>33.76</v>
      </c>
      <c r="H916">
        <f t="shared" si="100"/>
        <v>14.136100000000017</v>
      </c>
    </row>
    <row r="917" spans="1:8" x14ac:dyDescent="0.25">
      <c r="A917" s="7">
        <v>3.2</v>
      </c>
      <c r="B917" s="7">
        <v>2006</v>
      </c>
      <c r="C917" s="7">
        <v>34.58</v>
      </c>
      <c r="D917" s="7">
        <v>0</v>
      </c>
      <c r="E917" s="55">
        <v>377.61</v>
      </c>
      <c r="F917">
        <f t="shared" si="95"/>
        <v>1.8799999999999955</v>
      </c>
      <c r="G917">
        <f t="shared" si="94"/>
        <v>34.58</v>
      </c>
      <c r="H917">
        <f t="shared" si="100"/>
        <v>14.682799999999963</v>
      </c>
    </row>
    <row r="918" spans="1:8" x14ac:dyDescent="0.25">
      <c r="A918" s="7">
        <v>3.2</v>
      </c>
      <c r="B918" s="7">
        <v>2007</v>
      </c>
      <c r="C918" s="7">
        <v>35.520000000000003</v>
      </c>
      <c r="D918" s="7">
        <v>0</v>
      </c>
      <c r="E918" s="55">
        <v>379.56</v>
      </c>
      <c r="F918">
        <f t="shared" si="95"/>
        <v>1.9499999999999886</v>
      </c>
      <c r="G918">
        <f t="shared" si="94"/>
        <v>35.520000000000003</v>
      </c>
      <c r="H918">
        <f t="shared" si="100"/>
        <v>15.229499999999911</v>
      </c>
    </row>
    <row r="919" spans="1:8" x14ac:dyDescent="0.25">
      <c r="A919" s="7">
        <v>3.2</v>
      </c>
      <c r="B919" s="7">
        <v>2008</v>
      </c>
      <c r="C919" s="7">
        <v>36.4</v>
      </c>
      <c r="D919" s="7">
        <v>0</v>
      </c>
      <c r="E919" s="55">
        <v>381.58</v>
      </c>
      <c r="F919">
        <f t="shared" si="95"/>
        <v>2.0199999999999818</v>
      </c>
      <c r="G919">
        <f t="shared" si="94"/>
        <v>36.4</v>
      </c>
      <c r="H919">
        <f t="shared" si="100"/>
        <v>15.776199999999857</v>
      </c>
    </row>
    <row r="920" spans="1:8" x14ac:dyDescent="0.25">
      <c r="A920" s="7">
        <v>3.2</v>
      </c>
      <c r="B920" s="7">
        <v>2009</v>
      </c>
      <c r="C920" s="7">
        <v>36.99</v>
      </c>
      <c r="D920" s="7">
        <v>0</v>
      </c>
      <c r="E920" s="55">
        <v>383.68</v>
      </c>
      <c r="F920">
        <f t="shared" si="95"/>
        <v>2.1000000000000227</v>
      </c>
      <c r="G920">
        <f t="shared" si="94"/>
        <v>36.99</v>
      </c>
      <c r="H920">
        <f t="shared" si="100"/>
        <v>16.401000000000177</v>
      </c>
    </row>
    <row r="921" spans="1:8" x14ac:dyDescent="0.25">
      <c r="A921" s="7">
        <v>3.2</v>
      </c>
      <c r="B921" s="7">
        <v>2010</v>
      </c>
      <c r="C921" s="7">
        <v>37.33</v>
      </c>
      <c r="D921" s="7">
        <v>0</v>
      </c>
      <c r="E921" s="55">
        <v>385.79</v>
      </c>
      <c r="F921">
        <f t="shared" si="95"/>
        <v>2.1100000000000136</v>
      </c>
      <c r="G921">
        <f t="shared" si="94"/>
        <v>37.33</v>
      </c>
      <c r="H921">
        <f t="shared" si="100"/>
        <v>16.479100000000106</v>
      </c>
    </row>
    <row r="922" spans="1:8" x14ac:dyDescent="0.25">
      <c r="A922" s="7">
        <v>3.2</v>
      </c>
      <c r="B922" s="7">
        <v>2011</v>
      </c>
      <c r="C922" s="7">
        <v>37.96</v>
      </c>
      <c r="D922" s="7">
        <v>0</v>
      </c>
      <c r="E922" s="55">
        <v>387.95</v>
      </c>
      <c r="F922">
        <f t="shared" si="95"/>
        <v>2.1599999999999682</v>
      </c>
      <c r="G922">
        <f t="shared" si="94"/>
        <v>37.96</v>
      </c>
      <c r="H922">
        <f t="shared" si="100"/>
        <v>16.86959999999975</v>
      </c>
    </row>
    <row r="923" spans="1:8" x14ac:dyDescent="0.25">
      <c r="A923" s="7">
        <v>3.2</v>
      </c>
      <c r="B923" s="7">
        <v>2012</v>
      </c>
      <c r="C923" s="7">
        <v>38.619999999999997</v>
      </c>
      <c r="D923" s="7">
        <v>0</v>
      </c>
      <c r="E923" s="55">
        <v>390.15</v>
      </c>
      <c r="F923">
        <f t="shared" si="95"/>
        <v>2.1999999999999886</v>
      </c>
      <c r="G923">
        <f t="shared" si="94"/>
        <v>38.619999999999997</v>
      </c>
      <c r="H923">
        <f t="shared" si="100"/>
        <v>17.18199999999991</v>
      </c>
    </row>
    <row r="924" spans="1:8" x14ac:dyDescent="0.25">
      <c r="A924" s="7">
        <v>3.2</v>
      </c>
      <c r="B924" s="7">
        <v>2013</v>
      </c>
      <c r="C924" s="7">
        <v>39.25</v>
      </c>
      <c r="D924" s="7">
        <v>0</v>
      </c>
      <c r="E924" s="55">
        <v>392.42</v>
      </c>
      <c r="F924">
        <f t="shared" si="95"/>
        <v>2.2700000000000387</v>
      </c>
      <c r="G924">
        <f t="shared" si="94"/>
        <v>39.25</v>
      </c>
      <c r="H924">
        <f t="shared" si="100"/>
        <v>17.728700000000302</v>
      </c>
    </row>
    <row r="925" spans="1:8" x14ac:dyDescent="0.25">
      <c r="A925" s="7">
        <v>3.2</v>
      </c>
      <c r="B925" s="7">
        <v>2014</v>
      </c>
      <c r="C925" s="7">
        <v>39.86</v>
      </c>
      <c r="D925" s="7">
        <v>0</v>
      </c>
      <c r="E925" s="55">
        <v>394.73</v>
      </c>
      <c r="F925">
        <f t="shared" si="95"/>
        <v>2.3100000000000023</v>
      </c>
      <c r="G925">
        <f t="shared" si="94"/>
        <v>39.86</v>
      </c>
      <c r="H925">
        <f t="shared" si="100"/>
        <v>18.041100000000018</v>
      </c>
    </row>
    <row r="926" spans="1:8" x14ac:dyDescent="0.25">
      <c r="A926" s="7">
        <v>3.2</v>
      </c>
      <c r="B926" s="7">
        <v>2015</v>
      </c>
      <c r="C926" s="7">
        <v>40.46</v>
      </c>
      <c r="D926" s="7">
        <v>0</v>
      </c>
      <c r="E926" s="55">
        <v>397.1</v>
      </c>
      <c r="F926">
        <f t="shared" si="95"/>
        <v>2.3700000000000045</v>
      </c>
      <c r="G926">
        <f t="shared" si="94"/>
        <v>40.46</v>
      </c>
      <c r="H926">
        <f t="shared" si="100"/>
        <v>18.509700000000034</v>
      </c>
    </row>
    <row r="927" spans="1:8" x14ac:dyDescent="0.25">
      <c r="A927" s="7">
        <v>3.2</v>
      </c>
      <c r="B927" s="7">
        <v>2016</v>
      </c>
      <c r="C927" s="7">
        <v>41.03</v>
      </c>
      <c r="D927" s="7">
        <v>0</v>
      </c>
      <c r="E927" s="55">
        <v>399.51</v>
      </c>
      <c r="F927">
        <f t="shared" si="95"/>
        <v>2.4099999999999682</v>
      </c>
      <c r="G927">
        <f t="shared" si="94"/>
        <v>41.03</v>
      </c>
      <c r="H927">
        <f t="shared" si="100"/>
        <v>18.82209999999975</v>
      </c>
    </row>
    <row r="928" spans="1:8" x14ac:dyDescent="0.25">
      <c r="A928" s="7">
        <v>3.2</v>
      </c>
      <c r="B928" s="7">
        <v>2017</v>
      </c>
      <c r="C928" s="7">
        <v>41.53</v>
      </c>
      <c r="D928" s="7">
        <v>0</v>
      </c>
      <c r="E928" s="55">
        <v>401.96</v>
      </c>
      <c r="F928">
        <f t="shared" si="95"/>
        <v>2.4499999999999886</v>
      </c>
      <c r="G928">
        <f t="shared" si="94"/>
        <v>41.53</v>
      </c>
      <c r="H928">
        <f t="shared" si="100"/>
        <v>19.13449999999991</v>
      </c>
    </row>
    <row r="929" spans="1:11" x14ac:dyDescent="0.25">
      <c r="A929" s="7">
        <v>3.2</v>
      </c>
      <c r="B929" s="7">
        <v>2018</v>
      </c>
      <c r="C929" s="7">
        <v>42.11</v>
      </c>
      <c r="D929" s="7">
        <v>0</v>
      </c>
      <c r="E929" s="55">
        <v>404.43</v>
      </c>
      <c r="F929">
        <f t="shared" si="95"/>
        <v>2.4700000000000273</v>
      </c>
      <c r="G929">
        <f t="shared" si="94"/>
        <v>42.11</v>
      </c>
      <c r="H929">
        <f t="shared" si="100"/>
        <v>19.290700000000211</v>
      </c>
    </row>
    <row r="930" spans="1:11" x14ac:dyDescent="0.25">
      <c r="A930" s="7">
        <v>3.2</v>
      </c>
      <c r="B930" s="7">
        <v>2019</v>
      </c>
      <c r="C930" s="7">
        <v>42.59</v>
      </c>
      <c r="D930" s="7">
        <v>0</v>
      </c>
      <c r="E930" s="55">
        <v>406.94</v>
      </c>
      <c r="F930">
        <f t="shared" si="95"/>
        <v>2.5099999999999909</v>
      </c>
      <c r="G930">
        <f t="shared" si="94"/>
        <v>42.59</v>
      </c>
      <c r="H930">
        <f t="shared" si="100"/>
        <v>19.603099999999927</v>
      </c>
    </row>
    <row r="931" spans="1:11" x14ac:dyDescent="0.25">
      <c r="A931" s="7">
        <v>3.2</v>
      </c>
      <c r="B931" s="7">
        <v>2020</v>
      </c>
      <c r="C931" s="7">
        <v>42.66</v>
      </c>
      <c r="D931" s="7">
        <v>0</v>
      </c>
      <c r="E931" s="55">
        <v>409.47</v>
      </c>
      <c r="F931">
        <f t="shared" si="95"/>
        <v>2.5300000000000296</v>
      </c>
      <c r="G931">
        <f t="shared" si="94"/>
        <v>42.66</v>
      </c>
      <c r="H931">
        <f t="shared" si="100"/>
        <v>19.759300000000231</v>
      </c>
    </row>
    <row r="932" spans="1:11" x14ac:dyDescent="0.25">
      <c r="A932" s="7">
        <v>3.2</v>
      </c>
      <c r="B932" s="7">
        <v>2021</v>
      </c>
      <c r="C932" s="7">
        <v>42.3</v>
      </c>
      <c r="D932" s="7">
        <v>0</v>
      </c>
      <c r="E932" s="55">
        <v>411.95</v>
      </c>
      <c r="F932">
        <f t="shared" si="95"/>
        <v>2.4799999999999613</v>
      </c>
      <c r="G932">
        <f t="shared" si="94"/>
        <v>42.3</v>
      </c>
      <c r="H932">
        <f t="shared" si="100"/>
        <v>19.368799999999698</v>
      </c>
    </row>
    <row r="933" spans="1:11" x14ac:dyDescent="0.25">
      <c r="A933" s="7">
        <v>3.2</v>
      </c>
      <c r="B933" s="7">
        <v>2022</v>
      </c>
      <c r="C933" s="7">
        <v>42.57</v>
      </c>
      <c r="D933" s="7">
        <v>0</v>
      </c>
      <c r="E933" s="55">
        <v>414.39</v>
      </c>
      <c r="F933">
        <f t="shared" si="95"/>
        <v>2.4399999999999977</v>
      </c>
      <c r="G933">
        <f t="shared" si="94"/>
        <v>42.57</v>
      </c>
      <c r="H933">
        <f t="shared" si="100"/>
        <v>19.056399999999982</v>
      </c>
    </row>
    <row r="934" spans="1:11" x14ac:dyDescent="0.25">
      <c r="A934" s="7">
        <v>3.2</v>
      </c>
      <c r="B934" s="7">
        <v>2023</v>
      </c>
      <c r="C934" s="7">
        <v>42.9</v>
      </c>
      <c r="D934" s="7">
        <v>0</v>
      </c>
      <c r="E934" s="55">
        <v>416.86</v>
      </c>
      <c r="F934">
        <f t="shared" si="95"/>
        <v>2.4700000000000273</v>
      </c>
      <c r="G934">
        <f t="shared" si="94"/>
        <v>42.9</v>
      </c>
      <c r="H934">
        <f t="shared" si="100"/>
        <v>19.290700000000211</v>
      </c>
    </row>
    <row r="935" spans="1:11" x14ac:dyDescent="0.25">
      <c r="A935" s="7">
        <v>3.2</v>
      </c>
      <c r="B935" s="7">
        <v>2024</v>
      </c>
      <c r="C935" s="7">
        <v>43.21</v>
      </c>
      <c r="D935" s="7">
        <v>0</v>
      </c>
      <c r="E935" s="55">
        <v>419.34</v>
      </c>
      <c r="F935">
        <f t="shared" si="95"/>
        <v>2.4799999999999613</v>
      </c>
      <c r="G935">
        <f t="shared" si="94"/>
        <v>43.21</v>
      </c>
      <c r="H935">
        <f t="shared" si="100"/>
        <v>19.368799999999698</v>
      </c>
    </row>
    <row r="936" spans="1:11" x14ac:dyDescent="0.25">
      <c r="A936" s="7">
        <v>3.2</v>
      </c>
      <c r="B936" s="7">
        <v>2025</v>
      </c>
      <c r="C936" s="7">
        <v>43.45</v>
      </c>
      <c r="D936" s="7">
        <v>0</v>
      </c>
      <c r="E936" s="55">
        <v>421.83</v>
      </c>
      <c r="F936">
        <f t="shared" si="95"/>
        <v>2.4900000000000091</v>
      </c>
      <c r="G936">
        <f t="shared" si="94"/>
        <v>43.45</v>
      </c>
      <c r="H936">
        <f t="shared" si="100"/>
        <v>19.44690000000007</v>
      </c>
    </row>
    <row r="937" spans="1:11" x14ac:dyDescent="0.25">
      <c r="A937" s="7">
        <v>3.2</v>
      </c>
      <c r="B937" s="7">
        <v>2026</v>
      </c>
      <c r="C937" s="7">
        <v>43.65</v>
      </c>
      <c r="D937" s="7">
        <v>0</v>
      </c>
      <c r="E937" s="55">
        <v>424.33</v>
      </c>
      <c r="F937">
        <f t="shared" si="95"/>
        <v>2.5</v>
      </c>
      <c r="G937">
        <f t="shared" si="94"/>
        <v>43.65</v>
      </c>
      <c r="H937">
        <f t="shared" si="100"/>
        <v>19.524999999999999</v>
      </c>
      <c r="J937" s="57">
        <f>J936+G937</f>
        <v>43.65</v>
      </c>
      <c r="K937" s="61">
        <f>E937-E$936</f>
        <v>2.5</v>
      </c>
    </row>
    <row r="938" spans="1:11" x14ac:dyDescent="0.25">
      <c r="A938" s="7">
        <v>3.2</v>
      </c>
      <c r="B938" s="7">
        <v>2027</v>
      </c>
      <c r="C938" s="7">
        <v>43.82</v>
      </c>
      <c r="D938" s="7">
        <v>0</v>
      </c>
      <c r="E938" s="55">
        <v>426.82</v>
      </c>
      <c r="F938">
        <f t="shared" si="95"/>
        <v>2.4900000000000091</v>
      </c>
      <c r="G938">
        <f t="shared" si="94"/>
        <v>43.82</v>
      </c>
      <c r="H938">
        <f t="shared" si="100"/>
        <v>19.44690000000007</v>
      </c>
      <c r="J938" s="57">
        <f t="shared" ref="J938:J1001" si="101">J937+G938</f>
        <v>87.47</v>
      </c>
      <c r="K938" s="61">
        <f t="shared" ref="K938:K1001" si="102">E938-E$936</f>
        <v>4.9900000000000091</v>
      </c>
    </row>
    <row r="939" spans="1:11" x14ac:dyDescent="0.25">
      <c r="A939" s="7">
        <v>3.2</v>
      </c>
      <c r="B939" s="7">
        <v>2028</v>
      </c>
      <c r="C939" s="7">
        <v>43.98</v>
      </c>
      <c r="D939" s="7">
        <v>0</v>
      </c>
      <c r="E939" s="55">
        <v>429.32</v>
      </c>
      <c r="F939">
        <f t="shared" si="95"/>
        <v>2.5</v>
      </c>
      <c r="G939">
        <f t="shared" si="94"/>
        <v>43.98</v>
      </c>
      <c r="H939">
        <f t="shared" si="100"/>
        <v>19.524999999999999</v>
      </c>
      <c r="J939" s="57">
        <f t="shared" si="101"/>
        <v>131.44999999999999</v>
      </c>
      <c r="K939" s="61">
        <f t="shared" si="102"/>
        <v>7.4900000000000091</v>
      </c>
    </row>
    <row r="940" spans="1:11" x14ac:dyDescent="0.25">
      <c r="A940" s="7">
        <v>3.2</v>
      </c>
      <c r="B940" s="7">
        <v>2029</v>
      </c>
      <c r="C940" s="7">
        <v>44.12</v>
      </c>
      <c r="D940" s="7">
        <v>0</v>
      </c>
      <c r="E940" s="55">
        <v>431.82</v>
      </c>
      <c r="F940">
        <f t="shared" si="95"/>
        <v>2.5</v>
      </c>
      <c r="G940">
        <f t="shared" si="94"/>
        <v>44.12</v>
      </c>
      <c r="H940">
        <f t="shared" si="100"/>
        <v>19.524999999999999</v>
      </c>
      <c r="J940" s="57">
        <f t="shared" si="101"/>
        <v>175.57</v>
      </c>
      <c r="K940" s="61">
        <f t="shared" si="102"/>
        <v>9.9900000000000091</v>
      </c>
    </row>
    <row r="941" spans="1:11" x14ac:dyDescent="0.25">
      <c r="A941" s="7">
        <v>3.2</v>
      </c>
      <c r="B941" s="7">
        <v>2030</v>
      </c>
      <c r="C941" s="7">
        <v>44.23</v>
      </c>
      <c r="D941" s="7">
        <v>0</v>
      </c>
      <c r="E941" s="55">
        <v>434.32</v>
      </c>
      <c r="F941">
        <f t="shared" si="95"/>
        <v>2.5</v>
      </c>
      <c r="G941">
        <f t="shared" si="94"/>
        <v>44.23</v>
      </c>
      <c r="H941">
        <f t="shared" si="100"/>
        <v>19.524999999999999</v>
      </c>
      <c r="J941" s="57">
        <f t="shared" si="101"/>
        <v>219.79999999999998</v>
      </c>
      <c r="K941" s="61">
        <f t="shared" si="102"/>
        <v>12.490000000000009</v>
      </c>
    </row>
    <row r="942" spans="1:11" x14ac:dyDescent="0.25">
      <c r="A942" s="7">
        <v>3.2</v>
      </c>
      <c r="B942" s="7">
        <v>2031</v>
      </c>
      <c r="C942" s="7">
        <v>44.34</v>
      </c>
      <c r="D942" s="7">
        <v>0</v>
      </c>
      <c r="E942" s="55">
        <v>436.81</v>
      </c>
      <c r="F942">
        <f t="shared" si="95"/>
        <v>2.4900000000000091</v>
      </c>
      <c r="G942">
        <f t="shared" si="94"/>
        <v>44.34</v>
      </c>
      <c r="H942">
        <f t="shared" si="100"/>
        <v>19.44690000000007</v>
      </c>
      <c r="J942" s="57">
        <f t="shared" si="101"/>
        <v>264.14</v>
      </c>
      <c r="K942" s="61">
        <f t="shared" si="102"/>
        <v>14.980000000000018</v>
      </c>
    </row>
    <row r="943" spans="1:11" x14ac:dyDescent="0.25">
      <c r="A943" s="7">
        <v>3.2</v>
      </c>
      <c r="B943" s="7">
        <v>2032</v>
      </c>
      <c r="C943" s="7">
        <v>44.42</v>
      </c>
      <c r="D943" s="7">
        <v>0</v>
      </c>
      <c r="E943" s="55">
        <v>439.3</v>
      </c>
      <c r="F943">
        <f t="shared" si="95"/>
        <v>2.4900000000000091</v>
      </c>
      <c r="G943">
        <f t="shared" si="94"/>
        <v>44.42</v>
      </c>
      <c r="H943">
        <f t="shared" si="100"/>
        <v>19.44690000000007</v>
      </c>
      <c r="J943" s="57">
        <f t="shared" si="101"/>
        <v>308.56</v>
      </c>
      <c r="K943" s="61">
        <f t="shared" si="102"/>
        <v>17.470000000000027</v>
      </c>
    </row>
    <row r="944" spans="1:11" x14ac:dyDescent="0.25">
      <c r="A944" s="7">
        <v>3.2</v>
      </c>
      <c r="B944" s="7">
        <v>2033</v>
      </c>
      <c r="C944" s="7">
        <v>44.49</v>
      </c>
      <c r="D944" s="7">
        <v>0</v>
      </c>
      <c r="E944" s="55">
        <v>441.78</v>
      </c>
      <c r="F944">
        <f t="shared" si="95"/>
        <v>2.4799999999999613</v>
      </c>
      <c r="G944">
        <f t="shared" si="94"/>
        <v>44.49</v>
      </c>
      <c r="H944">
        <f t="shared" si="100"/>
        <v>19.368799999999698</v>
      </c>
      <c r="J944" s="57">
        <f t="shared" si="101"/>
        <v>353.05</v>
      </c>
      <c r="K944" s="61">
        <f t="shared" si="102"/>
        <v>19.949999999999989</v>
      </c>
    </row>
    <row r="945" spans="1:11" x14ac:dyDescent="0.25">
      <c r="A945" s="7">
        <v>3.2</v>
      </c>
      <c r="B945" s="7">
        <v>2034</v>
      </c>
      <c r="C945" s="7">
        <v>44.55</v>
      </c>
      <c r="D945" s="7">
        <v>0</v>
      </c>
      <c r="E945" s="55">
        <v>444.26</v>
      </c>
      <c r="F945">
        <f t="shared" si="95"/>
        <v>2.4800000000000182</v>
      </c>
      <c r="G945">
        <f t="shared" si="94"/>
        <v>44.55</v>
      </c>
      <c r="H945">
        <f t="shared" si="100"/>
        <v>19.368800000000142</v>
      </c>
      <c r="J945" s="57">
        <f t="shared" si="101"/>
        <v>397.6</v>
      </c>
      <c r="K945" s="61">
        <f t="shared" si="102"/>
        <v>22.430000000000007</v>
      </c>
    </row>
    <row r="946" spans="1:11" x14ac:dyDescent="0.25">
      <c r="A946" s="7">
        <v>3.2</v>
      </c>
      <c r="B946" s="7">
        <v>2035</v>
      </c>
      <c r="C946" s="7">
        <v>44.59</v>
      </c>
      <c r="D946" s="7">
        <v>0</v>
      </c>
      <c r="E946" s="55">
        <v>446.73</v>
      </c>
      <c r="F946">
        <f t="shared" si="95"/>
        <v>2.4700000000000273</v>
      </c>
      <c r="G946">
        <f t="shared" si="94"/>
        <v>44.59</v>
      </c>
      <c r="H946">
        <f t="shared" si="100"/>
        <v>19.290700000000211</v>
      </c>
      <c r="J946" s="57">
        <f t="shared" si="101"/>
        <v>442.19000000000005</v>
      </c>
      <c r="K946" s="61">
        <f t="shared" si="102"/>
        <v>24.900000000000034</v>
      </c>
    </row>
    <row r="947" spans="1:11" x14ac:dyDescent="0.25">
      <c r="A947" s="7">
        <v>3.2</v>
      </c>
      <c r="B947" s="7">
        <v>2036</v>
      </c>
      <c r="C947" s="7">
        <v>44.63</v>
      </c>
      <c r="D947" s="7">
        <v>0</v>
      </c>
      <c r="E947" s="55">
        <v>449.2</v>
      </c>
      <c r="F947">
        <f t="shared" si="95"/>
        <v>2.4699999999999704</v>
      </c>
      <c r="G947">
        <f t="shared" si="94"/>
        <v>44.63</v>
      </c>
      <c r="H947">
        <f t="shared" si="100"/>
        <v>19.290699999999767</v>
      </c>
      <c r="J947" s="57">
        <f t="shared" si="101"/>
        <v>486.82000000000005</v>
      </c>
      <c r="K947" s="61">
        <f t="shared" si="102"/>
        <v>27.370000000000005</v>
      </c>
    </row>
    <row r="948" spans="1:11" x14ac:dyDescent="0.25">
      <c r="A948" s="7">
        <v>3.2</v>
      </c>
      <c r="B948" s="7">
        <v>2037</v>
      </c>
      <c r="C948" s="7">
        <v>44.66</v>
      </c>
      <c r="D948" s="7">
        <v>0</v>
      </c>
      <c r="E948" s="55">
        <v>451.66</v>
      </c>
      <c r="F948">
        <f t="shared" si="95"/>
        <v>2.4600000000000364</v>
      </c>
      <c r="G948">
        <f t="shared" si="94"/>
        <v>44.66</v>
      </c>
      <c r="H948">
        <f t="shared" si="100"/>
        <v>19.212600000000283</v>
      </c>
      <c r="J948" s="57">
        <f t="shared" si="101"/>
        <v>531.48</v>
      </c>
      <c r="K948" s="61">
        <f t="shared" si="102"/>
        <v>29.830000000000041</v>
      </c>
    </row>
    <row r="949" spans="1:11" x14ac:dyDescent="0.25">
      <c r="A949" s="7">
        <v>3.2</v>
      </c>
      <c r="B949" s="7">
        <v>2038</v>
      </c>
      <c r="C949" s="7">
        <v>44.69</v>
      </c>
      <c r="D949" s="7">
        <v>0</v>
      </c>
      <c r="E949" s="55">
        <v>454.11</v>
      </c>
      <c r="F949">
        <f t="shared" si="95"/>
        <v>2.4499999999999886</v>
      </c>
      <c r="G949">
        <f t="shared" si="94"/>
        <v>44.69</v>
      </c>
      <c r="H949">
        <f t="shared" si="100"/>
        <v>19.13449999999991</v>
      </c>
      <c r="J949" s="57">
        <f t="shared" si="101"/>
        <v>576.17000000000007</v>
      </c>
      <c r="K949" s="61">
        <f t="shared" si="102"/>
        <v>32.28000000000003</v>
      </c>
    </row>
    <row r="950" spans="1:11" x14ac:dyDescent="0.25">
      <c r="A950" s="7">
        <v>3.2</v>
      </c>
      <c r="B950" s="7">
        <v>2039</v>
      </c>
      <c r="C950" s="7">
        <v>44.71</v>
      </c>
      <c r="D950" s="7">
        <v>0</v>
      </c>
      <c r="E950" s="55">
        <v>456.56</v>
      </c>
      <c r="F950">
        <f t="shared" si="95"/>
        <v>2.4499999999999886</v>
      </c>
      <c r="G950">
        <f t="shared" si="94"/>
        <v>44.71</v>
      </c>
      <c r="H950">
        <f t="shared" si="100"/>
        <v>19.13449999999991</v>
      </c>
      <c r="J950" s="57">
        <f t="shared" si="101"/>
        <v>620.88000000000011</v>
      </c>
      <c r="K950" s="61">
        <f t="shared" si="102"/>
        <v>34.730000000000018</v>
      </c>
    </row>
    <row r="951" spans="1:11" x14ac:dyDescent="0.25">
      <c r="A951" s="7">
        <v>3.2</v>
      </c>
      <c r="B951" s="7">
        <v>2040</v>
      </c>
      <c r="C951" s="7">
        <v>44.74</v>
      </c>
      <c r="D951" s="7">
        <v>0</v>
      </c>
      <c r="E951" s="55">
        <v>459</v>
      </c>
      <c r="F951">
        <f t="shared" si="95"/>
        <v>2.4399999999999977</v>
      </c>
      <c r="G951">
        <f t="shared" si="94"/>
        <v>44.74</v>
      </c>
      <c r="H951">
        <f t="shared" si="100"/>
        <v>19.056399999999982</v>
      </c>
      <c r="J951" s="57">
        <f t="shared" si="101"/>
        <v>665.62000000000012</v>
      </c>
      <c r="K951" s="61">
        <f t="shared" si="102"/>
        <v>37.170000000000016</v>
      </c>
    </row>
    <row r="952" spans="1:11" x14ac:dyDescent="0.25">
      <c r="A952" s="7">
        <v>3.2</v>
      </c>
      <c r="B952" s="7">
        <v>2041</v>
      </c>
      <c r="C952" s="7">
        <v>44.76</v>
      </c>
      <c r="D952" s="7">
        <v>0</v>
      </c>
      <c r="E952" s="55">
        <v>461.43</v>
      </c>
      <c r="F952">
        <f t="shared" si="95"/>
        <v>2.4300000000000068</v>
      </c>
      <c r="G952">
        <f t="shared" si="94"/>
        <v>44.76</v>
      </c>
      <c r="H952">
        <f t="shared" si="100"/>
        <v>18.978300000000051</v>
      </c>
      <c r="J952" s="57">
        <f t="shared" si="101"/>
        <v>710.38000000000011</v>
      </c>
      <c r="K952" s="61">
        <f t="shared" si="102"/>
        <v>39.600000000000023</v>
      </c>
    </row>
    <row r="953" spans="1:11" x14ac:dyDescent="0.25">
      <c r="A953" s="7">
        <v>3.2</v>
      </c>
      <c r="B953" s="7">
        <v>2042</v>
      </c>
      <c r="C953" s="7">
        <v>44.79</v>
      </c>
      <c r="D953" s="7">
        <v>0</v>
      </c>
      <c r="E953" s="55">
        <v>463.86</v>
      </c>
      <c r="F953">
        <f t="shared" si="95"/>
        <v>2.4300000000000068</v>
      </c>
      <c r="G953">
        <f t="shared" si="94"/>
        <v>44.79</v>
      </c>
      <c r="H953">
        <f t="shared" si="100"/>
        <v>18.978300000000051</v>
      </c>
      <c r="J953" s="57">
        <f t="shared" si="101"/>
        <v>755.17000000000007</v>
      </c>
      <c r="K953" s="61">
        <f t="shared" si="102"/>
        <v>42.03000000000003</v>
      </c>
    </row>
    <row r="954" spans="1:11" x14ac:dyDescent="0.25">
      <c r="A954" s="7">
        <v>3.2</v>
      </c>
      <c r="B954" s="7">
        <v>2043</v>
      </c>
      <c r="C954" s="7">
        <v>44.81</v>
      </c>
      <c r="D954" s="7">
        <v>0</v>
      </c>
      <c r="E954" s="55">
        <v>466.28</v>
      </c>
      <c r="F954">
        <f t="shared" si="95"/>
        <v>2.4199999999999591</v>
      </c>
      <c r="G954">
        <f t="shared" si="94"/>
        <v>44.81</v>
      </c>
      <c r="H954">
        <f t="shared" si="100"/>
        <v>18.900199999999678</v>
      </c>
      <c r="J954" s="57">
        <f t="shared" si="101"/>
        <v>799.98</v>
      </c>
      <c r="K954" s="61">
        <f t="shared" si="102"/>
        <v>44.449999999999989</v>
      </c>
    </row>
    <row r="955" spans="1:11" x14ac:dyDescent="0.25">
      <c r="A955" s="7">
        <v>3.2</v>
      </c>
      <c r="B955" s="7">
        <v>2044</v>
      </c>
      <c r="C955" s="7">
        <v>44.83</v>
      </c>
      <c r="D955" s="7">
        <v>0</v>
      </c>
      <c r="E955" s="55">
        <v>468.7</v>
      </c>
      <c r="F955">
        <f t="shared" si="95"/>
        <v>2.4200000000000159</v>
      </c>
      <c r="G955">
        <f t="shared" si="94"/>
        <v>44.83</v>
      </c>
      <c r="H955">
        <f t="shared" si="100"/>
        <v>18.900200000000122</v>
      </c>
      <c r="J955" s="57">
        <f t="shared" si="101"/>
        <v>844.81000000000006</v>
      </c>
      <c r="K955" s="61">
        <f t="shared" si="102"/>
        <v>46.870000000000005</v>
      </c>
    </row>
    <row r="956" spans="1:11" x14ac:dyDescent="0.25">
      <c r="A956" s="7">
        <v>3.2</v>
      </c>
      <c r="B956" s="7">
        <v>2045</v>
      </c>
      <c r="C956" s="7">
        <v>44.85</v>
      </c>
      <c r="D956" s="7">
        <v>0</v>
      </c>
      <c r="E956" s="55">
        <v>471.12</v>
      </c>
      <c r="F956">
        <f t="shared" si="95"/>
        <v>2.4200000000000159</v>
      </c>
      <c r="G956">
        <f t="shared" si="94"/>
        <v>44.85</v>
      </c>
      <c r="H956">
        <f t="shared" si="100"/>
        <v>18.900200000000122</v>
      </c>
      <c r="J956" s="57">
        <f t="shared" si="101"/>
        <v>889.66000000000008</v>
      </c>
      <c r="K956" s="61">
        <f t="shared" si="102"/>
        <v>49.29000000000002</v>
      </c>
    </row>
    <row r="957" spans="1:11" x14ac:dyDescent="0.25">
      <c r="A957" s="7">
        <v>3.2</v>
      </c>
      <c r="B957" s="7">
        <v>2046</v>
      </c>
      <c r="C957" s="7">
        <v>44.88</v>
      </c>
      <c r="D957" s="7">
        <v>0</v>
      </c>
      <c r="E957" s="55">
        <v>473.54</v>
      </c>
      <c r="F957">
        <f t="shared" si="95"/>
        <v>2.4200000000000159</v>
      </c>
      <c r="G957">
        <f t="shared" si="94"/>
        <v>44.88</v>
      </c>
      <c r="H957">
        <f t="shared" si="100"/>
        <v>18.900200000000122</v>
      </c>
      <c r="J957" s="57">
        <f t="shared" si="101"/>
        <v>934.54000000000008</v>
      </c>
      <c r="K957" s="61">
        <f t="shared" si="102"/>
        <v>51.710000000000036</v>
      </c>
    </row>
    <row r="958" spans="1:11" x14ac:dyDescent="0.25">
      <c r="A958" s="7">
        <v>3.2</v>
      </c>
      <c r="B958" s="7">
        <v>2047</v>
      </c>
      <c r="C958" s="7">
        <v>44.9</v>
      </c>
      <c r="D958" s="7">
        <v>0</v>
      </c>
      <c r="E958" s="55">
        <v>475.96</v>
      </c>
      <c r="F958">
        <f t="shared" si="95"/>
        <v>2.4199999999999591</v>
      </c>
      <c r="G958">
        <f t="shared" si="94"/>
        <v>44.9</v>
      </c>
      <c r="H958">
        <f t="shared" si="100"/>
        <v>18.900199999999678</v>
      </c>
      <c r="J958" s="57">
        <f t="shared" si="101"/>
        <v>979.44</v>
      </c>
      <c r="K958" s="61">
        <f t="shared" si="102"/>
        <v>54.129999999999995</v>
      </c>
    </row>
    <row r="959" spans="1:11" x14ac:dyDescent="0.25">
      <c r="A959" s="7">
        <v>3.2</v>
      </c>
      <c r="B959" s="7">
        <v>2048</v>
      </c>
      <c r="C959" s="7">
        <v>44.93</v>
      </c>
      <c r="D959" s="7">
        <v>0</v>
      </c>
      <c r="E959" s="55">
        <v>478.37</v>
      </c>
      <c r="F959">
        <f t="shared" si="95"/>
        <v>2.410000000000025</v>
      </c>
      <c r="G959">
        <f t="shared" si="94"/>
        <v>44.93</v>
      </c>
      <c r="H959">
        <f t="shared" si="100"/>
        <v>18.822100000000194</v>
      </c>
      <c r="J959" s="57">
        <f t="shared" si="101"/>
        <v>1024.3700000000001</v>
      </c>
      <c r="K959" s="61">
        <f t="shared" si="102"/>
        <v>56.54000000000002</v>
      </c>
    </row>
    <row r="960" spans="1:11" x14ac:dyDescent="0.25">
      <c r="A960" s="7">
        <v>3.2</v>
      </c>
      <c r="B960" s="7">
        <v>2049</v>
      </c>
      <c r="C960" s="7">
        <v>44.95</v>
      </c>
      <c r="D960" s="7">
        <v>0</v>
      </c>
      <c r="E960" s="55">
        <v>480.78</v>
      </c>
      <c r="F960">
        <f t="shared" si="95"/>
        <v>2.4099999999999682</v>
      </c>
      <c r="G960">
        <f t="shared" si="94"/>
        <v>44.95</v>
      </c>
      <c r="H960">
        <f t="shared" si="100"/>
        <v>18.82209999999975</v>
      </c>
      <c r="J960" s="57">
        <f t="shared" si="101"/>
        <v>1069.3200000000002</v>
      </c>
      <c r="K960" s="61">
        <f t="shared" si="102"/>
        <v>58.949999999999989</v>
      </c>
    </row>
    <row r="961" spans="1:11" x14ac:dyDescent="0.25">
      <c r="A961" s="7">
        <v>3.2</v>
      </c>
      <c r="B961" s="7">
        <v>2050</v>
      </c>
      <c r="C961" s="7">
        <v>44.98</v>
      </c>
      <c r="D961" s="7">
        <v>0</v>
      </c>
      <c r="E961" s="55">
        <v>483.2</v>
      </c>
      <c r="F961">
        <f t="shared" si="95"/>
        <v>2.4200000000000159</v>
      </c>
      <c r="G961">
        <f t="shared" si="94"/>
        <v>44.98</v>
      </c>
      <c r="H961">
        <f t="shared" si="100"/>
        <v>18.900200000000122</v>
      </c>
      <c r="J961" s="57">
        <f t="shared" si="101"/>
        <v>1114.3000000000002</v>
      </c>
      <c r="K961" s="61">
        <f t="shared" si="102"/>
        <v>61.370000000000005</v>
      </c>
    </row>
    <row r="962" spans="1:11" x14ac:dyDescent="0.25">
      <c r="A962" s="7">
        <v>3.2</v>
      </c>
      <c r="B962" s="7">
        <v>2051</v>
      </c>
      <c r="C962" s="7">
        <v>45.01</v>
      </c>
      <c r="D962" s="7">
        <v>0</v>
      </c>
      <c r="E962" s="55">
        <v>485.61</v>
      </c>
      <c r="F962">
        <f t="shared" si="95"/>
        <v>2.410000000000025</v>
      </c>
      <c r="G962">
        <f t="shared" ref="G962:G1025" si="103">C962-D962</f>
        <v>45.01</v>
      </c>
      <c r="H962">
        <f t="shared" si="100"/>
        <v>18.822100000000194</v>
      </c>
      <c r="J962" s="57">
        <f t="shared" si="101"/>
        <v>1159.3100000000002</v>
      </c>
      <c r="K962" s="61">
        <f t="shared" si="102"/>
        <v>63.78000000000003</v>
      </c>
    </row>
    <row r="963" spans="1:11" x14ac:dyDescent="0.25">
      <c r="A963" s="7">
        <v>3.2</v>
      </c>
      <c r="B963" s="7">
        <v>2052</v>
      </c>
      <c r="C963" s="7">
        <v>45.05</v>
      </c>
      <c r="D963" s="7">
        <v>0</v>
      </c>
      <c r="E963" s="55">
        <v>488.04</v>
      </c>
      <c r="F963">
        <f t="shared" ref="F963:F1026" si="104">E963-E962</f>
        <v>2.4300000000000068</v>
      </c>
      <c r="G963">
        <f t="shared" si="103"/>
        <v>45.05</v>
      </c>
      <c r="H963">
        <f t="shared" si="100"/>
        <v>18.978300000000051</v>
      </c>
      <c r="J963" s="57">
        <f t="shared" si="101"/>
        <v>1204.3600000000001</v>
      </c>
      <c r="K963" s="61">
        <f t="shared" si="102"/>
        <v>66.210000000000036</v>
      </c>
    </row>
    <row r="964" spans="1:11" x14ac:dyDescent="0.25">
      <c r="A964" s="7">
        <v>3.2</v>
      </c>
      <c r="B964" s="7">
        <v>2053</v>
      </c>
      <c r="C964" s="7">
        <v>45.08</v>
      </c>
      <c r="D964" s="7">
        <v>0</v>
      </c>
      <c r="E964" s="55">
        <v>490.46</v>
      </c>
      <c r="F964">
        <f t="shared" si="104"/>
        <v>2.4199999999999591</v>
      </c>
      <c r="G964">
        <f t="shared" si="103"/>
        <v>45.08</v>
      </c>
      <c r="H964">
        <f t="shared" si="100"/>
        <v>18.900199999999678</v>
      </c>
      <c r="J964" s="57">
        <f t="shared" si="101"/>
        <v>1249.44</v>
      </c>
      <c r="K964" s="61">
        <f t="shared" si="102"/>
        <v>68.63</v>
      </c>
    </row>
    <row r="965" spans="1:11" x14ac:dyDescent="0.25">
      <c r="A965" s="7">
        <v>3.2</v>
      </c>
      <c r="B965" s="7">
        <v>2054</v>
      </c>
      <c r="C965" s="7">
        <v>45.12</v>
      </c>
      <c r="D965" s="7">
        <v>0</v>
      </c>
      <c r="E965" s="55">
        <v>492.89</v>
      </c>
      <c r="F965">
        <f t="shared" si="104"/>
        <v>2.4300000000000068</v>
      </c>
      <c r="G965">
        <f t="shared" si="103"/>
        <v>45.12</v>
      </c>
      <c r="H965">
        <f t="shared" si="100"/>
        <v>18.978300000000051</v>
      </c>
      <c r="J965" s="57">
        <f t="shared" si="101"/>
        <v>1294.56</v>
      </c>
      <c r="K965" s="61">
        <f t="shared" si="102"/>
        <v>71.06</v>
      </c>
    </row>
    <row r="966" spans="1:11" x14ac:dyDescent="0.25">
      <c r="A966" s="7">
        <v>3.2</v>
      </c>
      <c r="B966" s="7">
        <v>2055</v>
      </c>
      <c r="C966" s="7">
        <v>45.15</v>
      </c>
      <c r="D966" s="7">
        <v>0</v>
      </c>
      <c r="E966" s="55">
        <v>495.32</v>
      </c>
      <c r="F966">
        <f t="shared" si="104"/>
        <v>2.4300000000000068</v>
      </c>
      <c r="G966">
        <f t="shared" si="103"/>
        <v>45.15</v>
      </c>
      <c r="H966">
        <f t="shared" ref="H966:H1029" si="105">F966*7.81</f>
        <v>18.978300000000051</v>
      </c>
      <c r="J966" s="57">
        <f t="shared" si="101"/>
        <v>1339.71</v>
      </c>
      <c r="K966" s="61">
        <f t="shared" si="102"/>
        <v>73.490000000000009</v>
      </c>
    </row>
    <row r="967" spans="1:11" x14ac:dyDescent="0.25">
      <c r="A967" s="7">
        <v>3.2</v>
      </c>
      <c r="B967" s="7">
        <v>2056</v>
      </c>
      <c r="C967" s="7">
        <v>45.19</v>
      </c>
      <c r="D967" s="7">
        <v>0</v>
      </c>
      <c r="E967" s="55">
        <v>497.76</v>
      </c>
      <c r="F967">
        <f t="shared" si="104"/>
        <v>2.4399999999999977</v>
      </c>
      <c r="G967">
        <f t="shared" si="103"/>
        <v>45.19</v>
      </c>
      <c r="H967">
        <f t="shared" si="105"/>
        <v>19.056399999999982</v>
      </c>
      <c r="J967" s="57">
        <f t="shared" si="101"/>
        <v>1384.9</v>
      </c>
      <c r="K967" s="61">
        <f t="shared" si="102"/>
        <v>75.930000000000007</v>
      </c>
    </row>
    <row r="968" spans="1:11" x14ac:dyDescent="0.25">
      <c r="A968" s="7">
        <v>3.2</v>
      </c>
      <c r="B968" s="7">
        <v>2057</v>
      </c>
      <c r="C968" s="7">
        <v>45.22</v>
      </c>
      <c r="D968" s="7">
        <v>0</v>
      </c>
      <c r="E968" s="55">
        <v>500.21</v>
      </c>
      <c r="F968">
        <f t="shared" si="104"/>
        <v>2.4499999999999886</v>
      </c>
      <c r="G968">
        <f t="shared" si="103"/>
        <v>45.22</v>
      </c>
      <c r="H968">
        <f t="shared" si="105"/>
        <v>19.13449999999991</v>
      </c>
      <c r="J968" s="57">
        <f t="shared" si="101"/>
        <v>1430.1200000000001</v>
      </c>
      <c r="K968" s="61">
        <f t="shared" si="102"/>
        <v>78.38</v>
      </c>
    </row>
    <row r="969" spans="1:11" x14ac:dyDescent="0.25">
      <c r="A969" s="7">
        <v>3.2</v>
      </c>
      <c r="B969" s="7">
        <v>2058</v>
      </c>
      <c r="C969" s="7">
        <v>45.26</v>
      </c>
      <c r="D969" s="7">
        <v>0</v>
      </c>
      <c r="E969" s="55">
        <v>502.66</v>
      </c>
      <c r="F969">
        <f t="shared" si="104"/>
        <v>2.4500000000000455</v>
      </c>
      <c r="G969">
        <f t="shared" si="103"/>
        <v>45.26</v>
      </c>
      <c r="H969">
        <f t="shared" si="105"/>
        <v>19.134500000000354</v>
      </c>
      <c r="J969" s="57">
        <f t="shared" si="101"/>
        <v>1475.38</v>
      </c>
      <c r="K969" s="61">
        <f t="shared" si="102"/>
        <v>80.830000000000041</v>
      </c>
    </row>
    <row r="970" spans="1:11" x14ac:dyDescent="0.25">
      <c r="A970" s="7">
        <v>3.2</v>
      </c>
      <c r="B970" s="7">
        <v>2059</v>
      </c>
      <c r="C970" s="7">
        <v>45.29</v>
      </c>
      <c r="D970" s="7">
        <v>0</v>
      </c>
      <c r="E970" s="55">
        <v>505.11</v>
      </c>
      <c r="F970">
        <f t="shared" si="104"/>
        <v>2.4499999999999886</v>
      </c>
      <c r="G970">
        <f t="shared" si="103"/>
        <v>45.29</v>
      </c>
      <c r="H970">
        <f t="shared" si="105"/>
        <v>19.13449999999991</v>
      </c>
      <c r="J970" s="57">
        <f t="shared" si="101"/>
        <v>1520.67</v>
      </c>
      <c r="K970" s="61">
        <f t="shared" si="102"/>
        <v>83.28000000000003</v>
      </c>
    </row>
    <row r="971" spans="1:11" x14ac:dyDescent="0.25">
      <c r="A971" s="7">
        <v>3.2</v>
      </c>
      <c r="B971" s="7">
        <v>2060</v>
      </c>
      <c r="C971" s="7">
        <v>45.32</v>
      </c>
      <c r="D971" s="7">
        <v>0</v>
      </c>
      <c r="E971" s="55">
        <v>507.57</v>
      </c>
      <c r="F971">
        <f t="shared" si="104"/>
        <v>2.4599999999999795</v>
      </c>
      <c r="G971">
        <f t="shared" si="103"/>
        <v>45.32</v>
      </c>
      <c r="H971">
        <f t="shared" si="105"/>
        <v>19.212599999999838</v>
      </c>
      <c r="J971" s="57">
        <f t="shared" si="101"/>
        <v>1565.99</v>
      </c>
      <c r="K971" s="61">
        <f t="shared" si="102"/>
        <v>85.740000000000009</v>
      </c>
    </row>
    <row r="972" spans="1:11" x14ac:dyDescent="0.25">
      <c r="A972" s="7">
        <v>3.2</v>
      </c>
      <c r="B972" s="7">
        <v>2061</v>
      </c>
      <c r="C972" s="7">
        <v>45.35</v>
      </c>
      <c r="D972" s="7">
        <v>0</v>
      </c>
      <c r="E972" s="55">
        <v>510.04</v>
      </c>
      <c r="F972">
        <f t="shared" si="104"/>
        <v>2.4700000000000273</v>
      </c>
      <c r="G972">
        <f t="shared" si="103"/>
        <v>45.35</v>
      </c>
      <c r="H972">
        <f t="shared" si="105"/>
        <v>19.290700000000211</v>
      </c>
      <c r="J972" s="57">
        <f t="shared" si="101"/>
        <v>1611.34</v>
      </c>
      <c r="K972" s="61">
        <f t="shared" si="102"/>
        <v>88.210000000000036</v>
      </c>
    </row>
    <row r="973" spans="1:11" x14ac:dyDescent="0.25">
      <c r="A973" s="7">
        <v>3.2</v>
      </c>
      <c r="B973" s="7">
        <v>2062</v>
      </c>
      <c r="C973" s="7">
        <v>45.39</v>
      </c>
      <c r="D973" s="7">
        <v>0</v>
      </c>
      <c r="E973" s="55">
        <v>512.51</v>
      </c>
      <c r="F973">
        <f t="shared" si="104"/>
        <v>2.4699999999999704</v>
      </c>
      <c r="G973">
        <f t="shared" si="103"/>
        <v>45.39</v>
      </c>
      <c r="H973">
        <f t="shared" si="105"/>
        <v>19.290699999999767</v>
      </c>
      <c r="J973" s="57">
        <f t="shared" si="101"/>
        <v>1656.73</v>
      </c>
      <c r="K973" s="61">
        <f t="shared" si="102"/>
        <v>90.68</v>
      </c>
    </row>
    <row r="974" spans="1:11" x14ac:dyDescent="0.25">
      <c r="A974" s="7">
        <v>3.2</v>
      </c>
      <c r="B974" s="7">
        <v>2063</v>
      </c>
      <c r="C974" s="7">
        <v>45.42</v>
      </c>
      <c r="D974" s="7">
        <v>0</v>
      </c>
      <c r="E974" s="55">
        <v>514.98</v>
      </c>
      <c r="F974">
        <f t="shared" si="104"/>
        <v>2.4700000000000273</v>
      </c>
      <c r="G974">
        <f t="shared" si="103"/>
        <v>45.42</v>
      </c>
      <c r="H974">
        <f t="shared" si="105"/>
        <v>19.290700000000211</v>
      </c>
      <c r="J974" s="57">
        <f t="shared" si="101"/>
        <v>1702.15</v>
      </c>
      <c r="K974" s="61">
        <f t="shared" si="102"/>
        <v>93.150000000000034</v>
      </c>
    </row>
    <row r="975" spans="1:11" x14ac:dyDescent="0.25">
      <c r="A975" s="7">
        <v>3.2</v>
      </c>
      <c r="B975" s="7">
        <v>2064</v>
      </c>
      <c r="C975" s="7">
        <v>45.45</v>
      </c>
      <c r="D975" s="7">
        <v>0</v>
      </c>
      <c r="E975" s="55">
        <v>517.47</v>
      </c>
      <c r="F975">
        <f t="shared" si="104"/>
        <v>2.4900000000000091</v>
      </c>
      <c r="G975">
        <f t="shared" si="103"/>
        <v>45.45</v>
      </c>
      <c r="H975">
        <f t="shared" si="105"/>
        <v>19.44690000000007</v>
      </c>
      <c r="J975" s="57">
        <f t="shared" si="101"/>
        <v>1747.6000000000001</v>
      </c>
      <c r="K975" s="61">
        <f t="shared" si="102"/>
        <v>95.640000000000043</v>
      </c>
    </row>
    <row r="976" spans="1:11" x14ac:dyDescent="0.25">
      <c r="A976" s="7">
        <v>3.2</v>
      </c>
      <c r="B976" s="7">
        <v>2065</v>
      </c>
      <c r="C976" s="7">
        <v>45.48</v>
      </c>
      <c r="D976" s="7">
        <v>0</v>
      </c>
      <c r="E976" s="55">
        <v>519.95000000000005</v>
      </c>
      <c r="F976">
        <f t="shared" si="104"/>
        <v>2.4800000000000182</v>
      </c>
      <c r="G976">
        <f t="shared" si="103"/>
        <v>45.48</v>
      </c>
      <c r="H976">
        <f t="shared" si="105"/>
        <v>19.368800000000142</v>
      </c>
      <c r="J976" s="57">
        <f t="shared" si="101"/>
        <v>1793.0800000000002</v>
      </c>
      <c r="K976" s="61">
        <f t="shared" si="102"/>
        <v>98.120000000000061</v>
      </c>
    </row>
    <row r="977" spans="1:11" x14ac:dyDescent="0.25">
      <c r="A977" s="7">
        <v>3.2</v>
      </c>
      <c r="B977" s="7">
        <v>2066</v>
      </c>
      <c r="C977" s="7">
        <v>45.51</v>
      </c>
      <c r="D977" s="7">
        <v>0</v>
      </c>
      <c r="E977" s="55">
        <v>522.45000000000005</v>
      </c>
      <c r="F977">
        <f t="shared" si="104"/>
        <v>2.5</v>
      </c>
      <c r="G977">
        <f t="shared" si="103"/>
        <v>45.51</v>
      </c>
      <c r="H977">
        <f t="shared" si="105"/>
        <v>19.524999999999999</v>
      </c>
      <c r="J977" s="57">
        <f t="shared" si="101"/>
        <v>1838.5900000000001</v>
      </c>
      <c r="K977" s="61">
        <f t="shared" si="102"/>
        <v>100.62000000000006</v>
      </c>
    </row>
    <row r="978" spans="1:11" x14ac:dyDescent="0.25">
      <c r="A978" s="7">
        <v>3.2</v>
      </c>
      <c r="B978" s="7">
        <v>2067</v>
      </c>
      <c r="C978" s="7">
        <v>45.54</v>
      </c>
      <c r="D978" s="7">
        <v>0</v>
      </c>
      <c r="E978" s="55">
        <v>524.95000000000005</v>
      </c>
      <c r="F978">
        <f t="shared" si="104"/>
        <v>2.5</v>
      </c>
      <c r="G978">
        <f t="shared" si="103"/>
        <v>45.54</v>
      </c>
      <c r="H978">
        <f t="shared" si="105"/>
        <v>19.524999999999999</v>
      </c>
      <c r="J978" s="57">
        <f t="shared" si="101"/>
        <v>1884.13</v>
      </c>
      <c r="K978" s="61">
        <f t="shared" si="102"/>
        <v>103.12000000000006</v>
      </c>
    </row>
    <row r="979" spans="1:11" x14ac:dyDescent="0.25">
      <c r="A979" s="7">
        <v>3.2</v>
      </c>
      <c r="B979" s="7">
        <v>2068</v>
      </c>
      <c r="C979" s="7">
        <v>45.56</v>
      </c>
      <c r="D979" s="7">
        <v>0</v>
      </c>
      <c r="E979" s="55">
        <v>527.45000000000005</v>
      </c>
      <c r="F979">
        <f t="shared" si="104"/>
        <v>2.5</v>
      </c>
      <c r="G979">
        <f t="shared" si="103"/>
        <v>45.56</v>
      </c>
      <c r="H979">
        <f t="shared" si="105"/>
        <v>19.524999999999999</v>
      </c>
      <c r="J979" s="57">
        <f t="shared" si="101"/>
        <v>1929.69</v>
      </c>
      <c r="K979" s="61">
        <f t="shared" si="102"/>
        <v>105.62000000000006</v>
      </c>
    </row>
    <row r="980" spans="1:11" x14ac:dyDescent="0.25">
      <c r="A980" s="7">
        <v>3.2</v>
      </c>
      <c r="B980" s="7">
        <v>2069</v>
      </c>
      <c r="C980" s="7">
        <v>45.59</v>
      </c>
      <c r="D980" s="7">
        <v>0</v>
      </c>
      <c r="E980" s="55">
        <v>529.96</v>
      </c>
      <c r="F980">
        <f t="shared" si="104"/>
        <v>2.5099999999999909</v>
      </c>
      <c r="G980">
        <f t="shared" si="103"/>
        <v>45.59</v>
      </c>
      <c r="H980">
        <f t="shared" si="105"/>
        <v>19.603099999999927</v>
      </c>
      <c r="J980" s="57">
        <f t="shared" si="101"/>
        <v>1975.28</v>
      </c>
      <c r="K980" s="61">
        <f t="shared" si="102"/>
        <v>108.13000000000005</v>
      </c>
    </row>
    <row r="981" spans="1:11" x14ac:dyDescent="0.25">
      <c r="A981" s="7">
        <v>3.2</v>
      </c>
      <c r="B981" s="7">
        <v>2070</v>
      </c>
      <c r="C981" s="7">
        <v>45.62</v>
      </c>
      <c r="D981" s="7">
        <v>0</v>
      </c>
      <c r="E981" s="55">
        <v>532.48</v>
      </c>
      <c r="F981">
        <f t="shared" si="104"/>
        <v>2.5199999999999818</v>
      </c>
      <c r="G981">
        <f t="shared" si="103"/>
        <v>45.62</v>
      </c>
      <c r="H981">
        <f t="shared" si="105"/>
        <v>19.681199999999858</v>
      </c>
      <c r="J981" s="57">
        <f t="shared" si="101"/>
        <v>2020.8999999999999</v>
      </c>
      <c r="K981" s="61">
        <f t="shared" si="102"/>
        <v>110.65000000000003</v>
      </c>
    </row>
    <row r="982" spans="1:11" x14ac:dyDescent="0.25">
      <c r="A982" s="7">
        <v>3.2</v>
      </c>
      <c r="B982" s="7">
        <v>2071</v>
      </c>
      <c r="C982" s="7">
        <v>45.64</v>
      </c>
      <c r="D982" s="7">
        <v>0</v>
      </c>
      <c r="E982" s="55">
        <v>535</v>
      </c>
      <c r="F982">
        <f t="shared" si="104"/>
        <v>2.5199999999999818</v>
      </c>
      <c r="G982">
        <f t="shared" si="103"/>
        <v>45.64</v>
      </c>
      <c r="H982">
        <f t="shared" si="105"/>
        <v>19.681199999999858</v>
      </c>
      <c r="J982" s="57">
        <f t="shared" si="101"/>
        <v>2066.54</v>
      </c>
      <c r="K982" s="61">
        <f t="shared" si="102"/>
        <v>113.17000000000002</v>
      </c>
    </row>
    <row r="983" spans="1:11" x14ac:dyDescent="0.25">
      <c r="A983" s="7">
        <v>3.2</v>
      </c>
      <c r="B983" s="7">
        <v>2072</v>
      </c>
      <c r="C983" s="7">
        <v>45.67</v>
      </c>
      <c r="D983" s="7">
        <v>0</v>
      </c>
      <c r="E983" s="55">
        <v>537.53</v>
      </c>
      <c r="F983">
        <f t="shared" si="104"/>
        <v>2.5299999999999727</v>
      </c>
      <c r="G983">
        <f t="shared" si="103"/>
        <v>45.67</v>
      </c>
      <c r="H983">
        <f t="shared" si="105"/>
        <v>19.759299999999786</v>
      </c>
      <c r="J983" s="57">
        <f t="shared" si="101"/>
        <v>2112.21</v>
      </c>
      <c r="K983" s="61">
        <f t="shared" si="102"/>
        <v>115.69999999999999</v>
      </c>
    </row>
    <row r="984" spans="1:11" x14ac:dyDescent="0.25">
      <c r="A984" s="7">
        <v>3.2</v>
      </c>
      <c r="B984" s="7">
        <v>2073</v>
      </c>
      <c r="C984" s="7">
        <v>45.69</v>
      </c>
      <c r="D984" s="7">
        <v>0</v>
      </c>
      <c r="E984" s="55">
        <v>540.05999999999995</v>
      </c>
      <c r="F984">
        <f t="shared" si="104"/>
        <v>2.5299999999999727</v>
      </c>
      <c r="G984">
        <f t="shared" si="103"/>
        <v>45.69</v>
      </c>
      <c r="H984">
        <f t="shared" si="105"/>
        <v>19.759299999999786</v>
      </c>
      <c r="J984" s="57">
        <f t="shared" si="101"/>
        <v>2157.9</v>
      </c>
      <c r="K984" s="61">
        <f t="shared" si="102"/>
        <v>118.22999999999996</v>
      </c>
    </row>
    <row r="985" spans="1:11" x14ac:dyDescent="0.25">
      <c r="A985" s="7">
        <v>3.2</v>
      </c>
      <c r="B985" s="7">
        <v>2074</v>
      </c>
      <c r="C985" s="7">
        <v>45.71</v>
      </c>
      <c r="D985" s="7">
        <v>0</v>
      </c>
      <c r="E985" s="55">
        <v>542.6</v>
      </c>
      <c r="F985">
        <f t="shared" si="104"/>
        <v>2.5400000000000773</v>
      </c>
      <c r="G985">
        <f t="shared" si="103"/>
        <v>45.71</v>
      </c>
      <c r="H985">
        <f t="shared" si="105"/>
        <v>19.837400000000603</v>
      </c>
      <c r="J985" s="57">
        <f t="shared" si="101"/>
        <v>2203.61</v>
      </c>
      <c r="K985" s="61">
        <f t="shared" si="102"/>
        <v>120.77000000000004</v>
      </c>
    </row>
    <row r="986" spans="1:11" x14ac:dyDescent="0.25">
      <c r="A986" s="7">
        <v>3.2</v>
      </c>
      <c r="B986" s="7">
        <v>2075</v>
      </c>
      <c r="C986" s="7">
        <v>45.72</v>
      </c>
      <c r="D986" s="7">
        <v>0</v>
      </c>
      <c r="E986" s="55">
        <v>545.14</v>
      </c>
      <c r="F986">
        <f t="shared" si="104"/>
        <v>2.5399999999999636</v>
      </c>
      <c r="G986">
        <f t="shared" si="103"/>
        <v>45.72</v>
      </c>
      <c r="H986">
        <f t="shared" si="105"/>
        <v>19.837399999999715</v>
      </c>
      <c r="J986" s="57">
        <f t="shared" si="101"/>
        <v>2249.33</v>
      </c>
      <c r="K986" s="61">
        <f t="shared" si="102"/>
        <v>123.31</v>
      </c>
    </row>
    <row r="987" spans="1:11" x14ac:dyDescent="0.25">
      <c r="A987" s="7">
        <v>3.2</v>
      </c>
      <c r="B987" s="7">
        <v>2076</v>
      </c>
      <c r="C987" s="7">
        <v>45.74</v>
      </c>
      <c r="D987" s="7">
        <v>0</v>
      </c>
      <c r="E987" s="55">
        <v>547.67999999999995</v>
      </c>
      <c r="F987">
        <f t="shared" si="104"/>
        <v>2.5399999999999636</v>
      </c>
      <c r="G987">
        <f t="shared" si="103"/>
        <v>45.74</v>
      </c>
      <c r="H987">
        <f t="shared" si="105"/>
        <v>19.837399999999715</v>
      </c>
      <c r="J987" s="57">
        <f t="shared" si="101"/>
        <v>2295.0699999999997</v>
      </c>
      <c r="K987" s="61">
        <f t="shared" si="102"/>
        <v>125.84999999999997</v>
      </c>
    </row>
    <row r="988" spans="1:11" x14ac:dyDescent="0.25">
      <c r="A988" s="7">
        <v>3.2</v>
      </c>
      <c r="B988" s="7">
        <v>2077</v>
      </c>
      <c r="C988" s="7">
        <v>45.75</v>
      </c>
      <c r="D988" s="7">
        <v>0</v>
      </c>
      <c r="E988" s="55">
        <v>550.23</v>
      </c>
      <c r="F988">
        <f t="shared" si="104"/>
        <v>2.5500000000000682</v>
      </c>
      <c r="G988">
        <f t="shared" si="103"/>
        <v>45.75</v>
      </c>
      <c r="H988">
        <f t="shared" si="105"/>
        <v>19.915500000000531</v>
      </c>
      <c r="J988" s="57">
        <f t="shared" si="101"/>
        <v>2340.8199999999997</v>
      </c>
      <c r="K988" s="61">
        <f t="shared" si="102"/>
        <v>128.40000000000003</v>
      </c>
    </row>
    <row r="989" spans="1:11" x14ac:dyDescent="0.25">
      <c r="A989" s="7">
        <v>3.2</v>
      </c>
      <c r="B989" s="7">
        <v>2078</v>
      </c>
      <c r="C989" s="7">
        <v>45.76</v>
      </c>
      <c r="D989" s="7">
        <v>0</v>
      </c>
      <c r="E989" s="55">
        <v>552.78</v>
      </c>
      <c r="F989">
        <f t="shared" si="104"/>
        <v>2.5499999999999545</v>
      </c>
      <c r="G989">
        <f t="shared" si="103"/>
        <v>45.76</v>
      </c>
      <c r="H989">
        <f t="shared" si="105"/>
        <v>19.915499999999643</v>
      </c>
      <c r="J989" s="57">
        <f t="shared" si="101"/>
        <v>2386.58</v>
      </c>
      <c r="K989" s="61">
        <f t="shared" si="102"/>
        <v>130.94999999999999</v>
      </c>
    </row>
    <row r="990" spans="1:11" x14ac:dyDescent="0.25">
      <c r="A990" s="7">
        <v>3.2</v>
      </c>
      <c r="B990" s="7">
        <v>2079</v>
      </c>
      <c r="C990" s="7">
        <v>45.77</v>
      </c>
      <c r="D990" s="7">
        <v>0</v>
      </c>
      <c r="E990" s="55">
        <v>555.34</v>
      </c>
      <c r="F990">
        <f t="shared" si="104"/>
        <v>2.5600000000000591</v>
      </c>
      <c r="G990">
        <f t="shared" si="103"/>
        <v>45.77</v>
      </c>
      <c r="H990">
        <f t="shared" si="105"/>
        <v>19.993600000000459</v>
      </c>
      <c r="J990" s="57">
        <f t="shared" si="101"/>
        <v>2432.35</v>
      </c>
      <c r="K990" s="61">
        <f t="shared" si="102"/>
        <v>133.51000000000005</v>
      </c>
    </row>
    <row r="991" spans="1:11" x14ac:dyDescent="0.25">
      <c r="A991" s="7">
        <v>3.2</v>
      </c>
      <c r="B991" s="7">
        <v>2080</v>
      </c>
      <c r="C991" s="7">
        <v>45.77</v>
      </c>
      <c r="D991" s="7">
        <v>0</v>
      </c>
      <c r="E991" s="55">
        <v>557.9</v>
      </c>
      <c r="F991">
        <f t="shared" si="104"/>
        <v>2.5599999999999454</v>
      </c>
      <c r="G991">
        <f t="shared" si="103"/>
        <v>45.77</v>
      </c>
      <c r="H991">
        <f t="shared" si="105"/>
        <v>19.993599999999574</v>
      </c>
      <c r="J991" s="57">
        <f t="shared" si="101"/>
        <v>2478.12</v>
      </c>
      <c r="K991" s="61">
        <f t="shared" si="102"/>
        <v>136.07</v>
      </c>
    </row>
    <row r="992" spans="1:11" x14ac:dyDescent="0.25">
      <c r="A992" s="7">
        <v>3.2</v>
      </c>
      <c r="B992" s="7">
        <v>2081</v>
      </c>
      <c r="C992" s="7">
        <v>45.77</v>
      </c>
      <c r="D992" s="7">
        <v>0</v>
      </c>
      <c r="E992" s="55">
        <v>560.47</v>
      </c>
      <c r="F992">
        <f t="shared" si="104"/>
        <v>2.57000000000005</v>
      </c>
      <c r="G992">
        <f t="shared" si="103"/>
        <v>45.77</v>
      </c>
      <c r="H992">
        <f t="shared" si="105"/>
        <v>20.071700000000391</v>
      </c>
      <c r="J992" s="57">
        <f t="shared" si="101"/>
        <v>2523.89</v>
      </c>
      <c r="K992" s="61">
        <f t="shared" si="102"/>
        <v>138.64000000000004</v>
      </c>
    </row>
    <row r="993" spans="1:11" x14ac:dyDescent="0.25">
      <c r="A993" s="7">
        <v>3.2</v>
      </c>
      <c r="B993" s="7">
        <v>2082</v>
      </c>
      <c r="C993" s="7">
        <v>45.77</v>
      </c>
      <c r="D993" s="7">
        <v>0</v>
      </c>
      <c r="E993" s="55">
        <v>563.04</v>
      </c>
      <c r="F993">
        <f t="shared" si="104"/>
        <v>2.5699999999999363</v>
      </c>
      <c r="G993">
        <f t="shared" si="103"/>
        <v>45.77</v>
      </c>
      <c r="H993">
        <f t="shared" si="105"/>
        <v>20.071699999999502</v>
      </c>
      <c r="J993" s="57">
        <f t="shared" si="101"/>
        <v>2569.66</v>
      </c>
      <c r="K993" s="61">
        <f t="shared" si="102"/>
        <v>141.20999999999998</v>
      </c>
    </row>
    <row r="994" spans="1:11" x14ac:dyDescent="0.25">
      <c r="A994" s="7">
        <v>3.2</v>
      </c>
      <c r="B994" s="7">
        <v>2083</v>
      </c>
      <c r="C994" s="7">
        <v>45.77</v>
      </c>
      <c r="D994" s="7">
        <v>0</v>
      </c>
      <c r="E994" s="55">
        <v>565.61</v>
      </c>
      <c r="F994">
        <f t="shared" si="104"/>
        <v>2.57000000000005</v>
      </c>
      <c r="G994">
        <f t="shared" si="103"/>
        <v>45.77</v>
      </c>
      <c r="H994">
        <f t="shared" si="105"/>
        <v>20.071700000000391</v>
      </c>
      <c r="J994" s="57">
        <f t="shared" si="101"/>
        <v>2615.4299999999998</v>
      </c>
      <c r="K994" s="61">
        <f t="shared" si="102"/>
        <v>143.78000000000003</v>
      </c>
    </row>
    <row r="995" spans="1:11" x14ac:dyDescent="0.25">
      <c r="A995" s="7">
        <v>3.2</v>
      </c>
      <c r="B995" s="7">
        <v>2084</v>
      </c>
      <c r="C995" s="7">
        <v>45.77</v>
      </c>
      <c r="D995" s="7">
        <v>0</v>
      </c>
      <c r="E995" s="55">
        <v>568.17999999999995</v>
      </c>
      <c r="F995">
        <f t="shared" si="104"/>
        <v>2.5699999999999363</v>
      </c>
      <c r="G995">
        <f t="shared" si="103"/>
        <v>45.77</v>
      </c>
      <c r="H995">
        <f t="shared" si="105"/>
        <v>20.071699999999502</v>
      </c>
      <c r="J995" s="57">
        <f t="shared" si="101"/>
        <v>2661.2</v>
      </c>
      <c r="K995" s="61">
        <f t="shared" si="102"/>
        <v>146.34999999999997</v>
      </c>
    </row>
    <row r="996" spans="1:11" x14ac:dyDescent="0.25">
      <c r="A996" s="7">
        <v>3.2</v>
      </c>
      <c r="B996" s="7">
        <v>2085</v>
      </c>
      <c r="C996" s="7">
        <v>45.77</v>
      </c>
      <c r="D996" s="7">
        <v>0</v>
      </c>
      <c r="E996" s="55">
        <v>570.76</v>
      </c>
      <c r="F996">
        <f t="shared" si="104"/>
        <v>2.5800000000000409</v>
      </c>
      <c r="G996">
        <f t="shared" si="103"/>
        <v>45.77</v>
      </c>
      <c r="H996">
        <f t="shared" si="105"/>
        <v>20.149800000000319</v>
      </c>
      <c r="J996" s="57">
        <f t="shared" si="101"/>
        <v>2706.97</v>
      </c>
      <c r="K996" s="61">
        <f t="shared" si="102"/>
        <v>148.93</v>
      </c>
    </row>
    <row r="997" spans="1:11" x14ac:dyDescent="0.25">
      <c r="A997" s="7">
        <v>3.2</v>
      </c>
      <c r="B997" s="7">
        <v>2086</v>
      </c>
      <c r="C997" s="7">
        <v>45.77</v>
      </c>
      <c r="D997" s="7">
        <v>0</v>
      </c>
      <c r="E997" s="55">
        <v>573.34</v>
      </c>
      <c r="F997">
        <f t="shared" si="104"/>
        <v>2.5800000000000409</v>
      </c>
      <c r="G997">
        <f t="shared" si="103"/>
        <v>45.77</v>
      </c>
      <c r="H997">
        <f t="shared" si="105"/>
        <v>20.149800000000319</v>
      </c>
      <c r="J997" s="57">
        <f t="shared" si="101"/>
        <v>2752.74</v>
      </c>
      <c r="K997" s="61">
        <f t="shared" si="102"/>
        <v>151.51000000000005</v>
      </c>
    </row>
    <row r="998" spans="1:11" x14ac:dyDescent="0.25">
      <c r="A998" s="7">
        <v>3.2</v>
      </c>
      <c r="B998" s="7">
        <v>2087</v>
      </c>
      <c r="C998" s="7">
        <v>45.77</v>
      </c>
      <c r="D998" s="7">
        <v>0</v>
      </c>
      <c r="E998" s="55">
        <v>575.91999999999996</v>
      </c>
      <c r="F998">
        <f t="shared" si="104"/>
        <v>2.5799999999999272</v>
      </c>
      <c r="G998">
        <f t="shared" si="103"/>
        <v>45.77</v>
      </c>
      <c r="H998">
        <f t="shared" si="105"/>
        <v>20.149799999999431</v>
      </c>
      <c r="J998" s="57">
        <f t="shared" si="101"/>
        <v>2798.5099999999998</v>
      </c>
      <c r="K998" s="61">
        <f t="shared" si="102"/>
        <v>154.08999999999997</v>
      </c>
    </row>
    <row r="999" spans="1:11" x14ac:dyDescent="0.25">
      <c r="A999" s="7">
        <v>3.2</v>
      </c>
      <c r="B999" s="7">
        <v>2088</v>
      </c>
      <c r="C999" s="7">
        <v>45.77</v>
      </c>
      <c r="D999" s="7">
        <v>0</v>
      </c>
      <c r="E999" s="55">
        <v>578.5</v>
      </c>
      <c r="F999">
        <f t="shared" si="104"/>
        <v>2.5800000000000409</v>
      </c>
      <c r="G999">
        <f t="shared" si="103"/>
        <v>45.77</v>
      </c>
      <c r="H999">
        <f t="shared" si="105"/>
        <v>20.149800000000319</v>
      </c>
      <c r="J999" s="57">
        <f t="shared" si="101"/>
        <v>2844.2799999999997</v>
      </c>
      <c r="K999" s="61">
        <f t="shared" si="102"/>
        <v>156.67000000000002</v>
      </c>
    </row>
    <row r="1000" spans="1:11" x14ac:dyDescent="0.25">
      <c r="A1000" s="7">
        <v>3.2</v>
      </c>
      <c r="B1000" s="7">
        <v>2089</v>
      </c>
      <c r="C1000" s="7">
        <v>45.77</v>
      </c>
      <c r="D1000" s="7">
        <v>0</v>
      </c>
      <c r="E1000" s="55">
        <v>581.09</v>
      </c>
      <c r="F1000">
        <f t="shared" si="104"/>
        <v>2.5900000000000318</v>
      </c>
      <c r="G1000">
        <f t="shared" si="103"/>
        <v>45.77</v>
      </c>
      <c r="H1000">
        <f t="shared" si="105"/>
        <v>20.227900000000247</v>
      </c>
      <c r="J1000" s="57">
        <f t="shared" si="101"/>
        <v>2890.0499999999997</v>
      </c>
      <c r="K1000" s="61">
        <f t="shared" si="102"/>
        <v>159.26000000000005</v>
      </c>
    </row>
    <row r="1001" spans="1:11" x14ac:dyDescent="0.25">
      <c r="A1001" s="7">
        <v>3.2</v>
      </c>
      <c r="B1001" s="7">
        <v>2090</v>
      </c>
      <c r="C1001" s="7">
        <v>45.77</v>
      </c>
      <c r="D1001" s="7">
        <v>0</v>
      </c>
      <c r="E1001" s="55">
        <v>583.67999999999995</v>
      </c>
      <c r="F1001">
        <f t="shared" si="104"/>
        <v>2.5899999999999181</v>
      </c>
      <c r="G1001">
        <f t="shared" si="103"/>
        <v>45.77</v>
      </c>
      <c r="H1001">
        <f t="shared" si="105"/>
        <v>20.227899999999359</v>
      </c>
      <c r="J1001" s="57">
        <f t="shared" si="101"/>
        <v>2935.8199999999997</v>
      </c>
      <c r="K1001" s="61">
        <f t="shared" si="102"/>
        <v>161.84999999999997</v>
      </c>
    </row>
    <row r="1002" spans="1:11" x14ac:dyDescent="0.25">
      <c r="A1002" s="7">
        <v>3.2</v>
      </c>
      <c r="B1002" s="7">
        <v>2091</v>
      </c>
      <c r="C1002" s="7">
        <v>45.76</v>
      </c>
      <c r="D1002" s="7">
        <v>0</v>
      </c>
      <c r="E1002" s="55">
        <v>586.27</v>
      </c>
      <c r="F1002">
        <f t="shared" si="104"/>
        <v>2.5900000000000318</v>
      </c>
      <c r="G1002">
        <f t="shared" si="103"/>
        <v>45.76</v>
      </c>
      <c r="H1002">
        <f t="shared" si="105"/>
        <v>20.227900000000247</v>
      </c>
      <c r="J1002" s="57">
        <f t="shared" ref="J1002:J1011" si="106">J1001+G1002</f>
        <v>2981.58</v>
      </c>
      <c r="K1002" s="61">
        <f t="shared" ref="K1002:K1011" si="107">E1002-E$936</f>
        <v>164.44</v>
      </c>
    </row>
    <row r="1003" spans="1:11" x14ac:dyDescent="0.25">
      <c r="A1003" s="7">
        <v>3.2</v>
      </c>
      <c r="B1003" s="7">
        <v>2092</v>
      </c>
      <c r="C1003" s="7">
        <v>45.76</v>
      </c>
      <c r="D1003" s="7">
        <v>0</v>
      </c>
      <c r="E1003" s="55">
        <v>588.87</v>
      </c>
      <c r="F1003">
        <f t="shared" si="104"/>
        <v>2.6000000000000227</v>
      </c>
      <c r="G1003">
        <f t="shared" si="103"/>
        <v>45.76</v>
      </c>
      <c r="H1003">
        <f t="shared" si="105"/>
        <v>20.306000000000175</v>
      </c>
      <c r="J1003" s="57">
        <f t="shared" si="106"/>
        <v>3027.34</v>
      </c>
      <c r="K1003" s="61">
        <f t="shared" si="107"/>
        <v>167.04000000000002</v>
      </c>
    </row>
    <row r="1004" spans="1:11" x14ac:dyDescent="0.25">
      <c r="A1004" s="7">
        <v>3.2</v>
      </c>
      <c r="B1004" s="7">
        <v>2093</v>
      </c>
      <c r="C1004" s="7">
        <v>45.76</v>
      </c>
      <c r="D1004" s="7">
        <v>0</v>
      </c>
      <c r="E1004" s="55">
        <v>591.47</v>
      </c>
      <c r="F1004">
        <f t="shared" si="104"/>
        <v>2.6000000000000227</v>
      </c>
      <c r="G1004">
        <f t="shared" si="103"/>
        <v>45.76</v>
      </c>
      <c r="H1004">
        <f t="shared" si="105"/>
        <v>20.306000000000175</v>
      </c>
      <c r="J1004" s="57">
        <f t="shared" si="106"/>
        <v>3073.1000000000004</v>
      </c>
      <c r="K1004" s="61">
        <f t="shared" si="107"/>
        <v>169.64000000000004</v>
      </c>
    </row>
    <row r="1005" spans="1:11" x14ac:dyDescent="0.25">
      <c r="A1005" s="7">
        <v>3.2</v>
      </c>
      <c r="B1005" s="7">
        <v>2094</v>
      </c>
      <c r="C1005" s="7">
        <v>45.76</v>
      </c>
      <c r="D1005" s="7">
        <v>0</v>
      </c>
      <c r="E1005" s="55">
        <v>594.07000000000005</v>
      </c>
      <c r="F1005">
        <f t="shared" si="104"/>
        <v>2.6000000000000227</v>
      </c>
      <c r="G1005">
        <f t="shared" si="103"/>
        <v>45.76</v>
      </c>
      <c r="H1005">
        <f t="shared" si="105"/>
        <v>20.306000000000175</v>
      </c>
      <c r="J1005" s="57">
        <f t="shared" si="106"/>
        <v>3118.8600000000006</v>
      </c>
      <c r="K1005" s="61">
        <f t="shared" si="107"/>
        <v>172.24000000000007</v>
      </c>
    </row>
    <row r="1006" spans="1:11" x14ac:dyDescent="0.25">
      <c r="A1006" s="7">
        <v>3.2</v>
      </c>
      <c r="B1006" s="7">
        <v>2095</v>
      </c>
      <c r="C1006" s="7">
        <v>45.76</v>
      </c>
      <c r="D1006" s="7">
        <v>0</v>
      </c>
      <c r="E1006" s="55">
        <v>596.66999999999996</v>
      </c>
      <c r="F1006">
        <f t="shared" si="104"/>
        <v>2.5999999999999091</v>
      </c>
      <c r="G1006">
        <f t="shared" si="103"/>
        <v>45.76</v>
      </c>
      <c r="H1006">
        <f t="shared" si="105"/>
        <v>20.30599999999929</v>
      </c>
      <c r="J1006" s="57">
        <f t="shared" si="106"/>
        <v>3164.6200000000008</v>
      </c>
      <c r="K1006" s="61">
        <f t="shared" si="107"/>
        <v>174.83999999999997</v>
      </c>
    </row>
    <row r="1007" spans="1:11" x14ac:dyDescent="0.25">
      <c r="A1007" s="7">
        <v>3.2</v>
      </c>
      <c r="B1007" s="7">
        <v>2096</v>
      </c>
      <c r="C1007" s="7">
        <v>45.76</v>
      </c>
      <c r="D1007" s="7">
        <v>0</v>
      </c>
      <c r="E1007" s="55">
        <v>599.27</v>
      </c>
      <c r="F1007">
        <f t="shared" si="104"/>
        <v>2.6000000000000227</v>
      </c>
      <c r="G1007">
        <f t="shared" si="103"/>
        <v>45.76</v>
      </c>
      <c r="H1007">
        <f t="shared" si="105"/>
        <v>20.306000000000175</v>
      </c>
      <c r="J1007" s="57">
        <f t="shared" si="106"/>
        <v>3210.380000000001</v>
      </c>
      <c r="K1007" s="61">
        <f t="shared" si="107"/>
        <v>177.44</v>
      </c>
    </row>
    <row r="1008" spans="1:11" x14ac:dyDescent="0.25">
      <c r="A1008" s="7">
        <v>3.2</v>
      </c>
      <c r="B1008" s="7">
        <v>2097</v>
      </c>
      <c r="C1008" s="7">
        <v>45.77</v>
      </c>
      <c r="D1008" s="7">
        <v>0</v>
      </c>
      <c r="E1008" s="55">
        <v>601.88</v>
      </c>
      <c r="F1008">
        <f t="shared" si="104"/>
        <v>2.6100000000000136</v>
      </c>
      <c r="G1008">
        <f t="shared" si="103"/>
        <v>45.77</v>
      </c>
      <c r="H1008">
        <f t="shared" si="105"/>
        <v>20.384100000000107</v>
      </c>
      <c r="J1008" s="57">
        <f t="shared" si="106"/>
        <v>3256.150000000001</v>
      </c>
      <c r="K1008" s="61">
        <f t="shared" si="107"/>
        <v>180.05</v>
      </c>
    </row>
    <row r="1009" spans="1:11" x14ac:dyDescent="0.25">
      <c r="A1009" s="7">
        <v>3.2</v>
      </c>
      <c r="B1009" s="7">
        <v>2098</v>
      </c>
      <c r="C1009" s="7">
        <v>45.78</v>
      </c>
      <c r="D1009" s="7">
        <v>0</v>
      </c>
      <c r="E1009" s="55">
        <v>604.48</v>
      </c>
      <c r="F1009">
        <f t="shared" si="104"/>
        <v>2.6000000000000227</v>
      </c>
      <c r="G1009">
        <f t="shared" si="103"/>
        <v>45.78</v>
      </c>
      <c r="H1009">
        <f t="shared" si="105"/>
        <v>20.306000000000175</v>
      </c>
      <c r="J1009" s="57">
        <f t="shared" si="106"/>
        <v>3301.9300000000012</v>
      </c>
      <c r="K1009" s="61">
        <f t="shared" si="107"/>
        <v>182.65000000000003</v>
      </c>
    </row>
    <row r="1010" spans="1:11" x14ac:dyDescent="0.25">
      <c r="A1010" s="7">
        <v>3.2</v>
      </c>
      <c r="B1010" s="7">
        <v>2099</v>
      </c>
      <c r="C1010" s="7">
        <v>45.8</v>
      </c>
      <c r="D1010" s="7">
        <v>0</v>
      </c>
      <c r="E1010" s="55">
        <v>607.09</v>
      </c>
      <c r="F1010">
        <f t="shared" si="104"/>
        <v>2.6100000000000136</v>
      </c>
      <c r="G1010">
        <f t="shared" si="103"/>
        <v>45.8</v>
      </c>
      <c r="H1010">
        <f t="shared" si="105"/>
        <v>20.384100000000107</v>
      </c>
      <c r="J1010" s="57">
        <f t="shared" si="106"/>
        <v>3347.7300000000014</v>
      </c>
      <c r="K1010" s="61">
        <f t="shared" si="107"/>
        <v>185.26000000000005</v>
      </c>
    </row>
    <row r="1011" spans="1:11" x14ac:dyDescent="0.25">
      <c r="A1011" s="7">
        <v>3.2</v>
      </c>
      <c r="B1011" s="7">
        <v>2100</v>
      </c>
      <c r="C1011" s="7">
        <v>45.82</v>
      </c>
      <c r="D1011" s="7">
        <v>0</v>
      </c>
      <c r="E1011" s="55">
        <v>609.71</v>
      </c>
      <c r="F1011">
        <f t="shared" si="104"/>
        <v>2.6200000000000045</v>
      </c>
      <c r="G1011">
        <f t="shared" si="103"/>
        <v>45.82</v>
      </c>
      <c r="H1011">
        <f t="shared" si="105"/>
        <v>20.462200000000035</v>
      </c>
      <c r="J1011" s="57">
        <f t="shared" si="106"/>
        <v>3393.5500000000015</v>
      </c>
      <c r="K1011" s="61">
        <f t="shared" si="107"/>
        <v>187.88000000000005</v>
      </c>
    </row>
    <row r="1012" spans="1:11" x14ac:dyDescent="0.25">
      <c r="A1012" s="7">
        <v>3.4</v>
      </c>
      <c r="B1012" s="7">
        <v>2000</v>
      </c>
      <c r="C1012" s="7">
        <v>30.6</v>
      </c>
      <c r="D1012" s="7">
        <v>0</v>
      </c>
      <c r="E1012" s="55">
        <v>367.1</v>
      </c>
      <c r="F1012">
        <f t="shared" si="104"/>
        <v>-242.61</v>
      </c>
      <c r="G1012">
        <f t="shared" si="103"/>
        <v>30.6</v>
      </c>
      <c r="H1012">
        <f t="shared" si="105"/>
        <v>-1894.7841000000001</v>
      </c>
    </row>
    <row r="1013" spans="1:11" x14ac:dyDescent="0.25">
      <c r="A1013" s="7">
        <v>3.4</v>
      </c>
      <c r="B1013" s="7">
        <v>2001</v>
      </c>
      <c r="C1013" s="7">
        <v>31.24</v>
      </c>
      <c r="D1013" s="7">
        <v>0</v>
      </c>
      <c r="E1013" s="55">
        <v>368.74</v>
      </c>
      <c r="F1013">
        <f t="shared" si="104"/>
        <v>1.6399999999999864</v>
      </c>
      <c r="G1013">
        <f t="shared" si="103"/>
        <v>31.24</v>
      </c>
      <c r="H1013">
        <f t="shared" si="105"/>
        <v>12.808399999999892</v>
      </c>
    </row>
    <row r="1014" spans="1:11" x14ac:dyDescent="0.25">
      <c r="A1014" s="7">
        <v>3.4</v>
      </c>
      <c r="B1014" s="7">
        <v>2002</v>
      </c>
      <c r="C1014" s="7">
        <v>31.81</v>
      </c>
      <c r="D1014" s="7">
        <v>0</v>
      </c>
      <c r="E1014" s="55">
        <v>370.43</v>
      </c>
      <c r="F1014">
        <f t="shared" si="104"/>
        <v>1.6899999999999977</v>
      </c>
      <c r="G1014">
        <f t="shared" si="103"/>
        <v>31.81</v>
      </c>
      <c r="H1014">
        <f t="shared" si="105"/>
        <v>13.198899999999982</v>
      </c>
    </row>
    <row r="1015" spans="1:11" x14ac:dyDescent="0.25">
      <c r="A1015" s="7">
        <v>3.4</v>
      </c>
      <c r="B1015" s="7">
        <v>2003</v>
      </c>
      <c r="C1015" s="7">
        <v>32.35</v>
      </c>
      <c r="D1015" s="7">
        <v>0</v>
      </c>
      <c r="E1015" s="55">
        <v>372.16</v>
      </c>
      <c r="F1015">
        <f t="shared" si="104"/>
        <v>1.7300000000000182</v>
      </c>
      <c r="G1015">
        <f t="shared" si="103"/>
        <v>32.35</v>
      </c>
      <c r="H1015">
        <f t="shared" si="105"/>
        <v>13.511300000000141</v>
      </c>
    </row>
    <row r="1016" spans="1:11" x14ac:dyDescent="0.25">
      <c r="A1016" s="7">
        <v>3.4</v>
      </c>
      <c r="B1016" s="7">
        <v>2004</v>
      </c>
      <c r="C1016" s="7">
        <v>32.99</v>
      </c>
      <c r="D1016" s="7">
        <v>0</v>
      </c>
      <c r="E1016" s="55">
        <v>373.92</v>
      </c>
      <c r="F1016">
        <f t="shared" si="104"/>
        <v>1.7599999999999909</v>
      </c>
      <c r="G1016">
        <f t="shared" si="103"/>
        <v>32.99</v>
      </c>
      <c r="H1016">
        <f t="shared" si="105"/>
        <v>13.745599999999929</v>
      </c>
    </row>
    <row r="1017" spans="1:11" x14ac:dyDescent="0.25">
      <c r="A1017" s="7">
        <v>3.4</v>
      </c>
      <c r="B1017" s="7">
        <v>2005</v>
      </c>
      <c r="C1017" s="7">
        <v>33.76</v>
      </c>
      <c r="D1017" s="7">
        <v>0</v>
      </c>
      <c r="E1017" s="55">
        <v>375.73</v>
      </c>
      <c r="F1017">
        <f t="shared" si="104"/>
        <v>1.8100000000000023</v>
      </c>
      <c r="G1017">
        <f t="shared" si="103"/>
        <v>33.76</v>
      </c>
      <c r="H1017">
        <f t="shared" si="105"/>
        <v>14.136100000000017</v>
      </c>
    </row>
    <row r="1018" spans="1:11" x14ac:dyDescent="0.25">
      <c r="A1018" s="7">
        <v>3.4</v>
      </c>
      <c r="B1018" s="7">
        <v>2006</v>
      </c>
      <c r="C1018" s="7">
        <v>34.58</v>
      </c>
      <c r="D1018" s="7">
        <v>0</v>
      </c>
      <c r="E1018" s="55">
        <v>377.61</v>
      </c>
      <c r="F1018">
        <f t="shared" si="104"/>
        <v>1.8799999999999955</v>
      </c>
      <c r="G1018">
        <f t="shared" si="103"/>
        <v>34.58</v>
      </c>
      <c r="H1018">
        <f t="shared" si="105"/>
        <v>14.682799999999963</v>
      </c>
    </row>
    <row r="1019" spans="1:11" x14ac:dyDescent="0.25">
      <c r="A1019" s="7">
        <v>3.4</v>
      </c>
      <c r="B1019" s="7">
        <v>2007</v>
      </c>
      <c r="C1019" s="7">
        <v>35.520000000000003</v>
      </c>
      <c r="D1019" s="7">
        <v>0</v>
      </c>
      <c r="E1019" s="55">
        <v>379.56</v>
      </c>
      <c r="F1019">
        <f t="shared" si="104"/>
        <v>1.9499999999999886</v>
      </c>
      <c r="G1019">
        <f t="shared" si="103"/>
        <v>35.520000000000003</v>
      </c>
      <c r="H1019">
        <f t="shared" si="105"/>
        <v>15.229499999999911</v>
      </c>
    </row>
    <row r="1020" spans="1:11" x14ac:dyDescent="0.25">
      <c r="A1020" s="7">
        <v>3.4</v>
      </c>
      <c r="B1020" s="7">
        <v>2008</v>
      </c>
      <c r="C1020" s="7">
        <v>36.4</v>
      </c>
      <c r="D1020" s="7">
        <v>0</v>
      </c>
      <c r="E1020" s="55">
        <v>381.58</v>
      </c>
      <c r="F1020">
        <f t="shared" si="104"/>
        <v>2.0199999999999818</v>
      </c>
      <c r="G1020">
        <f t="shared" si="103"/>
        <v>36.4</v>
      </c>
      <c r="H1020">
        <f t="shared" si="105"/>
        <v>15.776199999999857</v>
      </c>
    </row>
    <row r="1021" spans="1:11" x14ac:dyDescent="0.25">
      <c r="A1021" s="7">
        <v>3.4</v>
      </c>
      <c r="B1021" s="7">
        <v>2009</v>
      </c>
      <c r="C1021" s="7">
        <v>36.99</v>
      </c>
      <c r="D1021" s="7">
        <v>0</v>
      </c>
      <c r="E1021" s="55">
        <v>383.68</v>
      </c>
      <c r="F1021">
        <f t="shared" si="104"/>
        <v>2.1000000000000227</v>
      </c>
      <c r="G1021">
        <f t="shared" si="103"/>
        <v>36.99</v>
      </c>
      <c r="H1021">
        <f t="shared" si="105"/>
        <v>16.401000000000177</v>
      </c>
    </row>
    <row r="1022" spans="1:11" x14ac:dyDescent="0.25">
      <c r="A1022" s="7">
        <v>3.4</v>
      </c>
      <c r="B1022" s="7">
        <v>2010</v>
      </c>
      <c r="C1022" s="7">
        <v>37.33</v>
      </c>
      <c r="D1022" s="7">
        <v>0</v>
      </c>
      <c r="E1022" s="55">
        <v>385.79</v>
      </c>
      <c r="F1022">
        <f t="shared" si="104"/>
        <v>2.1100000000000136</v>
      </c>
      <c r="G1022">
        <f t="shared" si="103"/>
        <v>37.33</v>
      </c>
      <c r="H1022">
        <f t="shared" si="105"/>
        <v>16.479100000000106</v>
      </c>
    </row>
    <row r="1023" spans="1:11" x14ac:dyDescent="0.25">
      <c r="A1023" s="7">
        <v>3.4</v>
      </c>
      <c r="B1023" s="7">
        <v>2011</v>
      </c>
      <c r="C1023" s="7">
        <v>37.96</v>
      </c>
      <c r="D1023" s="7">
        <v>0</v>
      </c>
      <c r="E1023" s="55">
        <v>387.95</v>
      </c>
      <c r="F1023">
        <f t="shared" si="104"/>
        <v>2.1599999999999682</v>
      </c>
      <c r="G1023">
        <f t="shared" si="103"/>
        <v>37.96</v>
      </c>
      <c r="H1023">
        <f t="shared" si="105"/>
        <v>16.86959999999975</v>
      </c>
    </row>
    <row r="1024" spans="1:11" x14ac:dyDescent="0.25">
      <c r="A1024" s="7">
        <v>3.4</v>
      </c>
      <c r="B1024" s="7">
        <v>2012</v>
      </c>
      <c r="C1024" s="7">
        <v>38.619999999999997</v>
      </c>
      <c r="D1024" s="7">
        <v>0</v>
      </c>
      <c r="E1024" s="55">
        <v>390.15</v>
      </c>
      <c r="F1024">
        <f t="shared" si="104"/>
        <v>2.1999999999999886</v>
      </c>
      <c r="G1024">
        <f t="shared" si="103"/>
        <v>38.619999999999997</v>
      </c>
      <c r="H1024">
        <f t="shared" si="105"/>
        <v>17.18199999999991</v>
      </c>
    </row>
    <row r="1025" spans="1:11" x14ac:dyDescent="0.25">
      <c r="A1025" s="7">
        <v>3.4</v>
      </c>
      <c r="B1025" s="7">
        <v>2013</v>
      </c>
      <c r="C1025" s="7">
        <v>39.25</v>
      </c>
      <c r="D1025" s="7">
        <v>0</v>
      </c>
      <c r="E1025" s="55">
        <v>392.42</v>
      </c>
      <c r="F1025">
        <f t="shared" si="104"/>
        <v>2.2700000000000387</v>
      </c>
      <c r="G1025">
        <f t="shared" si="103"/>
        <v>39.25</v>
      </c>
      <c r="H1025">
        <f t="shared" si="105"/>
        <v>17.728700000000302</v>
      </c>
    </row>
    <row r="1026" spans="1:11" x14ac:dyDescent="0.25">
      <c r="A1026" s="7">
        <v>3.4</v>
      </c>
      <c r="B1026" s="7">
        <v>2014</v>
      </c>
      <c r="C1026" s="7">
        <v>39.86</v>
      </c>
      <c r="D1026" s="7">
        <v>0</v>
      </c>
      <c r="E1026" s="55">
        <v>394.73</v>
      </c>
      <c r="F1026">
        <f t="shared" si="104"/>
        <v>2.3100000000000023</v>
      </c>
      <c r="G1026">
        <f t="shared" ref="G1026:G1089" si="108">C1026-D1026</f>
        <v>39.86</v>
      </c>
      <c r="H1026">
        <f t="shared" si="105"/>
        <v>18.041100000000018</v>
      </c>
    </row>
    <row r="1027" spans="1:11" x14ac:dyDescent="0.25">
      <c r="A1027" s="7">
        <v>3.4</v>
      </c>
      <c r="B1027" s="7">
        <v>2015</v>
      </c>
      <c r="C1027" s="7">
        <v>40.46</v>
      </c>
      <c r="D1027" s="7">
        <v>0</v>
      </c>
      <c r="E1027" s="55">
        <v>397.1</v>
      </c>
      <c r="F1027">
        <f t="shared" ref="F1027:F1090" si="109">E1027-E1026</f>
        <v>2.3700000000000045</v>
      </c>
      <c r="G1027">
        <f t="shared" si="108"/>
        <v>40.46</v>
      </c>
      <c r="H1027">
        <f t="shared" si="105"/>
        <v>18.509700000000034</v>
      </c>
    </row>
    <row r="1028" spans="1:11" x14ac:dyDescent="0.25">
      <c r="A1028" s="7">
        <v>3.4</v>
      </c>
      <c r="B1028" s="7">
        <v>2016</v>
      </c>
      <c r="C1028" s="7">
        <v>41.03</v>
      </c>
      <c r="D1028" s="7">
        <v>0</v>
      </c>
      <c r="E1028" s="55">
        <v>399.51</v>
      </c>
      <c r="F1028">
        <f t="shared" si="109"/>
        <v>2.4099999999999682</v>
      </c>
      <c r="G1028">
        <f t="shared" si="108"/>
        <v>41.03</v>
      </c>
      <c r="H1028">
        <f t="shared" si="105"/>
        <v>18.82209999999975</v>
      </c>
    </row>
    <row r="1029" spans="1:11" x14ac:dyDescent="0.25">
      <c r="A1029" s="7">
        <v>3.4</v>
      </c>
      <c r="B1029" s="7">
        <v>2017</v>
      </c>
      <c r="C1029" s="7">
        <v>41.53</v>
      </c>
      <c r="D1029" s="7">
        <v>0</v>
      </c>
      <c r="E1029" s="55">
        <v>401.96</v>
      </c>
      <c r="F1029">
        <f t="shared" si="109"/>
        <v>2.4499999999999886</v>
      </c>
      <c r="G1029">
        <f t="shared" si="108"/>
        <v>41.53</v>
      </c>
      <c r="H1029">
        <f t="shared" si="105"/>
        <v>19.13449999999991</v>
      </c>
    </row>
    <row r="1030" spans="1:11" x14ac:dyDescent="0.25">
      <c r="A1030" s="7">
        <v>3.4</v>
      </c>
      <c r="B1030" s="7">
        <v>2018</v>
      </c>
      <c r="C1030" s="7">
        <v>42.11</v>
      </c>
      <c r="D1030" s="7">
        <v>0</v>
      </c>
      <c r="E1030" s="55">
        <v>404.43</v>
      </c>
      <c r="F1030">
        <f t="shared" si="109"/>
        <v>2.4700000000000273</v>
      </c>
      <c r="G1030">
        <f t="shared" si="108"/>
        <v>42.11</v>
      </c>
      <c r="H1030">
        <f t="shared" ref="H1030:H1093" si="110">F1030*7.81</f>
        <v>19.290700000000211</v>
      </c>
    </row>
    <row r="1031" spans="1:11" x14ac:dyDescent="0.25">
      <c r="A1031" s="7">
        <v>3.4</v>
      </c>
      <c r="B1031" s="7">
        <v>2019</v>
      </c>
      <c r="C1031" s="7">
        <v>42.59</v>
      </c>
      <c r="D1031" s="7">
        <v>0</v>
      </c>
      <c r="E1031" s="55">
        <v>406.94</v>
      </c>
      <c r="F1031">
        <f t="shared" si="109"/>
        <v>2.5099999999999909</v>
      </c>
      <c r="G1031">
        <f t="shared" si="108"/>
        <v>42.59</v>
      </c>
      <c r="H1031">
        <f t="shared" si="110"/>
        <v>19.603099999999927</v>
      </c>
    </row>
    <row r="1032" spans="1:11" x14ac:dyDescent="0.25">
      <c r="A1032" s="7">
        <v>3.4</v>
      </c>
      <c r="B1032" s="7">
        <v>2020</v>
      </c>
      <c r="C1032" s="7">
        <v>42.66</v>
      </c>
      <c r="D1032" s="7">
        <v>0</v>
      </c>
      <c r="E1032" s="55">
        <v>409.47</v>
      </c>
      <c r="F1032">
        <f t="shared" si="109"/>
        <v>2.5300000000000296</v>
      </c>
      <c r="G1032">
        <f t="shared" si="108"/>
        <v>42.66</v>
      </c>
      <c r="H1032">
        <f t="shared" si="110"/>
        <v>19.759300000000231</v>
      </c>
    </row>
    <row r="1033" spans="1:11" x14ac:dyDescent="0.25">
      <c r="A1033" s="7">
        <v>3.4</v>
      </c>
      <c r="B1033" s="7">
        <v>2021</v>
      </c>
      <c r="C1033" s="7">
        <v>42.3</v>
      </c>
      <c r="D1033" s="7">
        <v>0</v>
      </c>
      <c r="E1033" s="55">
        <v>411.95</v>
      </c>
      <c r="F1033">
        <f t="shared" si="109"/>
        <v>2.4799999999999613</v>
      </c>
      <c r="G1033">
        <f t="shared" si="108"/>
        <v>42.3</v>
      </c>
      <c r="H1033">
        <f t="shared" si="110"/>
        <v>19.368799999999698</v>
      </c>
    </row>
    <row r="1034" spans="1:11" x14ac:dyDescent="0.25">
      <c r="A1034" s="7">
        <v>3.4</v>
      </c>
      <c r="B1034" s="7">
        <v>2022</v>
      </c>
      <c r="C1034" s="7">
        <v>42.57</v>
      </c>
      <c r="D1034" s="7">
        <v>0</v>
      </c>
      <c r="E1034" s="55">
        <v>414.39</v>
      </c>
      <c r="F1034">
        <f t="shared" si="109"/>
        <v>2.4399999999999977</v>
      </c>
      <c r="G1034">
        <f t="shared" si="108"/>
        <v>42.57</v>
      </c>
      <c r="H1034">
        <f t="shared" si="110"/>
        <v>19.056399999999982</v>
      </c>
    </row>
    <row r="1035" spans="1:11" x14ac:dyDescent="0.25">
      <c r="A1035" s="7">
        <v>3.4</v>
      </c>
      <c r="B1035" s="7">
        <v>2023</v>
      </c>
      <c r="C1035" s="7">
        <v>42.9</v>
      </c>
      <c r="D1035" s="7">
        <v>0</v>
      </c>
      <c r="E1035" s="55">
        <v>416.86</v>
      </c>
      <c r="F1035">
        <f t="shared" si="109"/>
        <v>2.4700000000000273</v>
      </c>
      <c r="G1035">
        <f t="shared" si="108"/>
        <v>42.9</v>
      </c>
      <c r="H1035">
        <f t="shared" si="110"/>
        <v>19.290700000000211</v>
      </c>
    </row>
    <row r="1036" spans="1:11" x14ac:dyDescent="0.25">
      <c r="A1036" s="7">
        <v>3.4</v>
      </c>
      <c r="B1036" s="7">
        <v>2024</v>
      </c>
      <c r="C1036" s="7">
        <v>43.21</v>
      </c>
      <c r="D1036" s="7">
        <v>0</v>
      </c>
      <c r="E1036" s="55">
        <v>419.34</v>
      </c>
      <c r="F1036">
        <f t="shared" si="109"/>
        <v>2.4799999999999613</v>
      </c>
      <c r="G1036">
        <f t="shared" si="108"/>
        <v>43.21</v>
      </c>
      <c r="H1036">
        <f t="shared" si="110"/>
        <v>19.368799999999698</v>
      </c>
    </row>
    <row r="1037" spans="1:11" x14ac:dyDescent="0.25">
      <c r="A1037" s="7">
        <v>3.4</v>
      </c>
      <c r="B1037" s="7">
        <v>2025</v>
      </c>
      <c r="C1037" s="7">
        <v>43.45</v>
      </c>
      <c r="D1037" s="7">
        <v>0</v>
      </c>
      <c r="E1037" s="55">
        <v>421.83</v>
      </c>
      <c r="F1037">
        <f t="shared" si="109"/>
        <v>2.4900000000000091</v>
      </c>
      <c r="G1037">
        <f t="shared" si="108"/>
        <v>43.45</v>
      </c>
      <c r="H1037">
        <f t="shared" si="110"/>
        <v>19.44690000000007</v>
      </c>
    </row>
    <row r="1038" spans="1:11" x14ac:dyDescent="0.25">
      <c r="A1038" s="7">
        <v>3.4</v>
      </c>
      <c r="B1038" s="7">
        <v>2026</v>
      </c>
      <c r="C1038" s="7">
        <v>43.65</v>
      </c>
      <c r="D1038" s="7">
        <v>0</v>
      </c>
      <c r="E1038" s="55">
        <v>424.33</v>
      </c>
      <c r="F1038">
        <f t="shared" si="109"/>
        <v>2.5</v>
      </c>
      <c r="G1038">
        <f t="shared" si="108"/>
        <v>43.65</v>
      </c>
      <c r="H1038">
        <f t="shared" si="110"/>
        <v>19.524999999999999</v>
      </c>
      <c r="J1038" s="57">
        <f>J1037+G1038</f>
        <v>43.65</v>
      </c>
      <c r="K1038" s="61">
        <f>E1038-E$1037</f>
        <v>2.5</v>
      </c>
    </row>
    <row r="1039" spans="1:11" x14ac:dyDescent="0.25">
      <c r="A1039" s="7">
        <v>3.4</v>
      </c>
      <c r="B1039" s="7">
        <v>2027</v>
      </c>
      <c r="C1039" s="7">
        <v>43.82</v>
      </c>
      <c r="D1039" s="7">
        <v>0</v>
      </c>
      <c r="E1039" s="55">
        <v>426.82</v>
      </c>
      <c r="F1039">
        <f t="shared" si="109"/>
        <v>2.4900000000000091</v>
      </c>
      <c r="G1039">
        <f t="shared" si="108"/>
        <v>43.82</v>
      </c>
      <c r="H1039">
        <f t="shared" si="110"/>
        <v>19.44690000000007</v>
      </c>
      <c r="J1039" s="57">
        <f t="shared" ref="J1039:J1102" si="111">J1038+G1039</f>
        <v>87.47</v>
      </c>
      <c r="K1039" s="61">
        <f t="shared" ref="K1039:K1102" si="112">E1039-E$1037</f>
        <v>4.9900000000000091</v>
      </c>
    </row>
    <row r="1040" spans="1:11" x14ac:dyDescent="0.25">
      <c r="A1040" s="7">
        <v>3.4</v>
      </c>
      <c r="B1040" s="7">
        <v>2028</v>
      </c>
      <c r="C1040" s="7">
        <v>43.98</v>
      </c>
      <c r="D1040" s="7">
        <v>0</v>
      </c>
      <c r="E1040" s="55">
        <v>429.32</v>
      </c>
      <c r="F1040">
        <f t="shared" si="109"/>
        <v>2.5</v>
      </c>
      <c r="G1040">
        <f t="shared" si="108"/>
        <v>43.98</v>
      </c>
      <c r="H1040">
        <f t="shared" si="110"/>
        <v>19.524999999999999</v>
      </c>
      <c r="J1040" s="57">
        <f t="shared" si="111"/>
        <v>131.44999999999999</v>
      </c>
      <c r="K1040" s="61">
        <f t="shared" si="112"/>
        <v>7.4900000000000091</v>
      </c>
    </row>
    <row r="1041" spans="1:11" x14ac:dyDescent="0.25">
      <c r="A1041" s="7">
        <v>3.4</v>
      </c>
      <c r="B1041" s="7">
        <v>2029</v>
      </c>
      <c r="C1041" s="7">
        <v>44.13</v>
      </c>
      <c r="D1041" s="7">
        <v>0</v>
      </c>
      <c r="E1041" s="55">
        <v>431.82</v>
      </c>
      <c r="F1041">
        <f t="shared" si="109"/>
        <v>2.5</v>
      </c>
      <c r="G1041">
        <f t="shared" si="108"/>
        <v>44.13</v>
      </c>
      <c r="H1041">
        <f t="shared" si="110"/>
        <v>19.524999999999999</v>
      </c>
      <c r="J1041" s="57">
        <f t="shared" si="111"/>
        <v>175.57999999999998</v>
      </c>
      <c r="K1041" s="61">
        <f t="shared" si="112"/>
        <v>9.9900000000000091</v>
      </c>
    </row>
    <row r="1042" spans="1:11" x14ac:dyDescent="0.25">
      <c r="A1042" s="7">
        <v>3.4</v>
      </c>
      <c r="B1042" s="7">
        <v>2030</v>
      </c>
      <c r="C1042" s="7">
        <v>44.26</v>
      </c>
      <c r="D1042" s="7">
        <v>0</v>
      </c>
      <c r="E1042" s="55">
        <v>434.32</v>
      </c>
      <c r="F1042">
        <f t="shared" si="109"/>
        <v>2.5</v>
      </c>
      <c r="G1042">
        <f t="shared" si="108"/>
        <v>44.26</v>
      </c>
      <c r="H1042">
        <f t="shared" si="110"/>
        <v>19.524999999999999</v>
      </c>
      <c r="J1042" s="57">
        <f t="shared" si="111"/>
        <v>219.83999999999997</v>
      </c>
      <c r="K1042" s="61">
        <f t="shared" si="112"/>
        <v>12.490000000000009</v>
      </c>
    </row>
    <row r="1043" spans="1:11" x14ac:dyDescent="0.25">
      <c r="A1043" s="7">
        <v>3.4</v>
      </c>
      <c r="B1043" s="7">
        <v>2031</v>
      </c>
      <c r="C1043" s="7">
        <v>44.38</v>
      </c>
      <c r="D1043" s="7">
        <v>0</v>
      </c>
      <c r="E1043" s="55">
        <v>436.82</v>
      </c>
      <c r="F1043">
        <f t="shared" si="109"/>
        <v>2.5</v>
      </c>
      <c r="G1043">
        <f t="shared" si="108"/>
        <v>44.38</v>
      </c>
      <c r="H1043">
        <f t="shared" si="110"/>
        <v>19.524999999999999</v>
      </c>
      <c r="J1043" s="57">
        <f t="shared" si="111"/>
        <v>264.21999999999997</v>
      </c>
      <c r="K1043" s="61">
        <f t="shared" si="112"/>
        <v>14.990000000000009</v>
      </c>
    </row>
    <row r="1044" spans="1:11" x14ac:dyDescent="0.25">
      <c r="A1044" s="7">
        <v>3.4</v>
      </c>
      <c r="B1044" s="7">
        <v>2032</v>
      </c>
      <c r="C1044" s="7">
        <v>44.48</v>
      </c>
      <c r="D1044" s="7">
        <v>0</v>
      </c>
      <c r="E1044" s="55">
        <v>439.31</v>
      </c>
      <c r="F1044">
        <f t="shared" si="109"/>
        <v>2.4900000000000091</v>
      </c>
      <c r="G1044">
        <f t="shared" si="108"/>
        <v>44.48</v>
      </c>
      <c r="H1044">
        <f t="shared" si="110"/>
        <v>19.44690000000007</v>
      </c>
      <c r="J1044" s="57">
        <f t="shared" si="111"/>
        <v>308.7</v>
      </c>
      <c r="K1044" s="61">
        <f t="shared" si="112"/>
        <v>17.480000000000018</v>
      </c>
    </row>
    <row r="1045" spans="1:11" x14ac:dyDescent="0.25">
      <c r="A1045" s="7">
        <v>3.4</v>
      </c>
      <c r="B1045" s="7">
        <v>2033</v>
      </c>
      <c r="C1045" s="7">
        <v>44.58</v>
      </c>
      <c r="D1045" s="7">
        <v>0</v>
      </c>
      <c r="E1045" s="55">
        <v>441.8</v>
      </c>
      <c r="F1045">
        <f t="shared" si="109"/>
        <v>2.4900000000000091</v>
      </c>
      <c r="G1045">
        <f t="shared" si="108"/>
        <v>44.58</v>
      </c>
      <c r="H1045">
        <f t="shared" si="110"/>
        <v>19.44690000000007</v>
      </c>
      <c r="J1045" s="57">
        <f t="shared" si="111"/>
        <v>353.28</v>
      </c>
      <c r="K1045" s="61">
        <f t="shared" si="112"/>
        <v>19.970000000000027</v>
      </c>
    </row>
    <row r="1046" spans="1:11" x14ac:dyDescent="0.25">
      <c r="A1046" s="7">
        <v>3.4</v>
      </c>
      <c r="B1046" s="7">
        <v>2034</v>
      </c>
      <c r="C1046" s="7">
        <v>44.67</v>
      </c>
      <c r="D1046" s="7">
        <v>0</v>
      </c>
      <c r="E1046" s="55">
        <v>444.29</v>
      </c>
      <c r="F1046">
        <f t="shared" si="109"/>
        <v>2.4900000000000091</v>
      </c>
      <c r="G1046">
        <f t="shared" si="108"/>
        <v>44.67</v>
      </c>
      <c r="H1046">
        <f t="shared" si="110"/>
        <v>19.44690000000007</v>
      </c>
      <c r="J1046" s="57">
        <f t="shared" si="111"/>
        <v>397.95</v>
      </c>
      <c r="K1046" s="61">
        <f t="shared" si="112"/>
        <v>22.460000000000036</v>
      </c>
    </row>
    <row r="1047" spans="1:11" x14ac:dyDescent="0.25">
      <c r="A1047" s="7">
        <v>3.4</v>
      </c>
      <c r="B1047" s="7">
        <v>2035</v>
      </c>
      <c r="C1047" s="7">
        <v>44.76</v>
      </c>
      <c r="D1047" s="7">
        <v>0</v>
      </c>
      <c r="E1047" s="55">
        <v>446.78</v>
      </c>
      <c r="F1047">
        <f t="shared" si="109"/>
        <v>2.4899999999999523</v>
      </c>
      <c r="G1047">
        <f t="shared" si="108"/>
        <v>44.76</v>
      </c>
      <c r="H1047">
        <f t="shared" si="110"/>
        <v>19.446899999999626</v>
      </c>
      <c r="J1047" s="57">
        <f t="shared" si="111"/>
        <v>442.71</v>
      </c>
      <c r="K1047" s="61">
        <f t="shared" si="112"/>
        <v>24.949999999999989</v>
      </c>
    </row>
    <row r="1048" spans="1:11" x14ac:dyDescent="0.25">
      <c r="A1048" s="7">
        <v>3.4</v>
      </c>
      <c r="B1048" s="7">
        <v>2036</v>
      </c>
      <c r="C1048" s="7">
        <v>44.84</v>
      </c>
      <c r="D1048" s="7">
        <v>0</v>
      </c>
      <c r="E1048" s="55">
        <v>449.27</v>
      </c>
      <c r="F1048">
        <f t="shared" si="109"/>
        <v>2.4900000000000091</v>
      </c>
      <c r="G1048">
        <f t="shared" si="108"/>
        <v>44.84</v>
      </c>
      <c r="H1048">
        <f t="shared" si="110"/>
        <v>19.44690000000007</v>
      </c>
      <c r="J1048" s="57">
        <f t="shared" si="111"/>
        <v>487.54999999999995</v>
      </c>
      <c r="K1048" s="61">
        <f t="shared" si="112"/>
        <v>27.439999999999998</v>
      </c>
    </row>
    <row r="1049" spans="1:11" x14ac:dyDescent="0.25">
      <c r="A1049" s="7">
        <v>3.4</v>
      </c>
      <c r="B1049" s="7">
        <v>2037</v>
      </c>
      <c r="C1049" s="7">
        <v>44.92</v>
      </c>
      <c r="D1049" s="7">
        <v>0</v>
      </c>
      <c r="E1049" s="55">
        <v>451.76</v>
      </c>
      <c r="F1049">
        <f t="shared" si="109"/>
        <v>2.4900000000000091</v>
      </c>
      <c r="G1049">
        <f t="shared" si="108"/>
        <v>44.92</v>
      </c>
      <c r="H1049">
        <f t="shared" si="110"/>
        <v>19.44690000000007</v>
      </c>
      <c r="J1049" s="57">
        <f t="shared" si="111"/>
        <v>532.46999999999991</v>
      </c>
      <c r="K1049" s="61">
        <f t="shared" si="112"/>
        <v>29.930000000000007</v>
      </c>
    </row>
    <row r="1050" spans="1:11" x14ac:dyDescent="0.25">
      <c r="A1050" s="7">
        <v>3.4</v>
      </c>
      <c r="B1050" s="7">
        <v>2038</v>
      </c>
      <c r="C1050" s="7">
        <v>45.01</v>
      </c>
      <c r="D1050" s="7">
        <v>0</v>
      </c>
      <c r="E1050" s="55">
        <v>454.24</v>
      </c>
      <c r="F1050">
        <f t="shared" si="109"/>
        <v>2.4800000000000182</v>
      </c>
      <c r="G1050">
        <f t="shared" si="108"/>
        <v>45.01</v>
      </c>
      <c r="H1050">
        <f t="shared" si="110"/>
        <v>19.368800000000142</v>
      </c>
      <c r="J1050" s="57">
        <f t="shared" si="111"/>
        <v>577.4799999999999</v>
      </c>
      <c r="K1050" s="61">
        <f t="shared" si="112"/>
        <v>32.410000000000025</v>
      </c>
    </row>
    <row r="1051" spans="1:11" x14ac:dyDescent="0.25">
      <c r="A1051" s="7">
        <v>3.4</v>
      </c>
      <c r="B1051" s="7">
        <v>2039</v>
      </c>
      <c r="C1051" s="7">
        <v>45.09</v>
      </c>
      <c r="D1051" s="7">
        <v>0</v>
      </c>
      <c r="E1051" s="55">
        <v>456.73</v>
      </c>
      <c r="F1051">
        <f t="shared" si="109"/>
        <v>2.4900000000000091</v>
      </c>
      <c r="G1051">
        <f t="shared" si="108"/>
        <v>45.09</v>
      </c>
      <c r="H1051">
        <f t="shared" si="110"/>
        <v>19.44690000000007</v>
      </c>
      <c r="J1051" s="57">
        <f t="shared" si="111"/>
        <v>622.56999999999994</v>
      </c>
      <c r="K1051" s="61">
        <f t="shared" si="112"/>
        <v>34.900000000000034</v>
      </c>
    </row>
    <row r="1052" spans="1:11" x14ac:dyDescent="0.25">
      <c r="A1052" s="7">
        <v>3.4</v>
      </c>
      <c r="B1052" s="7">
        <v>2040</v>
      </c>
      <c r="C1052" s="7">
        <v>45.18</v>
      </c>
      <c r="D1052" s="7">
        <v>0</v>
      </c>
      <c r="E1052" s="55">
        <v>459.21</v>
      </c>
      <c r="F1052">
        <f t="shared" si="109"/>
        <v>2.4799999999999613</v>
      </c>
      <c r="G1052">
        <f t="shared" si="108"/>
        <v>45.18</v>
      </c>
      <c r="H1052">
        <f t="shared" si="110"/>
        <v>19.368799999999698</v>
      </c>
      <c r="J1052" s="57">
        <f t="shared" si="111"/>
        <v>667.74999999999989</v>
      </c>
      <c r="K1052" s="61">
        <f t="shared" si="112"/>
        <v>37.379999999999995</v>
      </c>
    </row>
    <row r="1053" spans="1:11" x14ac:dyDescent="0.25">
      <c r="A1053" s="7">
        <v>3.4</v>
      </c>
      <c r="B1053" s="7">
        <v>2041</v>
      </c>
      <c r="C1053" s="7">
        <v>45.28</v>
      </c>
      <c r="D1053" s="7">
        <v>0</v>
      </c>
      <c r="E1053" s="55">
        <v>461.7</v>
      </c>
      <c r="F1053">
        <f t="shared" si="109"/>
        <v>2.4900000000000091</v>
      </c>
      <c r="G1053">
        <f t="shared" si="108"/>
        <v>45.28</v>
      </c>
      <c r="H1053">
        <f t="shared" si="110"/>
        <v>19.44690000000007</v>
      </c>
      <c r="J1053" s="57">
        <f t="shared" si="111"/>
        <v>713.02999999999986</v>
      </c>
      <c r="K1053" s="61">
        <f t="shared" si="112"/>
        <v>39.870000000000005</v>
      </c>
    </row>
    <row r="1054" spans="1:11" x14ac:dyDescent="0.25">
      <c r="A1054" s="7">
        <v>3.4</v>
      </c>
      <c r="B1054" s="7">
        <v>2042</v>
      </c>
      <c r="C1054" s="7">
        <v>45.38</v>
      </c>
      <c r="D1054" s="7">
        <v>0</v>
      </c>
      <c r="E1054" s="55">
        <v>464.19</v>
      </c>
      <c r="F1054">
        <f t="shared" si="109"/>
        <v>2.4900000000000091</v>
      </c>
      <c r="G1054">
        <f t="shared" si="108"/>
        <v>45.38</v>
      </c>
      <c r="H1054">
        <f t="shared" si="110"/>
        <v>19.44690000000007</v>
      </c>
      <c r="J1054" s="57">
        <f t="shared" si="111"/>
        <v>758.40999999999985</v>
      </c>
      <c r="K1054" s="61">
        <f t="shared" si="112"/>
        <v>42.360000000000014</v>
      </c>
    </row>
    <row r="1055" spans="1:11" x14ac:dyDescent="0.25">
      <c r="A1055" s="7">
        <v>3.4</v>
      </c>
      <c r="B1055" s="7">
        <v>2043</v>
      </c>
      <c r="C1055" s="7">
        <v>45.49</v>
      </c>
      <c r="D1055" s="7">
        <v>0</v>
      </c>
      <c r="E1055" s="55">
        <v>466.69</v>
      </c>
      <c r="F1055">
        <f t="shared" si="109"/>
        <v>2.5</v>
      </c>
      <c r="G1055">
        <f t="shared" si="108"/>
        <v>45.49</v>
      </c>
      <c r="H1055">
        <f t="shared" si="110"/>
        <v>19.524999999999999</v>
      </c>
      <c r="J1055" s="57">
        <f t="shared" si="111"/>
        <v>803.89999999999986</v>
      </c>
      <c r="K1055" s="61">
        <f t="shared" si="112"/>
        <v>44.860000000000014</v>
      </c>
    </row>
    <row r="1056" spans="1:11" x14ac:dyDescent="0.25">
      <c r="A1056" s="7">
        <v>3.4</v>
      </c>
      <c r="B1056" s="7">
        <v>2044</v>
      </c>
      <c r="C1056" s="7">
        <v>45.6</v>
      </c>
      <c r="D1056" s="7">
        <v>0</v>
      </c>
      <c r="E1056" s="55">
        <v>469.19</v>
      </c>
      <c r="F1056">
        <f t="shared" si="109"/>
        <v>2.5</v>
      </c>
      <c r="G1056">
        <f t="shared" si="108"/>
        <v>45.6</v>
      </c>
      <c r="H1056">
        <f t="shared" si="110"/>
        <v>19.524999999999999</v>
      </c>
      <c r="J1056" s="57">
        <f t="shared" si="111"/>
        <v>849.49999999999989</v>
      </c>
      <c r="K1056" s="61">
        <f t="shared" si="112"/>
        <v>47.360000000000014</v>
      </c>
    </row>
    <row r="1057" spans="1:11" x14ac:dyDescent="0.25">
      <c r="A1057" s="7">
        <v>3.4</v>
      </c>
      <c r="B1057" s="7">
        <v>2045</v>
      </c>
      <c r="C1057" s="7">
        <v>45.72</v>
      </c>
      <c r="D1057" s="7">
        <v>0</v>
      </c>
      <c r="E1057" s="55">
        <v>471.7</v>
      </c>
      <c r="F1057">
        <f t="shared" si="109"/>
        <v>2.5099999999999909</v>
      </c>
      <c r="G1057">
        <f t="shared" si="108"/>
        <v>45.72</v>
      </c>
      <c r="H1057">
        <f t="shared" si="110"/>
        <v>19.603099999999927</v>
      </c>
      <c r="J1057" s="57">
        <f t="shared" si="111"/>
        <v>895.21999999999991</v>
      </c>
      <c r="K1057" s="61">
        <f t="shared" si="112"/>
        <v>49.870000000000005</v>
      </c>
    </row>
    <row r="1058" spans="1:11" x14ac:dyDescent="0.25">
      <c r="A1058" s="7">
        <v>3.4</v>
      </c>
      <c r="B1058" s="7">
        <v>2046</v>
      </c>
      <c r="C1058" s="7">
        <v>45.84</v>
      </c>
      <c r="D1058" s="7">
        <v>0</v>
      </c>
      <c r="E1058" s="55">
        <v>474.22</v>
      </c>
      <c r="F1058">
        <f t="shared" si="109"/>
        <v>2.5200000000000387</v>
      </c>
      <c r="G1058">
        <f t="shared" si="108"/>
        <v>45.84</v>
      </c>
      <c r="H1058">
        <f t="shared" si="110"/>
        <v>19.681200000000302</v>
      </c>
      <c r="J1058" s="57">
        <f t="shared" si="111"/>
        <v>941.06</v>
      </c>
      <c r="K1058" s="61">
        <f t="shared" si="112"/>
        <v>52.390000000000043</v>
      </c>
    </row>
    <row r="1059" spans="1:11" x14ac:dyDescent="0.25">
      <c r="A1059" s="7">
        <v>3.4</v>
      </c>
      <c r="B1059" s="7">
        <v>2047</v>
      </c>
      <c r="C1059" s="7">
        <v>45.97</v>
      </c>
      <c r="D1059" s="7">
        <v>0</v>
      </c>
      <c r="E1059" s="55">
        <v>476.74</v>
      </c>
      <c r="F1059">
        <f t="shared" si="109"/>
        <v>2.5199999999999818</v>
      </c>
      <c r="G1059">
        <f t="shared" si="108"/>
        <v>45.97</v>
      </c>
      <c r="H1059">
        <f t="shared" si="110"/>
        <v>19.681199999999858</v>
      </c>
      <c r="J1059" s="57">
        <f t="shared" si="111"/>
        <v>987.03</v>
      </c>
      <c r="K1059" s="61">
        <f t="shared" si="112"/>
        <v>54.910000000000025</v>
      </c>
    </row>
    <row r="1060" spans="1:11" x14ac:dyDescent="0.25">
      <c r="A1060" s="7">
        <v>3.4</v>
      </c>
      <c r="B1060" s="7">
        <v>2048</v>
      </c>
      <c r="C1060" s="7">
        <v>46.1</v>
      </c>
      <c r="D1060" s="7">
        <v>0</v>
      </c>
      <c r="E1060" s="55">
        <v>479.28</v>
      </c>
      <c r="F1060">
        <f t="shared" si="109"/>
        <v>2.5399999999999636</v>
      </c>
      <c r="G1060">
        <f t="shared" si="108"/>
        <v>46.1</v>
      </c>
      <c r="H1060">
        <f t="shared" si="110"/>
        <v>19.837399999999715</v>
      </c>
      <c r="J1060" s="57">
        <f t="shared" si="111"/>
        <v>1033.1299999999999</v>
      </c>
      <c r="K1060" s="61">
        <f t="shared" si="112"/>
        <v>57.449999999999989</v>
      </c>
    </row>
    <row r="1061" spans="1:11" x14ac:dyDescent="0.25">
      <c r="A1061" s="7">
        <v>3.4</v>
      </c>
      <c r="B1061" s="7">
        <v>2049</v>
      </c>
      <c r="C1061" s="7">
        <v>46.25</v>
      </c>
      <c r="D1061" s="7">
        <v>0</v>
      </c>
      <c r="E1061" s="55">
        <v>481.83</v>
      </c>
      <c r="F1061">
        <f t="shared" si="109"/>
        <v>2.5500000000000114</v>
      </c>
      <c r="G1061">
        <f t="shared" si="108"/>
        <v>46.25</v>
      </c>
      <c r="H1061">
        <f t="shared" si="110"/>
        <v>19.915500000000087</v>
      </c>
      <c r="J1061" s="57">
        <f t="shared" si="111"/>
        <v>1079.3799999999999</v>
      </c>
      <c r="K1061" s="61">
        <f t="shared" si="112"/>
        <v>60</v>
      </c>
    </row>
    <row r="1062" spans="1:11" x14ac:dyDescent="0.25">
      <c r="A1062" s="7">
        <v>3.4</v>
      </c>
      <c r="B1062" s="7">
        <v>2050</v>
      </c>
      <c r="C1062" s="7">
        <v>46.4</v>
      </c>
      <c r="D1062" s="7">
        <v>0</v>
      </c>
      <c r="E1062" s="55">
        <v>484.39</v>
      </c>
      <c r="F1062">
        <f t="shared" si="109"/>
        <v>2.5600000000000023</v>
      </c>
      <c r="G1062">
        <f t="shared" si="108"/>
        <v>46.4</v>
      </c>
      <c r="H1062">
        <f t="shared" si="110"/>
        <v>19.993600000000018</v>
      </c>
      <c r="J1062" s="57">
        <f t="shared" si="111"/>
        <v>1125.78</v>
      </c>
      <c r="K1062" s="61">
        <f t="shared" si="112"/>
        <v>62.56</v>
      </c>
    </row>
    <row r="1063" spans="1:11" x14ac:dyDescent="0.25">
      <c r="A1063" s="7">
        <v>3.4</v>
      </c>
      <c r="B1063" s="7">
        <v>2051</v>
      </c>
      <c r="C1063" s="7">
        <v>46.55</v>
      </c>
      <c r="D1063" s="7">
        <v>0</v>
      </c>
      <c r="E1063" s="55">
        <v>486.97</v>
      </c>
      <c r="F1063">
        <f t="shared" si="109"/>
        <v>2.5800000000000409</v>
      </c>
      <c r="G1063">
        <f t="shared" si="108"/>
        <v>46.55</v>
      </c>
      <c r="H1063">
        <f t="shared" si="110"/>
        <v>20.149800000000319</v>
      </c>
      <c r="J1063" s="57">
        <f t="shared" si="111"/>
        <v>1172.33</v>
      </c>
      <c r="K1063" s="61">
        <f t="shared" si="112"/>
        <v>65.140000000000043</v>
      </c>
    </row>
    <row r="1064" spans="1:11" x14ac:dyDescent="0.25">
      <c r="A1064" s="7">
        <v>3.4</v>
      </c>
      <c r="B1064" s="7">
        <v>2052</v>
      </c>
      <c r="C1064" s="7">
        <v>46.72</v>
      </c>
      <c r="D1064" s="7">
        <v>0</v>
      </c>
      <c r="E1064" s="55">
        <v>489.57</v>
      </c>
      <c r="F1064">
        <f t="shared" si="109"/>
        <v>2.5999999999999659</v>
      </c>
      <c r="G1064">
        <f t="shared" si="108"/>
        <v>46.72</v>
      </c>
      <c r="H1064">
        <f t="shared" si="110"/>
        <v>20.305999999999731</v>
      </c>
      <c r="J1064" s="57">
        <f t="shared" si="111"/>
        <v>1219.05</v>
      </c>
      <c r="K1064" s="61">
        <f t="shared" si="112"/>
        <v>67.740000000000009</v>
      </c>
    </row>
    <row r="1065" spans="1:11" x14ac:dyDescent="0.25">
      <c r="A1065" s="7">
        <v>3.4</v>
      </c>
      <c r="B1065" s="7">
        <v>2053</v>
      </c>
      <c r="C1065" s="7">
        <v>46.89</v>
      </c>
      <c r="D1065" s="7">
        <v>0</v>
      </c>
      <c r="E1065" s="55">
        <v>492.18</v>
      </c>
      <c r="F1065">
        <f t="shared" si="109"/>
        <v>2.6100000000000136</v>
      </c>
      <c r="G1065">
        <f t="shared" si="108"/>
        <v>46.89</v>
      </c>
      <c r="H1065">
        <f t="shared" si="110"/>
        <v>20.384100000000107</v>
      </c>
      <c r="J1065" s="57">
        <f t="shared" si="111"/>
        <v>1265.94</v>
      </c>
      <c r="K1065" s="61">
        <f t="shared" si="112"/>
        <v>70.350000000000023</v>
      </c>
    </row>
    <row r="1066" spans="1:11" x14ac:dyDescent="0.25">
      <c r="A1066" s="7">
        <v>3.4</v>
      </c>
      <c r="B1066" s="7">
        <v>2054</v>
      </c>
      <c r="C1066" s="7">
        <v>47.07</v>
      </c>
      <c r="D1066" s="7">
        <v>0</v>
      </c>
      <c r="E1066" s="55">
        <v>494.82</v>
      </c>
      <c r="F1066">
        <f t="shared" si="109"/>
        <v>2.6399999999999864</v>
      </c>
      <c r="G1066">
        <f t="shared" si="108"/>
        <v>47.07</v>
      </c>
      <c r="H1066">
        <f t="shared" si="110"/>
        <v>20.618399999999891</v>
      </c>
      <c r="J1066" s="57">
        <f t="shared" si="111"/>
        <v>1313.01</v>
      </c>
      <c r="K1066" s="61">
        <f t="shared" si="112"/>
        <v>72.990000000000009</v>
      </c>
    </row>
    <row r="1067" spans="1:11" x14ac:dyDescent="0.25">
      <c r="A1067" s="7">
        <v>3.4</v>
      </c>
      <c r="B1067" s="7">
        <v>2055</v>
      </c>
      <c r="C1067" s="7">
        <v>47.25</v>
      </c>
      <c r="D1067" s="7">
        <v>0</v>
      </c>
      <c r="E1067" s="55">
        <v>497.47</v>
      </c>
      <c r="F1067">
        <f t="shared" si="109"/>
        <v>2.6500000000000341</v>
      </c>
      <c r="G1067">
        <f t="shared" si="108"/>
        <v>47.25</v>
      </c>
      <c r="H1067">
        <f t="shared" si="110"/>
        <v>20.696500000000267</v>
      </c>
      <c r="J1067" s="57">
        <f t="shared" si="111"/>
        <v>1360.26</v>
      </c>
      <c r="K1067" s="61">
        <f t="shared" si="112"/>
        <v>75.640000000000043</v>
      </c>
    </row>
    <row r="1068" spans="1:11" x14ac:dyDescent="0.25">
      <c r="A1068" s="7">
        <v>3.4</v>
      </c>
      <c r="B1068" s="7">
        <v>2056</v>
      </c>
      <c r="C1068" s="7">
        <v>47.44</v>
      </c>
      <c r="D1068" s="7">
        <v>0</v>
      </c>
      <c r="E1068" s="55">
        <v>500.15</v>
      </c>
      <c r="F1068">
        <f t="shared" si="109"/>
        <v>2.67999999999995</v>
      </c>
      <c r="G1068">
        <f t="shared" si="108"/>
        <v>47.44</v>
      </c>
      <c r="H1068">
        <f t="shared" si="110"/>
        <v>20.930799999999607</v>
      </c>
      <c r="J1068" s="57">
        <f t="shared" si="111"/>
        <v>1407.7</v>
      </c>
      <c r="K1068" s="61">
        <f t="shared" si="112"/>
        <v>78.319999999999993</v>
      </c>
    </row>
    <row r="1069" spans="1:11" x14ac:dyDescent="0.25">
      <c r="A1069" s="7">
        <v>3.4</v>
      </c>
      <c r="B1069" s="7">
        <v>2057</v>
      </c>
      <c r="C1069" s="7">
        <v>47.63</v>
      </c>
      <c r="D1069" s="7">
        <v>0</v>
      </c>
      <c r="E1069" s="55">
        <v>502.84</v>
      </c>
      <c r="F1069">
        <f t="shared" si="109"/>
        <v>2.6899999999999977</v>
      </c>
      <c r="G1069">
        <f t="shared" si="108"/>
        <v>47.63</v>
      </c>
      <c r="H1069">
        <f t="shared" si="110"/>
        <v>21.008899999999983</v>
      </c>
      <c r="J1069" s="57">
        <f t="shared" si="111"/>
        <v>1455.3300000000002</v>
      </c>
      <c r="K1069" s="61">
        <f t="shared" si="112"/>
        <v>81.009999999999991</v>
      </c>
    </row>
    <row r="1070" spans="1:11" x14ac:dyDescent="0.25">
      <c r="A1070" s="7">
        <v>3.4</v>
      </c>
      <c r="B1070" s="7">
        <v>2058</v>
      </c>
      <c r="C1070" s="7">
        <v>47.82</v>
      </c>
      <c r="D1070" s="7">
        <v>0</v>
      </c>
      <c r="E1070" s="55">
        <v>505.56</v>
      </c>
      <c r="F1070">
        <f t="shared" si="109"/>
        <v>2.7200000000000273</v>
      </c>
      <c r="G1070">
        <f t="shared" si="108"/>
        <v>47.82</v>
      </c>
      <c r="H1070">
        <f t="shared" si="110"/>
        <v>21.243200000000211</v>
      </c>
      <c r="J1070" s="57">
        <f t="shared" si="111"/>
        <v>1503.15</v>
      </c>
      <c r="K1070" s="61">
        <f t="shared" si="112"/>
        <v>83.730000000000018</v>
      </c>
    </row>
    <row r="1071" spans="1:11" x14ac:dyDescent="0.25">
      <c r="A1071" s="7">
        <v>3.4</v>
      </c>
      <c r="B1071" s="7">
        <v>2059</v>
      </c>
      <c r="C1071" s="7">
        <v>48.01</v>
      </c>
      <c r="D1071" s="7">
        <v>0</v>
      </c>
      <c r="E1071" s="55">
        <v>508.3</v>
      </c>
      <c r="F1071">
        <f t="shared" si="109"/>
        <v>2.7400000000000091</v>
      </c>
      <c r="G1071">
        <f t="shared" si="108"/>
        <v>48.01</v>
      </c>
      <c r="H1071">
        <f t="shared" si="110"/>
        <v>21.399400000000071</v>
      </c>
      <c r="J1071" s="57">
        <f t="shared" si="111"/>
        <v>1551.16</v>
      </c>
      <c r="K1071" s="61">
        <f t="shared" si="112"/>
        <v>86.470000000000027</v>
      </c>
    </row>
    <row r="1072" spans="1:11" x14ac:dyDescent="0.25">
      <c r="A1072" s="7">
        <v>3.4</v>
      </c>
      <c r="B1072" s="7">
        <v>2060</v>
      </c>
      <c r="C1072" s="7">
        <v>48.21</v>
      </c>
      <c r="D1072" s="7">
        <v>0</v>
      </c>
      <c r="E1072" s="55">
        <v>511.07</v>
      </c>
      <c r="F1072">
        <f t="shared" si="109"/>
        <v>2.7699999999999818</v>
      </c>
      <c r="G1072">
        <f t="shared" si="108"/>
        <v>48.21</v>
      </c>
      <c r="H1072">
        <f t="shared" si="110"/>
        <v>21.633699999999855</v>
      </c>
      <c r="J1072" s="57">
        <f t="shared" si="111"/>
        <v>1599.3700000000001</v>
      </c>
      <c r="K1072" s="61">
        <f t="shared" si="112"/>
        <v>89.240000000000009</v>
      </c>
    </row>
    <row r="1073" spans="1:11" x14ac:dyDescent="0.25">
      <c r="A1073" s="7">
        <v>3.4</v>
      </c>
      <c r="B1073" s="7">
        <v>2061</v>
      </c>
      <c r="C1073" s="7">
        <v>48.4</v>
      </c>
      <c r="D1073" s="7">
        <v>0</v>
      </c>
      <c r="E1073" s="55">
        <v>513.85</v>
      </c>
      <c r="F1073">
        <f t="shared" si="109"/>
        <v>2.7800000000000296</v>
      </c>
      <c r="G1073">
        <f t="shared" si="108"/>
        <v>48.4</v>
      </c>
      <c r="H1073">
        <f t="shared" si="110"/>
        <v>21.711800000000231</v>
      </c>
      <c r="J1073" s="57">
        <f t="shared" si="111"/>
        <v>1647.7700000000002</v>
      </c>
      <c r="K1073" s="61">
        <f t="shared" si="112"/>
        <v>92.020000000000039</v>
      </c>
    </row>
    <row r="1074" spans="1:11" x14ac:dyDescent="0.25">
      <c r="A1074" s="7">
        <v>3.4</v>
      </c>
      <c r="B1074" s="7">
        <v>2062</v>
      </c>
      <c r="C1074" s="7">
        <v>48.6</v>
      </c>
      <c r="D1074" s="7">
        <v>0</v>
      </c>
      <c r="E1074" s="55">
        <v>516.66</v>
      </c>
      <c r="F1074">
        <f t="shared" si="109"/>
        <v>2.8099999999999454</v>
      </c>
      <c r="G1074">
        <f t="shared" si="108"/>
        <v>48.6</v>
      </c>
      <c r="H1074">
        <f t="shared" si="110"/>
        <v>21.946099999999571</v>
      </c>
      <c r="J1074" s="57">
        <f t="shared" si="111"/>
        <v>1696.3700000000001</v>
      </c>
      <c r="K1074" s="61">
        <f t="shared" si="112"/>
        <v>94.829999999999984</v>
      </c>
    </row>
    <row r="1075" spans="1:11" x14ac:dyDescent="0.25">
      <c r="A1075" s="7">
        <v>3.4</v>
      </c>
      <c r="B1075" s="7">
        <v>2063</v>
      </c>
      <c r="C1075" s="7">
        <v>48.8</v>
      </c>
      <c r="D1075" s="7">
        <v>0</v>
      </c>
      <c r="E1075" s="55">
        <v>519.49</v>
      </c>
      <c r="F1075">
        <f t="shared" si="109"/>
        <v>2.8300000000000409</v>
      </c>
      <c r="G1075">
        <f t="shared" si="108"/>
        <v>48.8</v>
      </c>
      <c r="H1075">
        <f t="shared" si="110"/>
        <v>22.102300000000319</v>
      </c>
      <c r="J1075" s="57">
        <f t="shared" si="111"/>
        <v>1745.17</v>
      </c>
      <c r="K1075" s="61">
        <f t="shared" si="112"/>
        <v>97.660000000000025</v>
      </c>
    </row>
    <row r="1076" spans="1:11" x14ac:dyDescent="0.25">
      <c r="A1076" s="7">
        <v>3.4</v>
      </c>
      <c r="B1076" s="7">
        <v>2064</v>
      </c>
      <c r="C1076" s="7">
        <v>49.01</v>
      </c>
      <c r="D1076" s="7">
        <v>0</v>
      </c>
      <c r="E1076" s="55">
        <v>522.35</v>
      </c>
      <c r="F1076">
        <f t="shared" si="109"/>
        <v>2.8600000000000136</v>
      </c>
      <c r="G1076">
        <f t="shared" si="108"/>
        <v>49.01</v>
      </c>
      <c r="H1076">
        <f t="shared" si="110"/>
        <v>22.336600000000104</v>
      </c>
      <c r="J1076" s="57">
        <f t="shared" si="111"/>
        <v>1794.18</v>
      </c>
      <c r="K1076" s="61">
        <f t="shared" si="112"/>
        <v>100.52000000000004</v>
      </c>
    </row>
    <row r="1077" spans="1:11" x14ac:dyDescent="0.25">
      <c r="A1077" s="7">
        <v>3.4</v>
      </c>
      <c r="B1077" s="7">
        <v>2065</v>
      </c>
      <c r="C1077" s="7">
        <v>49.21</v>
      </c>
      <c r="D1077" s="7">
        <v>0</v>
      </c>
      <c r="E1077" s="55">
        <v>525.23</v>
      </c>
      <c r="F1077">
        <f t="shared" si="109"/>
        <v>2.8799999999999955</v>
      </c>
      <c r="G1077">
        <f t="shared" si="108"/>
        <v>49.21</v>
      </c>
      <c r="H1077">
        <f t="shared" si="110"/>
        <v>22.492799999999963</v>
      </c>
      <c r="J1077" s="57">
        <f t="shared" si="111"/>
        <v>1843.39</v>
      </c>
      <c r="K1077" s="61">
        <f t="shared" si="112"/>
        <v>103.40000000000003</v>
      </c>
    </row>
    <row r="1078" spans="1:11" x14ac:dyDescent="0.25">
      <c r="A1078" s="7">
        <v>3.4</v>
      </c>
      <c r="B1078" s="7">
        <v>2066</v>
      </c>
      <c r="C1078" s="7">
        <v>49.42</v>
      </c>
      <c r="D1078" s="7">
        <v>0</v>
      </c>
      <c r="E1078" s="55">
        <v>528.13</v>
      </c>
      <c r="F1078">
        <f t="shared" si="109"/>
        <v>2.8999999999999773</v>
      </c>
      <c r="G1078">
        <f t="shared" si="108"/>
        <v>49.42</v>
      </c>
      <c r="H1078">
        <f t="shared" si="110"/>
        <v>22.64899999999982</v>
      </c>
      <c r="J1078" s="57">
        <f t="shared" si="111"/>
        <v>1892.8100000000002</v>
      </c>
      <c r="K1078" s="61">
        <f t="shared" si="112"/>
        <v>106.30000000000001</v>
      </c>
    </row>
    <row r="1079" spans="1:11" x14ac:dyDescent="0.25">
      <c r="A1079" s="7">
        <v>3.4</v>
      </c>
      <c r="B1079" s="7">
        <v>2067</v>
      </c>
      <c r="C1079" s="7">
        <v>49.62</v>
      </c>
      <c r="D1079" s="7">
        <v>0</v>
      </c>
      <c r="E1079" s="55">
        <v>531.05999999999995</v>
      </c>
      <c r="F1079">
        <f t="shared" si="109"/>
        <v>2.92999999999995</v>
      </c>
      <c r="G1079">
        <f t="shared" si="108"/>
        <v>49.62</v>
      </c>
      <c r="H1079">
        <f t="shared" si="110"/>
        <v>22.883299999999608</v>
      </c>
      <c r="J1079" s="57">
        <f t="shared" si="111"/>
        <v>1942.43</v>
      </c>
      <c r="K1079" s="61">
        <f t="shared" si="112"/>
        <v>109.22999999999996</v>
      </c>
    </row>
    <row r="1080" spans="1:11" x14ac:dyDescent="0.25">
      <c r="A1080" s="7">
        <v>3.4</v>
      </c>
      <c r="B1080" s="7">
        <v>2068</v>
      </c>
      <c r="C1080" s="7">
        <v>49.83</v>
      </c>
      <c r="D1080" s="7">
        <v>0</v>
      </c>
      <c r="E1080" s="55">
        <v>534.02</v>
      </c>
      <c r="F1080">
        <f t="shared" si="109"/>
        <v>2.9600000000000364</v>
      </c>
      <c r="G1080">
        <f t="shared" si="108"/>
        <v>49.83</v>
      </c>
      <c r="H1080">
        <f t="shared" si="110"/>
        <v>23.117600000000284</v>
      </c>
      <c r="J1080" s="57">
        <f t="shared" si="111"/>
        <v>1992.26</v>
      </c>
      <c r="K1080" s="61">
        <f t="shared" si="112"/>
        <v>112.19</v>
      </c>
    </row>
    <row r="1081" spans="1:11" x14ac:dyDescent="0.25">
      <c r="A1081" s="7">
        <v>3.4</v>
      </c>
      <c r="B1081" s="7">
        <v>2069</v>
      </c>
      <c r="C1081" s="7">
        <v>50.03</v>
      </c>
      <c r="D1081" s="7">
        <v>0</v>
      </c>
      <c r="E1081" s="55">
        <v>536.99</v>
      </c>
      <c r="F1081">
        <f t="shared" si="109"/>
        <v>2.9700000000000273</v>
      </c>
      <c r="G1081">
        <f t="shared" si="108"/>
        <v>50.03</v>
      </c>
      <c r="H1081">
        <f t="shared" si="110"/>
        <v>23.195700000000212</v>
      </c>
      <c r="J1081" s="57">
        <f t="shared" si="111"/>
        <v>2042.29</v>
      </c>
      <c r="K1081" s="61">
        <f t="shared" si="112"/>
        <v>115.16000000000003</v>
      </c>
    </row>
    <row r="1082" spans="1:11" x14ac:dyDescent="0.25">
      <c r="A1082" s="7">
        <v>3.4</v>
      </c>
      <c r="B1082" s="7">
        <v>2070</v>
      </c>
      <c r="C1082" s="7">
        <v>50.24</v>
      </c>
      <c r="D1082" s="7">
        <v>0</v>
      </c>
      <c r="E1082" s="55">
        <v>539.99</v>
      </c>
      <c r="F1082">
        <f t="shared" si="109"/>
        <v>3</v>
      </c>
      <c r="G1082">
        <f t="shared" si="108"/>
        <v>50.24</v>
      </c>
      <c r="H1082">
        <f t="shared" si="110"/>
        <v>23.43</v>
      </c>
      <c r="J1082" s="57">
        <f t="shared" si="111"/>
        <v>2092.5299999999997</v>
      </c>
      <c r="K1082" s="61">
        <f t="shared" si="112"/>
        <v>118.16000000000003</v>
      </c>
    </row>
    <row r="1083" spans="1:11" x14ac:dyDescent="0.25">
      <c r="A1083" s="7">
        <v>3.4</v>
      </c>
      <c r="B1083" s="7">
        <v>2071</v>
      </c>
      <c r="C1083" s="7">
        <v>50.44</v>
      </c>
      <c r="D1083" s="7">
        <v>0</v>
      </c>
      <c r="E1083" s="55">
        <v>543.02</v>
      </c>
      <c r="F1083">
        <f t="shared" si="109"/>
        <v>3.0299999999999727</v>
      </c>
      <c r="G1083">
        <f t="shared" si="108"/>
        <v>50.44</v>
      </c>
      <c r="H1083">
        <f t="shared" si="110"/>
        <v>23.664299999999784</v>
      </c>
      <c r="J1083" s="57">
        <f t="shared" si="111"/>
        <v>2142.9699999999998</v>
      </c>
      <c r="K1083" s="61">
        <f t="shared" si="112"/>
        <v>121.19</v>
      </c>
    </row>
    <row r="1084" spans="1:11" x14ac:dyDescent="0.25">
      <c r="A1084" s="7">
        <v>3.4</v>
      </c>
      <c r="B1084" s="7">
        <v>2072</v>
      </c>
      <c r="C1084" s="7">
        <v>50.65</v>
      </c>
      <c r="D1084" s="7">
        <v>0</v>
      </c>
      <c r="E1084" s="55">
        <v>546.07000000000005</v>
      </c>
      <c r="F1084">
        <f t="shared" si="109"/>
        <v>3.0500000000000682</v>
      </c>
      <c r="G1084">
        <f t="shared" si="108"/>
        <v>50.65</v>
      </c>
      <c r="H1084">
        <f t="shared" si="110"/>
        <v>23.820500000000532</v>
      </c>
      <c r="J1084" s="57">
        <f t="shared" si="111"/>
        <v>2193.62</v>
      </c>
      <c r="K1084" s="61">
        <f t="shared" si="112"/>
        <v>124.24000000000007</v>
      </c>
    </row>
    <row r="1085" spans="1:11" x14ac:dyDescent="0.25">
      <c r="A1085" s="7">
        <v>3.4</v>
      </c>
      <c r="B1085" s="7">
        <v>2073</v>
      </c>
      <c r="C1085" s="7">
        <v>50.85</v>
      </c>
      <c r="D1085" s="7">
        <v>0</v>
      </c>
      <c r="E1085" s="55">
        <v>549.14</v>
      </c>
      <c r="F1085">
        <f t="shared" si="109"/>
        <v>3.0699999999999363</v>
      </c>
      <c r="G1085">
        <f t="shared" si="108"/>
        <v>50.85</v>
      </c>
      <c r="H1085">
        <f t="shared" si="110"/>
        <v>23.9766999999995</v>
      </c>
      <c r="J1085" s="57">
        <f t="shared" si="111"/>
        <v>2244.4699999999998</v>
      </c>
      <c r="K1085" s="61">
        <f t="shared" si="112"/>
        <v>127.31</v>
      </c>
    </row>
    <row r="1086" spans="1:11" x14ac:dyDescent="0.25">
      <c r="A1086" s="7">
        <v>3.4</v>
      </c>
      <c r="B1086" s="7">
        <v>2074</v>
      </c>
      <c r="C1086" s="7">
        <v>51.05</v>
      </c>
      <c r="D1086" s="7">
        <v>0</v>
      </c>
      <c r="E1086" s="55">
        <v>552.23</v>
      </c>
      <c r="F1086">
        <f t="shared" si="109"/>
        <v>3.0900000000000318</v>
      </c>
      <c r="G1086">
        <f t="shared" si="108"/>
        <v>51.05</v>
      </c>
      <c r="H1086">
        <f t="shared" si="110"/>
        <v>24.132900000000248</v>
      </c>
      <c r="J1086" s="57">
        <f t="shared" si="111"/>
        <v>2295.52</v>
      </c>
      <c r="K1086" s="61">
        <f t="shared" si="112"/>
        <v>130.40000000000003</v>
      </c>
    </row>
    <row r="1087" spans="1:11" x14ac:dyDescent="0.25">
      <c r="A1087" s="7">
        <v>3.4</v>
      </c>
      <c r="B1087" s="7">
        <v>2075</v>
      </c>
      <c r="C1087" s="7">
        <v>51.25</v>
      </c>
      <c r="D1087" s="7">
        <v>0</v>
      </c>
      <c r="E1087" s="55">
        <v>555.35</v>
      </c>
      <c r="F1087">
        <f t="shared" si="109"/>
        <v>3.1200000000000045</v>
      </c>
      <c r="G1087">
        <f t="shared" si="108"/>
        <v>51.25</v>
      </c>
      <c r="H1087">
        <f t="shared" si="110"/>
        <v>24.367200000000036</v>
      </c>
      <c r="J1087" s="57">
        <f t="shared" si="111"/>
        <v>2346.77</v>
      </c>
      <c r="K1087" s="61">
        <f t="shared" si="112"/>
        <v>133.52000000000004</v>
      </c>
    </row>
    <row r="1088" spans="1:11" x14ac:dyDescent="0.25">
      <c r="A1088" s="7">
        <v>3.4</v>
      </c>
      <c r="B1088" s="7">
        <v>2076</v>
      </c>
      <c r="C1088" s="7">
        <v>51.44</v>
      </c>
      <c r="D1088" s="7">
        <v>0</v>
      </c>
      <c r="E1088" s="55">
        <v>558.49</v>
      </c>
      <c r="F1088">
        <f t="shared" si="109"/>
        <v>3.1399999999999864</v>
      </c>
      <c r="G1088">
        <f t="shared" si="108"/>
        <v>51.44</v>
      </c>
      <c r="H1088">
        <f t="shared" si="110"/>
        <v>24.523399999999892</v>
      </c>
      <c r="J1088" s="57">
        <f t="shared" si="111"/>
        <v>2398.21</v>
      </c>
      <c r="K1088" s="61">
        <f t="shared" si="112"/>
        <v>136.66000000000003</v>
      </c>
    </row>
    <row r="1089" spans="1:11" x14ac:dyDescent="0.25">
      <c r="A1089" s="7">
        <v>3.4</v>
      </c>
      <c r="B1089" s="7">
        <v>2077</v>
      </c>
      <c r="C1089" s="7">
        <v>51.64</v>
      </c>
      <c r="D1089" s="7">
        <v>0</v>
      </c>
      <c r="E1089" s="55">
        <v>561.66</v>
      </c>
      <c r="F1089">
        <f t="shared" si="109"/>
        <v>3.1699999999999591</v>
      </c>
      <c r="G1089">
        <f t="shared" si="108"/>
        <v>51.64</v>
      </c>
      <c r="H1089">
        <f t="shared" si="110"/>
        <v>24.75769999999968</v>
      </c>
      <c r="J1089" s="57">
        <f t="shared" si="111"/>
        <v>2449.85</v>
      </c>
      <c r="K1089" s="61">
        <f t="shared" si="112"/>
        <v>139.82999999999998</v>
      </c>
    </row>
    <row r="1090" spans="1:11" x14ac:dyDescent="0.25">
      <c r="A1090" s="7">
        <v>3.4</v>
      </c>
      <c r="B1090" s="7">
        <v>2078</v>
      </c>
      <c r="C1090" s="7">
        <v>51.83</v>
      </c>
      <c r="D1090" s="7">
        <v>0</v>
      </c>
      <c r="E1090" s="55">
        <v>564.84</v>
      </c>
      <c r="F1090">
        <f t="shared" si="109"/>
        <v>3.1800000000000637</v>
      </c>
      <c r="G1090">
        <f t="shared" ref="G1090:G1153" si="113">C1090-D1090</f>
        <v>51.83</v>
      </c>
      <c r="H1090">
        <f t="shared" si="110"/>
        <v>24.835800000000496</v>
      </c>
      <c r="J1090" s="57">
        <f t="shared" si="111"/>
        <v>2501.6799999999998</v>
      </c>
      <c r="K1090" s="61">
        <f t="shared" si="112"/>
        <v>143.01000000000005</v>
      </c>
    </row>
    <row r="1091" spans="1:11" x14ac:dyDescent="0.25">
      <c r="A1091" s="7">
        <v>3.4</v>
      </c>
      <c r="B1091" s="7">
        <v>2079</v>
      </c>
      <c r="C1091" s="7">
        <v>52.01</v>
      </c>
      <c r="D1091" s="7">
        <v>0</v>
      </c>
      <c r="E1091" s="55">
        <v>568.04999999999995</v>
      </c>
      <c r="F1091">
        <f t="shared" ref="F1091:F1154" si="114">E1091-E1090</f>
        <v>3.2099999999999227</v>
      </c>
      <c r="G1091">
        <f t="shared" si="113"/>
        <v>52.01</v>
      </c>
      <c r="H1091">
        <f t="shared" si="110"/>
        <v>25.070099999999396</v>
      </c>
      <c r="J1091" s="57">
        <f t="shared" si="111"/>
        <v>2553.69</v>
      </c>
      <c r="K1091" s="61">
        <f t="shared" si="112"/>
        <v>146.21999999999997</v>
      </c>
    </row>
    <row r="1092" spans="1:11" x14ac:dyDescent="0.25">
      <c r="A1092" s="7">
        <v>3.4</v>
      </c>
      <c r="B1092" s="7">
        <v>2080</v>
      </c>
      <c r="C1092" s="7">
        <v>52.19</v>
      </c>
      <c r="D1092" s="7">
        <v>0</v>
      </c>
      <c r="E1092" s="55">
        <v>571.29</v>
      </c>
      <c r="F1092">
        <f t="shared" si="114"/>
        <v>3.2400000000000091</v>
      </c>
      <c r="G1092">
        <f t="shared" si="113"/>
        <v>52.19</v>
      </c>
      <c r="H1092">
        <f t="shared" si="110"/>
        <v>25.304400000000069</v>
      </c>
      <c r="J1092" s="57">
        <f t="shared" si="111"/>
        <v>2605.88</v>
      </c>
      <c r="K1092" s="61">
        <f t="shared" si="112"/>
        <v>149.45999999999998</v>
      </c>
    </row>
    <row r="1093" spans="1:11" x14ac:dyDescent="0.25">
      <c r="A1093" s="7">
        <v>3.4</v>
      </c>
      <c r="B1093" s="7">
        <v>2081</v>
      </c>
      <c r="C1093" s="7">
        <v>52.37</v>
      </c>
      <c r="D1093" s="7">
        <v>0</v>
      </c>
      <c r="E1093" s="55">
        <v>574.54</v>
      </c>
      <c r="F1093">
        <f t="shared" si="114"/>
        <v>3.25</v>
      </c>
      <c r="G1093">
        <f t="shared" si="113"/>
        <v>52.37</v>
      </c>
      <c r="H1093">
        <f t="shared" si="110"/>
        <v>25.3825</v>
      </c>
      <c r="J1093" s="57">
        <f t="shared" si="111"/>
        <v>2658.25</v>
      </c>
      <c r="K1093" s="61">
        <f t="shared" si="112"/>
        <v>152.70999999999998</v>
      </c>
    </row>
    <row r="1094" spans="1:11" x14ac:dyDescent="0.25">
      <c r="A1094" s="7">
        <v>3.4</v>
      </c>
      <c r="B1094" s="7">
        <v>2082</v>
      </c>
      <c r="C1094" s="7">
        <v>52.54</v>
      </c>
      <c r="D1094" s="7">
        <v>0</v>
      </c>
      <c r="E1094" s="55">
        <v>577.80999999999995</v>
      </c>
      <c r="F1094">
        <f t="shared" si="114"/>
        <v>3.2699999999999818</v>
      </c>
      <c r="G1094">
        <f t="shared" si="113"/>
        <v>52.54</v>
      </c>
      <c r="H1094">
        <f t="shared" ref="H1094:H1157" si="115">F1094*7.81</f>
        <v>25.538699999999857</v>
      </c>
      <c r="J1094" s="57">
        <f t="shared" si="111"/>
        <v>2710.79</v>
      </c>
      <c r="K1094" s="61">
        <f t="shared" si="112"/>
        <v>155.97999999999996</v>
      </c>
    </row>
    <row r="1095" spans="1:11" x14ac:dyDescent="0.25">
      <c r="A1095" s="7">
        <v>3.4</v>
      </c>
      <c r="B1095" s="7">
        <v>2083</v>
      </c>
      <c r="C1095" s="7">
        <v>52.71</v>
      </c>
      <c r="D1095" s="7">
        <v>0</v>
      </c>
      <c r="E1095" s="55">
        <v>581.11</v>
      </c>
      <c r="F1095">
        <f t="shared" si="114"/>
        <v>3.3000000000000682</v>
      </c>
      <c r="G1095">
        <f t="shared" si="113"/>
        <v>52.71</v>
      </c>
      <c r="H1095">
        <f t="shared" si="115"/>
        <v>25.773000000000533</v>
      </c>
      <c r="J1095" s="57">
        <f t="shared" si="111"/>
        <v>2763.5</v>
      </c>
      <c r="K1095" s="61">
        <f t="shared" si="112"/>
        <v>159.28000000000003</v>
      </c>
    </row>
    <row r="1096" spans="1:11" x14ac:dyDescent="0.25">
      <c r="A1096" s="7">
        <v>3.4</v>
      </c>
      <c r="B1096" s="7">
        <v>2084</v>
      </c>
      <c r="C1096" s="7">
        <v>52.88</v>
      </c>
      <c r="D1096" s="7">
        <v>0</v>
      </c>
      <c r="E1096" s="55">
        <v>584.41999999999996</v>
      </c>
      <c r="F1096">
        <f t="shared" si="114"/>
        <v>3.3099999999999454</v>
      </c>
      <c r="G1096">
        <f t="shared" si="113"/>
        <v>52.88</v>
      </c>
      <c r="H1096">
        <f t="shared" si="115"/>
        <v>25.851099999999573</v>
      </c>
      <c r="J1096" s="57">
        <f t="shared" si="111"/>
        <v>2816.38</v>
      </c>
      <c r="K1096" s="61">
        <f t="shared" si="112"/>
        <v>162.58999999999997</v>
      </c>
    </row>
    <row r="1097" spans="1:11" x14ac:dyDescent="0.25">
      <c r="A1097" s="7">
        <v>3.4</v>
      </c>
      <c r="B1097" s="7">
        <v>2085</v>
      </c>
      <c r="C1097" s="7">
        <v>53.05</v>
      </c>
      <c r="D1097" s="7">
        <v>0</v>
      </c>
      <c r="E1097" s="55">
        <v>587.76</v>
      </c>
      <c r="F1097">
        <f t="shared" si="114"/>
        <v>3.3400000000000318</v>
      </c>
      <c r="G1097">
        <f t="shared" si="113"/>
        <v>53.05</v>
      </c>
      <c r="H1097">
        <f t="shared" si="115"/>
        <v>26.085400000000249</v>
      </c>
      <c r="J1097" s="57">
        <f t="shared" si="111"/>
        <v>2869.4300000000003</v>
      </c>
      <c r="K1097" s="61">
        <f t="shared" si="112"/>
        <v>165.93</v>
      </c>
    </row>
    <row r="1098" spans="1:11" x14ac:dyDescent="0.25">
      <c r="A1098" s="7">
        <v>3.4</v>
      </c>
      <c r="B1098" s="7">
        <v>2086</v>
      </c>
      <c r="C1098" s="7">
        <v>53.22</v>
      </c>
      <c r="D1098" s="7">
        <v>0</v>
      </c>
      <c r="E1098" s="55">
        <v>591.11</v>
      </c>
      <c r="F1098">
        <f t="shared" si="114"/>
        <v>3.3500000000000227</v>
      </c>
      <c r="G1098">
        <f t="shared" si="113"/>
        <v>53.22</v>
      </c>
      <c r="H1098">
        <f t="shared" si="115"/>
        <v>26.163500000000177</v>
      </c>
      <c r="J1098" s="57">
        <f t="shared" si="111"/>
        <v>2922.65</v>
      </c>
      <c r="K1098" s="61">
        <f t="shared" si="112"/>
        <v>169.28000000000003</v>
      </c>
    </row>
    <row r="1099" spans="1:11" x14ac:dyDescent="0.25">
      <c r="A1099" s="7">
        <v>3.4</v>
      </c>
      <c r="B1099" s="7">
        <v>2087</v>
      </c>
      <c r="C1099" s="7">
        <v>53.39</v>
      </c>
      <c r="D1099" s="7">
        <v>0</v>
      </c>
      <c r="E1099" s="55">
        <v>594.49</v>
      </c>
      <c r="F1099">
        <f t="shared" si="114"/>
        <v>3.3799999999999955</v>
      </c>
      <c r="G1099">
        <f t="shared" si="113"/>
        <v>53.39</v>
      </c>
      <c r="H1099">
        <f t="shared" si="115"/>
        <v>26.397799999999965</v>
      </c>
      <c r="J1099" s="57">
        <f t="shared" si="111"/>
        <v>2976.04</v>
      </c>
      <c r="K1099" s="61">
        <f t="shared" si="112"/>
        <v>172.66000000000003</v>
      </c>
    </row>
    <row r="1100" spans="1:11" x14ac:dyDescent="0.25">
      <c r="A1100" s="7">
        <v>3.4</v>
      </c>
      <c r="B1100" s="7">
        <v>2088</v>
      </c>
      <c r="C1100" s="7">
        <v>53.55</v>
      </c>
      <c r="D1100" s="7">
        <v>0</v>
      </c>
      <c r="E1100" s="55">
        <v>597.88</v>
      </c>
      <c r="F1100">
        <f t="shared" si="114"/>
        <v>3.3899999999999864</v>
      </c>
      <c r="G1100">
        <f t="shared" si="113"/>
        <v>53.55</v>
      </c>
      <c r="H1100">
        <f t="shared" si="115"/>
        <v>26.475899999999893</v>
      </c>
      <c r="J1100" s="57">
        <f t="shared" si="111"/>
        <v>3029.59</v>
      </c>
      <c r="K1100" s="61">
        <f t="shared" si="112"/>
        <v>176.05</v>
      </c>
    </row>
    <row r="1101" spans="1:11" x14ac:dyDescent="0.25">
      <c r="A1101" s="7">
        <v>3.4</v>
      </c>
      <c r="B1101" s="7">
        <v>2089</v>
      </c>
      <c r="C1101" s="7">
        <v>53.71</v>
      </c>
      <c r="D1101" s="7">
        <v>0</v>
      </c>
      <c r="E1101" s="55">
        <v>601.29</v>
      </c>
      <c r="F1101">
        <f t="shared" si="114"/>
        <v>3.4099999999999682</v>
      </c>
      <c r="G1101">
        <f t="shared" si="113"/>
        <v>53.71</v>
      </c>
      <c r="H1101">
        <f t="shared" si="115"/>
        <v>26.632099999999749</v>
      </c>
      <c r="J1101" s="57">
        <f t="shared" si="111"/>
        <v>3083.3</v>
      </c>
      <c r="K1101" s="61">
        <f t="shared" si="112"/>
        <v>179.45999999999998</v>
      </c>
    </row>
    <row r="1102" spans="1:11" x14ac:dyDescent="0.25">
      <c r="A1102" s="7">
        <v>3.4</v>
      </c>
      <c r="B1102" s="7">
        <v>2090</v>
      </c>
      <c r="C1102" s="7">
        <v>53.87</v>
      </c>
      <c r="D1102" s="7">
        <v>0</v>
      </c>
      <c r="E1102" s="55">
        <v>604.73</v>
      </c>
      <c r="F1102">
        <f t="shared" si="114"/>
        <v>3.4400000000000546</v>
      </c>
      <c r="G1102">
        <f t="shared" si="113"/>
        <v>53.87</v>
      </c>
      <c r="H1102">
        <f t="shared" si="115"/>
        <v>26.866400000000425</v>
      </c>
      <c r="J1102" s="57">
        <f t="shared" si="111"/>
        <v>3137.17</v>
      </c>
      <c r="K1102" s="61">
        <f t="shared" si="112"/>
        <v>182.90000000000003</v>
      </c>
    </row>
    <row r="1103" spans="1:11" x14ac:dyDescent="0.25">
      <c r="A1103" s="7">
        <v>3.4</v>
      </c>
      <c r="B1103" s="7">
        <v>2091</v>
      </c>
      <c r="C1103" s="7">
        <v>54.03</v>
      </c>
      <c r="D1103" s="7">
        <v>0</v>
      </c>
      <c r="E1103" s="55">
        <v>608.17999999999995</v>
      </c>
      <c r="F1103">
        <f t="shared" si="114"/>
        <v>3.4499999999999318</v>
      </c>
      <c r="G1103">
        <f t="shared" si="113"/>
        <v>54.03</v>
      </c>
      <c r="H1103">
        <f t="shared" si="115"/>
        <v>26.944499999999465</v>
      </c>
      <c r="J1103" s="57">
        <f t="shared" ref="J1103:J1112" si="116">J1102+G1103</f>
        <v>3191.2000000000003</v>
      </c>
      <c r="K1103" s="61">
        <f t="shared" ref="K1103:K1112" si="117">E1103-E$1037</f>
        <v>186.34999999999997</v>
      </c>
    </row>
    <row r="1104" spans="1:11" x14ac:dyDescent="0.25">
      <c r="A1104" s="7">
        <v>3.4</v>
      </c>
      <c r="B1104" s="7">
        <v>2092</v>
      </c>
      <c r="C1104" s="7">
        <v>54.19</v>
      </c>
      <c r="D1104" s="7">
        <v>0</v>
      </c>
      <c r="E1104" s="55">
        <v>611.65</v>
      </c>
      <c r="F1104">
        <f t="shared" si="114"/>
        <v>3.4700000000000273</v>
      </c>
      <c r="G1104">
        <f t="shared" si="113"/>
        <v>54.19</v>
      </c>
      <c r="H1104">
        <f t="shared" si="115"/>
        <v>27.100700000000213</v>
      </c>
      <c r="J1104" s="57">
        <f t="shared" si="116"/>
        <v>3245.3900000000003</v>
      </c>
      <c r="K1104" s="61">
        <f t="shared" si="117"/>
        <v>189.82</v>
      </c>
    </row>
    <row r="1105" spans="1:11" x14ac:dyDescent="0.25">
      <c r="A1105" s="7">
        <v>3.4</v>
      </c>
      <c r="B1105" s="7">
        <v>2093</v>
      </c>
      <c r="C1105" s="7">
        <v>54.34</v>
      </c>
      <c r="D1105" s="7">
        <v>0</v>
      </c>
      <c r="E1105" s="55">
        <v>615.14</v>
      </c>
      <c r="F1105">
        <f t="shared" si="114"/>
        <v>3.4900000000000091</v>
      </c>
      <c r="G1105">
        <f t="shared" si="113"/>
        <v>54.34</v>
      </c>
      <c r="H1105">
        <f t="shared" si="115"/>
        <v>27.256900000000069</v>
      </c>
      <c r="J1105" s="57">
        <f t="shared" si="116"/>
        <v>3299.7300000000005</v>
      </c>
      <c r="K1105" s="61">
        <f t="shared" si="117"/>
        <v>193.31</v>
      </c>
    </row>
    <row r="1106" spans="1:11" x14ac:dyDescent="0.25">
      <c r="A1106" s="7">
        <v>3.4</v>
      </c>
      <c r="B1106" s="7">
        <v>2094</v>
      </c>
      <c r="C1106" s="7">
        <v>54.5</v>
      </c>
      <c r="D1106" s="7">
        <v>0</v>
      </c>
      <c r="E1106" s="55">
        <v>618.64</v>
      </c>
      <c r="F1106">
        <f t="shared" si="114"/>
        <v>3.5</v>
      </c>
      <c r="G1106">
        <f t="shared" si="113"/>
        <v>54.5</v>
      </c>
      <c r="H1106">
        <f t="shared" si="115"/>
        <v>27.334999999999997</v>
      </c>
      <c r="J1106" s="57">
        <f t="shared" si="116"/>
        <v>3354.2300000000005</v>
      </c>
      <c r="K1106" s="61">
        <f t="shared" si="117"/>
        <v>196.81</v>
      </c>
    </row>
    <row r="1107" spans="1:11" x14ac:dyDescent="0.25">
      <c r="A1107" s="7">
        <v>3.4</v>
      </c>
      <c r="B1107" s="7">
        <v>2095</v>
      </c>
      <c r="C1107" s="7">
        <v>54.66</v>
      </c>
      <c r="D1107" s="7">
        <v>0</v>
      </c>
      <c r="E1107" s="55">
        <v>622.16999999999996</v>
      </c>
      <c r="F1107">
        <f t="shared" si="114"/>
        <v>3.5299999999999727</v>
      </c>
      <c r="G1107">
        <f t="shared" si="113"/>
        <v>54.66</v>
      </c>
      <c r="H1107">
        <f t="shared" si="115"/>
        <v>27.569299999999785</v>
      </c>
      <c r="J1107" s="57">
        <f t="shared" si="116"/>
        <v>3408.8900000000003</v>
      </c>
      <c r="K1107" s="61">
        <f t="shared" si="117"/>
        <v>200.33999999999997</v>
      </c>
    </row>
    <row r="1108" spans="1:11" x14ac:dyDescent="0.25">
      <c r="A1108" s="7">
        <v>3.4</v>
      </c>
      <c r="B1108" s="7">
        <v>2096</v>
      </c>
      <c r="C1108" s="7">
        <v>54.81</v>
      </c>
      <c r="D1108" s="7">
        <v>0</v>
      </c>
      <c r="E1108" s="55">
        <v>625.71</v>
      </c>
      <c r="F1108">
        <f t="shared" si="114"/>
        <v>3.5400000000000773</v>
      </c>
      <c r="G1108">
        <f t="shared" si="113"/>
        <v>54.81</v>
      </c>
      <c r="H1108">
        <f t="shared" si="115"/>
        <v>27.647400000000601</v>
      </c>
      <c r="J1108" s="57">
        <f t="shared" si="116"/>
        <v>3463.7000000000003</v>
      </c>
      <c r="K1108" s="61">
        <f t="shared" si="117"/>
        <v>203.88000000000005</v>
      </c>
    </row>
    <row r="1109" spans="1:11" x14ac:dyDescent="0.25">
      <c r="A1109" s="7">
        <v>3.4</v>
      </c>
      <c r="B1109" s="7">
        <v>2097</v>
      </c>
      <c r="C1109" s="7">
        <v>54.97</v>
      </c>
      <c r="D1109" s="7">
        <v>0</v>
      </c>
      <c r="E1109" s="55">
        <v>629.27</v>
      </c>
      <c r="F1109">
        <f t="shared" si="114"/>
        <v>3.5599999999999454</v>
      </c>
      <c r="G1109">
        <f t="shared" si="113"/>
        <v>54.97</v>
      </c>
      <c r="H1109">
        <f t="shared" si="115"/>
        <v>27.803599999999573</v>
      </c>
      <c r="J1109" s="57">
        <f t="shared" si="116"/>
        <v>3518.67</v>
      </c>
      <c r="K1109" s="61">
        <f t="shared" si="117"/>
        <v>207.44</v>
      </c>
    </row>
    <row r="1110" spans="1:11" x14ac:dyDescent="0.25">
      <c r="A1110" s="7">
        <v>3.4</v>
      </c>
      <c r="B1110" s="7">
        <v>2098</v>
      </c>
      <c r="C1110" s="7">
        <v>55.12</v>
      </c>
      <c r="D1110" s="7">
        <v>0</v>
      </c>
      <c r="E1110" s="55">
        <v>632.85</v>
      </c>
      <c r="F1110">
        <f t="shared" si="114"/>
        <v>3.5800000000000409</v>
      </c>
      <c r="G1110">
        <f t="shared" si="113"/>
        <v>55.12</v>
      </c>
      <c r="H1110">
        <f t="shared" si="115"/>
        <v>27.959800000000318</v>
      </c>
      <c r="J1110" s="57">
        <f t="shared" si="116"/>
        <v>3573.79</v>
      </c>
      <c r="K1110" s="61">
        <f t="shared" si="117"/>
        <v>211.02000000000004</v>
      </c>
    </row>
    <row r="1111" spans="1:11" x14ac:dyDescent="0.25">
      <c r="A1111" s="7">
        <v>3.4</v>
      </c>
      <c r="B1111" s="7">
        <v>2099</v>
      </c>
      <c r="C1111" s="7">
        <v>55.28</v>
      </c>
      <c r="D1111" s="7">
        <v>0</v>
      </c>
      <c r="E1111" s="55">
        <v>636.44000000000005</v>
      </c>
      <c r="F1111">
        <f t="shared" si="114"/>
        <v>3.5900000000000318</v>
      </c>
      <c r="G1111">
        <f t="shared" si="113"/>
        <v>55.28</v>
      </c>
      <c r="H1111">
        <f t="shared" si="115"/>
        <v>28.037900000000246</v>
      </c>
      <c r="J1111" s="57">
        <f t="shared" si="116"/>
        <v>3629.07</v>
      </c>
      <c r="K1111" s="61">
        <f t="shared" si="117"/>
        <v>214.61000000000007</v>
      </c>
    </row>
    <row r="1112" spans="1:11" x14ac:dyDescent="0.25">
      <c r="A1112" s="7">
        <v>3.4</v>
      </c>
      <c r="B1112" s="7">
        <v>2100</v>
      </c>
      <c r="C1112" s="7">
        <v>55.45</v>
      </c>
      <c r="D1112" s="7">
        <v>0</v>
      </c>
      <c r="E1112" s="55">
        <v>640.04999999999995</v>
      </c>
      <c r="F1112">
        <f t="shared" si="114"/>
        <v>3.6099999999999</v>
      </c>
      <c r="G1112">
        <f t="shared" si="113"/>
        <v>55.45</v>
      </c>
      <c r="H1112">
        <f t="shared" si="115"/>
        <v>28.194099999999217</v>
      </c>
      <c r="J1112" s="57">
        <f t="shared" si="116"/>
        <v>3684.52</v>
      </c>
      <c r="K1112" s="61">
        <f t="shared" si="117"/>
        <v>218.21999999999997</v>
      </c>
    </row>
    <row r="1113" spans="1:11" x14ac:dyDescent="0.25">
      <c r="A1113" s="7">
        <v>3.6</v>
      </c>
      <c r="B1113" s="7">
        <v>2000</v>
      </c>
      <c r="C1113" s="7">
        <v>30.6</v>
      </c>
      <c r="D1113" s="7">
        <v>0</v>
      </c>
      <c r="E1113" s="55">
        <v>367.1</v>
      </c>
      <c r="F1113">
        <f t="shared" si="114"/>
        <v>-272.94999999999993</v>
      </c>
      <c r="G1113">
        <f t="shared" si="113"/>
        <v>30.6</v>
      </c>
      <c r="H1113">
        <f t="shared" si="115"/>
        <v>-2131.7394999999992</v>
      </c>
    </row>
    <row r="1114" spans="1:11" x14ac:dyDescent="0.25">
      <c r="A1114" s="7">
        <v>3.6</v>
      </c>
      <c r="B1114" s="7">
        <v>2001</v>
      </c>
      <c r="C1114" s="7">
        <v>31.24</v>
      </c>
      <c r="D1114" s="7">
        <v>0</v>
      </c>
      <c r="E1114" s="55">
        <v>368.74</v>
      </c>
      <c r="F1114">
        <f t="shared" si="114"/>
        <v>1.6399999999999864</v>
      </c>
      <c r="G1114">
        <f t="shared" si="113"/>
        <v>31.24</v>
      </c>
      <c r="H1114">
        <f t="shared" si="115"/>
        <v>12.808399999999892</v>
      </c>
    </row>
    <row r="1115" spans="1:11" x14ac:dyDescent="0.25">
      <c r="A1115" s="7">
        <v>3.6</v>
      </c>
      <c r="B1115" s="7">
        <v>2002</v>
      </c>
      <c r="C1115" s="7">
        <v>31.81</v>
      </c>
      <c r="D1115" s="7">
        <v>0</v>
      </c>
      <c r="E1115" s="55">
        <v>370.43</v>
      </c>
      <c r="F1115">
        <f t="shared" si="114"/>
        <v>1.6899999999999977</v>
      </c>
      <c r="G1115">
        <f t="shared" si="113"/>
        <v>31.81</v>
      </c>
      <c r="H1115">
        <f t="shared" si="115"/>
        <v>13.198899999999982</v>
      </c>
    </row>
    <row r="1116" spans="1:11" x14ac:dyDescent="0.25">
      <c r="A1116" s="7">
        <v>3.6</v>
      </c>
      <c r="B1116" s="7">
        <v>2003</v>
      </c>
      <c r="C1116" s="7">
        <v>32.35</v>
      </c>
      <c r="D1116" s="7">
        <v>0</v>
      </c>
      <c r="E1116" s="55">
        <v>372.16</v>
      </c>
      <c r="F1116">
        <f t="shared" si="114"/>
        <v>1.7300000000000182</v>
      </c>
      <c r="G1116">
        <f t="shared" si="113"/>
        <v>32.35</v>
      </c>
      <c r="H1116">
        <f t="shared" si="115"/>
        <v>13.511300000000141</v>
      </c>
    </row>
    <row r="1117" spans="1:11" x14ac:dyDescent="0.25">
      <c r="A1117" s="7">
        <v>3.6</v>
      </c>
      <c r="B1117" s="7">
        <v>2004</v>
      </c>
      <c r="C1117" s="7">
        <v>32.99</v>
      </c>
      <c r="D1117" s="7">
        <v>0</v>
      </c>
      <c r="E1117" s="55">
        <v>373.92</v>
      </c>
      <c r="F1117">
        <f t="shared" si="114"/>
        <v>1.7599999999999909</v>
      </c>
      <c r="G1117">
        <f t="shared" si="113"/>
        <v>32.99</v>
      </c>
      <c r="H1117">
        <f t="shared" si="115"/>
        <v>13.745599999999929</v>
      </c>
    </row>
    <row r="1118" spans="1:11" x14ac:dyDescent="0.25">
      <c r="A1118" s="7">
        <v>3.6</v>
      </c>
      <c r="B1118" s="7">
        <v>2005</v>
      </c>
      <c r="C1118" s="7">
        <v>33.76</v>
      </c>
      <c r="D1118" s="7">
        <v>0</v>
      </c>
      <c r="E1118" s="55">
        <v>375.73</v>
      </c>
      <c r="F1118">
        <f t="shared" si="114"/>
        <v>1.8100000000000023</v>
      </c>
      <c r="G1118">
        <f t="shared" si="113"/>
        <v>33.76</v>
      </c>
      <c r="H1118">
        <f t="shared" si="115"/>
        <v>14.136100000000017</v>
      </c>
    </row>
    <row r="1119" spans="1:11" x14ac:dyDescent="0.25">
      <c r="A1119" s="7">
        <v>3.6</v>
      </c>
      <c r="B1119" s="7">
        <v>2006</v>
      </c>
      <c r="C1119" s="7">
        <v>34.58</v>
      </c>
      <c r="D1119" s="7">
        <v>0</v>
      </c>
      <c r="E1119" s="55">
        <v>377.61</v>
      </c>
      <c r="F1119">
        <f t="shared" si="114"/>
        <v>1.8799999999999955</v>
      </c>
      <c r="G1119">
        <f t="shared" si="113"/>
        <v>34.58</v>
      </c>
      <c r="H1119">
        <f t="shared" si="115"/>
        <v>14.682799999999963</v>
      </c>
    </row>
    <row r="1120" spans="1:11" x14ac:dyDescent="0.25">
      <c r="A1120" s="7">
        <v>3.6</v>
      </c>
      <c r="B1120" s="7">
        <v>2007</v>
      </c>
      <c r="C1120" s="7">
        <v>35.520000000000003</v>
      </c>
      <c r="D1120" s="7">
        <v>0</v>
      </c>
      <c r="E1120" s="55">
        <v>379.56</v>
      </c>
      <c r="F1120">
        <f t="shared" si="114"/>
        <v>1.9499999999999886</v>
      </c>
      <c r="G1120">
        <f t="shared" si="113"/>
        <v>35.520000000000003</v>
      </c>
      <c r="H1120">
        <f t="shared" si="115"/>
        <v>15.229499999999911</v>
      </c>
    </row>
    <row r="1121" spans="1:8" x14ac:dyDescent="0.25">
      <c r="A1121" s="7">
        <v>3.6</v>
      </c>
      <c r="B1121" s="7">
        <v>2008</v>
      </c>
      <c r="C1121" s="7">
        <v>36.4</v>
      </c>
      <c r="D1121" s="7">
        <v>0</v>
      </c>
      <c r="E1121" s="55">
        <v>381.58</v>
      </c>
      <c r="F1121">
        <f t="shared" si="114"/>
        <v>2.0199999999999818</v>
      </c>
      <c r="G1121">
        <f t="shared" si="113"/>
        <v>36.4</v>
      </c>
      <c r="H1121">
        <f t="shared" si="115"/>
        <v>15.776199999999857</v>
      </c>
    </row>
    <row r="1122" spans="1:8" x14ac:dyDescent="0.25">
      <c r="A1122" s="7">
        <v>3.6</v>
      </c>
      <c r="B1122" s="7">
        <v>2009</v>
      </c>
      <c r="C1122" s="7">
        <v>36.99</v>
      </c>
      <c r="D1122" s="7">
        <v>0</v>
      </c>
      <c r="E1122" s="55">
        <v>383.68</v>
      </c>
      <c r="F1122">
        <f t="shared" si="114"/>
        <v>2.1000000000000227</v>
      </c>
      <c r="G1122">
        <f t="shared" si="113"/>
        <v>36.99</v>
      </c>
      <c r="H1122">
        <f t="shared" si="115"/>
        <v>16.401000000000177</v>
      </c>
    </row>
    <row r="1123" spans="1:8" x14ac:dyDescent="0.25">
      <c r="A1123" s="7">
        <v>3.6</v>
      </c>
      <c r="B1123" s="7">
        <v>2010</v>
      </c>
      <c r="C1123" s="7">
        <v>37.33</v>
      </c>
      <c r="D1123" s="7">
        <v>0</v>
      </c>
      <c r="E1123" s="55">
        <v>385.79</v>
      </c>
      <c r="F1123">
        <f t="shared" si="114"/>
        <v>2.1100000000000136</v>
      </c>
      <c r="G1123">
        <f t="shared" si="113"/>
        <v>37.33</v>
      </c>
      <c r="H1123">
        <f t="shared" si="115"/>
        <v>16.479100000000106</v>
      </c>
    </row>
    <row r="1124" spans="1:8" x14ac:dyDescent="0.25">
      <c r="A1124" s="7">
        <v>3.6</v>
      </c>
      <c r="B1124" s="7">
        <v>2011</v>
      </c>
      <c r="C1124" s="7">
        <v>37.96</v>
      </c>
      <c r="D1124" s="7">
        <v>0</v>
      </c>
      <c r="E1124" s="55">
        <v>387.95</v>
      </c>
      <c r="F1124">
        <f t="shared" si="114"/>
        <v>2.1599999999999682</v>
      </c>
      <c r="G1124">
        <f t="shared" si="113"/>
        <v>37.96</v>
      </c>
      <c r="H1124">
        <f t="shared" si="115"/>
        <v>16.86959999999975</v>
      </c>
    </row>
    <row r="1125" spans="1:8" x14ac:dyDescent="0.25">
      <c r="A1125" s="7">
        <v>3.6</v>
      </c>
      <c r="B1125" s="7">
        <v>2012</v>
      </c>
      <c r="C1125" s="7">
        <v>38.619999999999997</v>
      </c>
      <c r="D1125" s="7">
        <v>0</v>
      </c>
      <c r="E1125" s="55">
        <v>390.15</v>
      </c>
      <c r="F1125">
        <f t="shared" si="114"/>
        <v>2.1999999999999886</v>
      </c>
      <c r="G1125">
        <f t="shared" si="113"/>
        <v>38.619999999999997</v>
      </c>
      <c r="H1125">
        <f t="shared" si="115"/>
        <v>17.18199999999991</v>
      </c>
    </row>
    <row r="1126" spans="1:8" x14ac:dyDescent="0.25">
      <c r="A1126" s="7">
        <v>3.6</v>
      </c>
      <c r="B1126" s="7">
        <v>2013</v>
      </c>
      <c r="C1126" s="7">
        <v>39.25</v>
      </c>
      <c r="D1126" s="7">
        <v>0</v>
      </c>
      <c r="E1126" s="55">
        <v>392.42</v>
      </c>
      <c r="F1126">
        <f t="shared" si="114"/>
        <v>2.2700000000000387</v>
      </c>
      <c r="G1126">
        <f t="shared" si="113"/>
        <v>39.25</v>
      </c>
      <c r="H1126">
        <f t="shared" si="115"/>
        <v>17.728700000000302</v>
      </c>
    </row>
    <row r="1127" spans="1:8" x14ac:dyDescent="0.25">
      <c r="A1127" s="7">
        <v>3.6</v>
      </c>
      <c r="B1127" s="7">
        <v>2014</v>
      </c>
      <c r="C1127" s="7">
        <v>39.86</v>
      </c>
      <c r="D1127" s="7">
        <v>0</v>
      </c>
      <c r="E1127" s="55">
        <v>394.73</v>
      </c>
      <c r="F1127">
        <f t="shared" si="114"/>
        <v>2.3100000000000023</v>
      </c>
      <c r="G1127">
        <f t="shared" si="113"/>
        <v>39.86</v>
      </c>
      <c r="H1127">
        <f t="shared" si="115"/>
        <v>18.041100000000018</v>
      </c>
    </row>
    <row r="1128" spans="1:8" x14ac:dyDescent="0.25">
      <c r="A1128" s="7">
        <v>3.6</v>
      </c>
      <c r="B1128" s="7">
        <v>2015</v>
      </c>
      <c r="C1128" s="7">
        <v>40.46</v>
      </c>
      <c r="D1128" s="7">
        <v>0</v>
      </c>
      <c r="E1128" s="55">
        <v>397.1</v>
      </c>
      <c r="F1128">
        <f t="shared" si="114"/>
        <v>2.3700000000000045</v>
      </c>
      <c r="G1128">
        <f t="shared" si="113"/>
        <v>40.46</v>
      </c>
      <c r="H1128">
        <f t="shared" si="115"/>
        <v>18.509700000000034</v>
      </c>
    </row>
    <row r="1129" spans="1:8" x14ac:dyDescent="0.25">
      <c r="A1129" s="7">
        <v>3.6</v>
      </c>
      <c r="B1129" s="7">
        <v>2016</v>
      </c>
      <c r="C1129" s="7">
        <v>41.03</v>
      </c>
      <c r="D1129" s="7">
        <v>0</v>
      </c>
      <c r="E1129" s="55">
        <v>399.51</v>
      </c>
      <c r="F1129">
        <f t="shared" si="114"/>
        <v>2.4099999999999682</v>
      </c>
      <c r="G1129">
        <f t="shared" si="113"/>
        <v>41.03</v>
      </c>
      <c r="H1129">
        <f t="shared" si="115"/>
        <v>18.82209999999975</v>
      </c>
    </row>
    <row r="1130" spans="1:8" x14ac:dyDescent="0.25">
      <c r="A1130" s="7">
        <v>3.6</v>
      </c>
      <c r="B1130" s="7">
        <v>2017</v>
      </c>
      <c r="C1130" s="7">
        <v>41.53</v>
      </c>
      <c r="D1130" s="7">
        <v>0</v>
      </c>
      <c r="E1130" s="55">
        <v>401.96</v>
      </c>
      <c r="F1130">
        <f t="shared" si="114"/>
        <v>2.4499999999999886</v>
      </c>
      <c r="G1130">
        <f t="shared" si="113"/>
        <v>41.53</v>
      </c>
      <c r="H1130">
        <f t="shared" si="115"/>
        <v>19.13449999999991</v>
      </c>
    </row>
    <row r="1131" spans="1:8" x14ac:dyDescent="0.25">
      <c r="A1131" s="7">
        <v>3.6</v>
      </c>
      <c r="B1131" s="7">
        <v>2018</v>
      </c>
      <c r="C1131" s="7">
        <v>42.11</v>
      </c>
      <c r="D1131" s="7">
        <v>0</v>
      </c>
      <c r="E1131" s="55">
        <v>404.43</v>
      </c>
      <c r="F1131">
        <f t="shared" si="114"/>
        <v>2.4700000000000273</v>
      </c>
      <c r="G1131">
        <f t="shared" si="113"/>
        <v>42.11</v>
      </c>
      <c r="H1131">
        <f t="shared" si="115"/>
        <v>19.290700000000211</v>
      </c>
    </row>
    <row r="1132" spans="1:8" x14ac:dyDescent="0.25">
      <c r="A1132" s="7">
        <v>3.6</v>
      </c>
      <c r="B1132" s="7">
        <v>2019</v>
      </c>
      <c r="C1132" s="7">
        <v>42.59</v>
      </c>
      <c r="D1132" s="7">
        <v>0</v>
      </c>
      <c r="E1132" s="55">
        <v>406.94</v>
      </c>
      <c r="F1132">
        <f t="shared" si="114"/>
        <v>2.5099999999999909</v>
      </c>
      <c r="G1132">
        <f t="shared" si="113"/>
        <v>42.59</v>
      </c>
      <c r="H1132">
        <f t="shared" si="115"/>
        <v>19.603099999999927</v>
      </c>
    </row>
    <row r="1133" spans="1:8" x14ac:dyDescent="0.25">
      <c r="A1133" s="7">
        <v>3.6</v>
      </c>
      <c r="B1133" s="7">
        <v>2020</v>
      </c>
      <c r="C1133" s="7">
        <v>42.66</v>
      </c>
      <c r="D1133" s="7">
        <v>0</v>
      </c>
      <c r="E1133" s="55">
        <v>409.47</v>
      </c>
      <c r="F1133">
        <f t="shared" si="114"/>
        <v>2.5300000000000296</v>
      </c>
      <c r="G1133">
        <f t="shared" si="113"/>
        <v>42.66</v>
      </c>
      <c r="H1133">
        <f t="shared" si="115"/>
        <v>19.759300000000231</v>
      </c>
    </row>
    <row r="1134" spans="1:8" x14ac:dyDescent="0.25">
      <c r="A1134" s="7">
        <v>3.6</v>
      </c>
      <c r="B1134" s="7">
        <v>2021</v>
      </c>
      <c r="C1134" s="7">
        <v>42.3</v>
      </c>
      <c r="D1134" s="7">
        <v>0</v>
      </c>
      <c r="E1134" s="55">
        <v>411.95</v>
      </c>
      <c r="F1134">
        <f t="shared" si="114"/>
        <v>2.4799999999999613</v>
      </c>
      <c r="G1134">
        <f t="shared" si="113"/>
        <v>42.3</v>
      </c>
      <c r="H1134">
        <f t="shared" si="115"/>
        <v>19.368799999999698</v>
      </c>
    </row>
    <row r="1135" spans="1:8" x14ac:dyDescent="0.25">
      <c r="A1135" s="7">
        <v>3.6</v>
      </c>
      <c r="B1135" s="7">
        <v>2022</v>
      </c>
      <c r="C1135" s="7">
        <v>42.57</v>
      </c>
      <c r="D1135" s="7">
        <v>0</v>
      </c>
      <c r="E1135" s="55">
        <v>414.39</v>
      </c>
      <c r="F1135">
        <f t="shared" si="114"/>
        <v>2.4399999999999977</v>
      </c>
      <c r="G1135">
        <f t="shared" si="113"/>
        <v>42.57</v>
      </c>
      <c r="H1135">
        <f t="shared" si="115"/>
        <v>19.056399999999982</v>
      </c>
    </row>
    <row r="1136" spans="1:8" x14ac:dyDescent="0.25">
      <c r="A1136" s="7">
        <v>3.6</v>
      </c>
      <c r="B1136" s="7">
        <v>2023</v>
      </c>
      <c r="C1136" s="7">
        <v>42.9</v>
      </c>
      <c r="D1136" s="7">
        <v>0</v>
      </c>
      <c r="E1136" s="55">
        <v>416.86</v>
      </c>
      <c r="F1136">
        <f t="shared" si="114"/>
        <v>2.4700000000000273</v>
      </c>
      <c r="G1136">
        <f t="shared" si="113"/>
        <v>42.9</v>
      </c>
      <c r="H1136">
        <f t="shared" si="115"/>
        <v>19.290700000000211</v>
      </c>
    </row>
    <row r="1137" spans="1:11" x14ac:dyDescent="0.25">
      <c r="A1137" s="7">
        <v>3.6</v>
      </c>
      <c r="B1137" s="7">
        <v>2024</v>
      </c>
      <c r="C1137" s="7">
        <v>43.21</v>
      </c>
      <c r="D1137" s="7">
        <v>0</v>
      </c>
      <c r="E1137" s="55">
        <v>419.34</v>
      </c>
      <c r="F1137">
        <f t="shared" si="114"/>
        <v>2.4799999999999613</v>
      </c>
      <c r="G1137">
        <f t="shared" si="113"/>
        <v>43.21</v>
      </c>
      <c r="H1137">
        <f t="shared" si="115"/>
        <v>19.368799999999698</v>
      </c>
    </row>
    <row r="1138" spans="1:11" x14ac:dyDescent="0.25">
      <c r="A1138" s="7">
        <v>3.6</v>
      </c>
      <c r="B1138" s="7">
        <v>2025</v>
      </c>
      <c r="C1138" s="7">
        <v>43.45</v>
      </c>
      <c r="D1138" s="7">
        <v>0</v>
      </c>
      <c r="E1138" s="55">
        <v>421.83</v>
      </c>
      <c r="F1138">
        <f t="shared" si="114"/>
        <v>2.4900000000000091</v>
      </c>
      <c r="G1138">
        <f t="shared" si="113"/>
        <v>43.45</v>
      </c>
      <c r="H1138">
        <f t="shared" si="115"/>
        <v>19.44690000000007</v>
      </c>
    </row>
    <row r="1139" spans="1:11" x14ac:dyDescent="0.25">
      <c r="A1139" s="7">
        <v>3.6</v>
      </c>
      <c r="B1139" s="7">
        <v>2026</v>
      </c>
      <c r="C1139" s="7">
        <v>43.65</v>
      </c>
      <c r="D1139" s="7">
        <v>0</v>
      </c>
      <c r="E1139" s="55">
        <v>424.33</v>
      </c>
      <c r="F1139">
        <f t="shared" si="114"/>
        <v>2.5</v>
      </c>
      <c r="G1139">
        <f t="shared" si="113"/>
        <v>43.65</v>
      </c>
      <c r="H1139">
        <f t="shared" si="115"/>
        <v>19.524999999999999</v>
      </c>
      <c r="J1139" s="57">
        <f>J1138+G1139</f>
        <v>43.65</v>
      </c>
      <c r="K1139" s="61">
        <f>E1139-E$1138</f>
        <v>2.5</v>
      </c>
    </row>
    <row r="1140" spans="1:11" x14ac:dyDescent="0.25">
      <c r="A1140" s="7">
        <v>3.6</v>
      </c>
      <c r="B1140" s="7">
        <v>2027</v>
      </c>
      <c r="C1140" s="7">
        <v>43.83</v>
      </c>
      <c r="D1140" s="7">
        <v>0</v>
      </c>
      <c r="E1140" s="55">
        <v>426.82</v>
      </c>
      <c r="F1140">
        <f t="shared" si="114"/>
        <v>2.4900000000000091</v>
      </c>
      <c r="G1140">
        <f t="shared" si="113"/>
        <v>43.83</v>
      </c>
      <c r="H1140">
        <f t="shared" si="115"/>
        <v>19.44690000000007</v>
      </c>
      <c r="J1140" s="57">
        <f t="shared" ref="J1140:J1203" si="118">J1139+G1140</f>
        <v>87.47999999999999</v>
      </c>
      <c r="K1140" s="61">
        <f t="shared" ref="K1140:K1203" si="119">E1140-E$1138</f>
        <v>4.9900000000000091</v>
      </c>
    </row>
    <row r="1141" spans="1:11" x14ac:dyDescent="0.25">
      <c r="A1141" s="7">
        <v>3.6</v>
      </c>
      <c r="B1141" s="7">
        <v>2028</v>
      </c>
      <c r="C1141" s="7">
        <v>43.99</v>
      </c>
      <c r="D1141" s="7">
        <v>0</v>
      </c>
      <c r="E1141" s="55">
        <v>429.32</v>
      </c>
      <c r="F1141">
        <f t="shared" si="114"/>
        <v>2.5</v>
      </c>
      <c r="G1141">
        <f t="shared" si="113"/>
        <v>43.99</v>
      </c>
      <c r="H1141">
        <f t="shared" si="115"/>
        <v>19.524999999999999</v>
      </c>
      <c r="J1141" s="57">
        <f t="shared" si="118"/>
        <v>131.47</v>
      </c>
      <c r="K1141" s="61">
        <f t="shared" si="119"/>
        <v>7.4900000000000091</v>
      </c>
    </row>
    <row r="1142" spans="1:11" x14ac:dyDescent="0.25">
      <c r="A1142" s="7">
        <v>3.6</v>
      </c>
      <c r="B1142" s="7">
        <v>2029</v>
      </c>
      <c r="C1142" s="7">
        <v>44.14</v>
      </c>
      <c r="D1142" s="7">
        <v>0</v>
      </c>
      <c r="E1142" s="55">
        <v>431.82</v>
      </c>
      <c r="F1142">
        <f t="shared" si="114"/>
        <v>2.5</v>
      </c>
      <c r="G1142">
        <f t="shared" si="113"/>
        <v>44.14</v>
      </c>
      <c r="H1142">
        <f t="shared" si="115"/>
        <v>19.524999999999999</v>
      </c>
      <c r="J1142" s="57">
        <f t="shared" si="118"/>
        <v>175.61</v>
      </c>
      <c r="K1142" s="61">
        <f t="shared" si="119"/>
        <v>9.9900000000000091</v>
      </c>
    </row>
    <row r="1143" spans="1:11" x14ac:dyDescent="0.25">
      <c r="A1143" s="7">
        <v>3.6</v>
      </c>
      <c r="B1143" s="7">
        <v>2030</v>
      </c>
      <c r="C1143" s="7">
        <v>44.28</v>
      </c>
      <c r="D1143" s="7">
        <v>0</v>
      </c>
      <c r="E1143" s="55">
        <v>434.32</v>
      </c>
      <c r="F1143">
        <f t="shared" si="114"/>
        <v>2.5</v>
      </c>
      <c r="G1143">
        <f t="shared" si="113"/>
        <v>44.28</v>
      </c>
      <c r="H1143">
        <f t="shared" si="115"/>
        <v>19.524999999999999</v>
      </c>
      <c r="J1143" s="57">
        <f t="shared" si="118"/>
        <v>219.89000000000001</v>
      </c>
      <c r="K1143" s="61">
        <f t="shared" si="119"/>
        <v>12.490000000000009</v>
      </c>
    </row>
    <row r="1144" spans="1:11" x14ac:dyDescent="0.25">
      <c r="A1144" s="7">
        <v>3.6</v>
      </c>
      <c r="B1144" s="7">
        <v>2031</v>
      </c>
      <c r="C1144" s="7">
        <v>44.42</v>
      </c>
      <c r="D1144" s="7">
        <v>0</v>
      </c>
      <c r="E1144" s="55">
        <v>436.83</v>
      </c>
      <c r="F1144">
        <f t="shared" si="114"/>
        <v>2.5099999999999909</v>
      </c>
      <c r="G1144">
        <f t="shared" si="113"/>
        <v>44.42</v>
      </c>
      <c r="H1144">
        <f t="shared" si="115"/>
        <v>19.603099999999927</v>
      </c>
      <c r="J1144" s="57">
        <f t="shared" si="118"/>
        <v>264.31</v>
      </c>
      <c r="K1144" s="61">
        <f t="shared" si="119"/>
        <v>15</v>
      </c>
    </row>
    <row r="1145" spans="1:11" x14ac:dyDescent="0.25">
      <c r="A1145" s="7">
        <v>3.6</v>
      </c>
      <c r="B1145" s="7">
        <v>2032</v>
      </c>
      <c r="C1145" s="7">
        <v>44.56</v>
      </c>
      <c r="D1145" s="7">
        <v>0</v>
      </c>
      <c r="E1145" s="55">
        <v>439.33</v>
      </c>
      <c r="F1145">
        <f t="shared" si="114"/>
        <v>2.5</v>
      </c>
      <c r="G1145">
        <f t="shared" si="113"/>
        <v>44.56</v>
      </c>
      <c r="H1145">
        <f t="shared" si="115"/>
        <v>19.524999999999999</v>
      </c>
      <c r="J1145" s="57">
        <f t="shared" si="118"/>
        <v>308.87</v>
      </c>
      <c r="K1145" s="61">
        <f t="shared" si="119"/>
        <v>17.5</v>
      </c>
    </row>
    <row r="1146" spans="1:11" x14ac:dyDescent="0.25">
      <c r="A1146" s="7">
        <v>3.6</v>
      </c>
      <c r="B1146" s="7">
        <v>2033</v>
      </c>
      <c r="C1146" s="7">
        <v>44.69</v>
      </c>
      <c r="D1146" s="7">
        <v>0</v>
      </c>
      <c r="E1146" s="55">
        <v>441.83</v>
      </c>
      <c r="F1146">
        <f t="shared" si="114"/>
        <v>2.5</v>
      </c>
      <c r="G1146">
        <f t="shared" si="113"/>
        <v>44.69</v>
      </c>
      <c r="H1146">
        <f t="shared" si="115"/>
        <v>19.524999999999999</v>
      </c>
      <c r="J1146" s="57">
        <f t="shared" si="118"/>
        <v>353.56</v>
      </c>
      <c r="K1146" s="61">
        <f t="shared" si="119"/>
        <v>20</v>
      </c>
    </row>
    <row r="1147" spans="1:11" x14ac:dyDescent="0.25">
      <c r="A1147" s="7">
        <v>3.6</v>
      </c>
      <c r="B1147" s="7">
        <v>2034</v>
      </c>
      <c r="C1147" s="7">
        <v>44.82</v>
      </c>
      <c r="D1147" s="7">
        <v>0</v>
      </c>
      <c r="E1147" s="55">
        <v>444.34</v>
      </c>
      <c r="F1147">
        <f t="shared" si="114"/>
        <v>2.5099999999999909</v>
      </c>
      <c r="G1147">
        <f t="shared" si="113"/>
        <v>44.82</v>
      </c>
      <c r="H1147">
        <f t="shared" si="115"/>
        <v>19.603099999999927</v>
      </c>
      <c r="J1147" s="57">
        <f t="shared" si="118"/>
        <v>398.38</v>
      </c>
      <c r="K1147" s="61">
        <f t="shared" si="119"/>
        <v>22.509999999999991</v>
      </c>
    </row>
    <row r="1148" spans="1:11" x14ac:dyDescent="0.25">
      <c r="A1148" s="7">
        <v>3.6</v>
      </c>
      <c r="B1148" s="7">
        <v>2035</v>
      </c>
      <c r="C1148" s="7">
        <v>44.95</v>
      </c>
      <c r="D1148" s="7">
        <v>0</v>
      </c>
      <c r="E1148" s="55">
        <v>446.84</v>
      </c>
      <c r="F1148">
        <f t="shared" si="114"/>
        <v>2.5</v>
      </c>
      <c r="G1148">
        <f t="shared" si="113"/>
        <v>44.95</v>
      </c>
      <c r="H1148">
        <f t="shared" si="115"/>
        <v>19.524999999999999</v>
      </c>
      <c r="J1148" s="57">
        <f t="shared" si="118"/>
        <v>443.33</v>
      </c>
      <c r="K1148" s="61">
        <f t="shared" si="119"/>
        <v>25.009999999999991</v>
      </c>
    </row>
    <row r="1149" spans="1:11" x14ac:dyDescent="0.25">
      <c r="A1149" s="7">
        <v>3.6</v>
      </c>
      <c r="B1149" s="7">
        <v>2036</v>
      </c>
      <c r="C1149" s="7">
        <v>45.09</v>
      </c>
      <c r="D1149" s="7">
        <v>0</v>
      </c>
      <c r="E1149" s="55">
        <v>449.36</v>
      </c>
      <c r="F1149">
        <f t="shared" si="114"/>
        <v>2.5200000000000387</v>
      </c>
      <c r="G1149">
        <f t="shared" si="113"/>
        <v>45.09</v>
      </c>
      <c r="H1149">
        <f t="shared" si="115"/>
        <v>19.681200000000302</v>
      </c>
      <c r="J1149" s="57">
        <f t="shared" si="118"/>
        <v>488.41999999999996</v>
      </c>
      <c r="K1149" s="61">
        <f t="shared" si="119"/>
        <v>27.53000000000003</v>
      </c>
    </row>
    <row r="1150" spans="1:11" x14ac:dyDescent="0.25">
      <c r="A1150" s="7">
        <v>3.6</v>
      </c>
      <c r="B1150" s="7">
        <v>2037</v>
      </c>
      <c r="C1150" s="7">
        <v>45.23</v>
      </c>
      <c r="D1150" s="7">
        <v>0</v>
      </c>
      <c r="E1150" s="55">
        <v>451.87</v>
      </c>
      <c r="F1150">
        <f t="shared" si="114"/>
        <v>2.5099999999999909</v>
      </c>
      <c r="G1150">
        <f t="shared" si="113"/>
        <v>45.23</v>
      </c>
      <c r="H1150">
        <f t="shared" si="115"/>
        <v>19.603099999999927</v>
      </c>
      <c r="J1150" s="57">
        <f t="shared" si="118"/>
        <v>533.65</v>
      </c>
      <c r="K1150" s="61">
        <f t="shared" si="119"/>
        <v>30.04000000000002</v>
      </c>
    </row>
    <row r="1151" spans="1:11" x14ac:dyDescent="0.25">
      <c r="A1151" s="7">
        <v>3.6</v>
      </c>
      <c r="B1151" s="7">
        <v>2038</v>
      </c>
      <c r="C1151" s="7">
        <v>45.39</v>
      </c>
      <c r="D1151" s="7">
        <v>0</v>
      </c>
      <c r="E1151" s="55">
        <v>454.4</v>
      </c>
      <c r="F1151">
        <f t="shared" si="114"/>
        <v>2.5299999999999727</v>
      </c>
      <c r="G1151">
        <f t="shared" si="113"/>
        <v>45.39</v>
      </c>
      <c r="H1151">
        <f t="shared" si="115"/>
        <v>19.759299999999786</v>
      </c>
      <c r="J1151" s="57">
        <f t="shared" si="118"/>
        <v>579.04</v>
      </c>
      <c r="K1151" s="61">
        <f t="shared" si="119"/>
        <v>32.569999999999993</v>
      </c>
    </row>
    <row r="1152" spans="1:11" x14ac:dyDescent="0.25">
      <c r="A1152" s="7">
        <v>3.6</v>
      </c>
      <c r="B1152" s="7">
        <v>2039</v>
      </c>
      <c r="C1152" s="7">
        <v>45.55</v>
      </c>
      <c r="D1152" s="7">
        <v>0</v>
      </c>
      <c r="E1152" s="55">
        <v>456.93</v>
      </c>
      <c r="F1152">
        <f t="shared" si="114"/>
        <v>2.5300000000000296</v>
      </c>
      <c r="G1152">
        <f t="shared" si="113"/>
        <v>45.55</v>
      </c>
      <c r="H1152">
        <f t="shared" si="115"/>
        <v>19.759300000000231</v>
      </c>
      <c r="J1152" s="57">
        <f t="shared" si="118"/>
        <v>624.58999999999992</v>
      </c>
      <c r="K1152" s="61">
        <f t="shared" si="119"/>
        <v>35.100000000000023</v>
      </c>
    </row>
    <row r="1153" spans="1:11" x14ac:dyDescent="0.25">
      <c r="A1153" s="7">
        <v>3.6</v>
      </c>
      <c r="B1153" s="7">
        <v>2040</v>
      </c>
      <c r="C1153" s="7">
        <v>45.72</v>
      </c>
      <c r="D1153" s="7">
        <v>0</v>
      </c>
      <c r="E1153" s="55">
        <v>459.47</v>
      </c>
      <c r="F1153">
        <f t="shared" si="114"/>
        <v>2.5400000000000205</v>
      </c>
      <c r="G1153">
        <f t="shared" si="113"/>
        <v>45.72</v>
      </c>
      <c r="H1153">
        <f t="shared" si="115"/>
        <v>19.837400000000159</v>
      </c>
      <c r="J1153" s="57">
        <f t="shared" si="118"/>
        <v>670.31</v>
      </c>
      <c r="K1153" s="61">
        <f t="shared" si="119"/>
        <v>37.640000000000043</v>
      </c>
    </row>
    <row r="1154" spans="1:11" x14ac:dyDescent="0.25">
      <c r="A1154" s="7">
        <v>3.6</v>
      </c>
      <c r="B1154" s="7">
        <v>2041</v>
      </c>
      <c r="C1154" s="7">
        <v>45.9</v>
      </c>
      <c r="D1154" s="7">
        <v>0</v>
      </c>
      <c r="E1154" s="55">
        <v>462.02</v>
      </c>
      <c r="F1154">
        <f t="shared" si="114"/>
        <v>2.5499999999999545</v>
      </c>
      <c r="G1154">
        <f t="shared" ref="G1154:G1217" si="120">C1154-D1154</f>
        <v>45.9</v>
      </c>
      <c r="H1154">
        <f t="shared" si="115"/>
        <v>19.915499999999643</v>
      </c>
      <c r="J1154" s="57">
        <f t="shared" si="118"/>
        <v>716.20999999999992</v>
      </c>
      <c r="K1154" s="61">
        <f t="shared" si="119"/>
        <v>40.19</v>
      </c>
    </row>
    <row r="1155" spans="1:11" x14ac:dyDescent="0.25">
      <c r="A1155" s="7">
        <v>3.6</v>
      </c>
      <c r="B1155" s="7">
        <v>2042</v>
      </c>
      <c r="C1155" s="7">
        <v>46.1</v>
      </c>
      <c r="D1155" s="7">
        <v>0</v>
      </c>
      <c r="E1155" s="55">
        <v>464.59</v>
      </c>
      <c r="F1155">
        <f t="shared" ref="F1155:F1218" si="121">E1155-E1154</f>
        <v>2.5699999999999932</v>
      </c>
      <c r="G1155">
        <f t="shared" si="120"/>
        <v>46.1</v>
      </c>
      <c r="H1155">
        <f t="shared" si="115"/>
        <v>20.071699999999947</v>
      </c>
      <c r="J1155" s="57">
        <f t="shared" si="118"/>
        <v>762.31</v>
      </c>
      <c r="K1155" s="61">
        <f t="shared" si="119"/>
        <v>42.759999999999991</v>
      </c>
    </row>
    <row r="1156" spans="1:11" x14ac:dyDescent="0.25">
      <c r="A1156" s="7">
        <v>3.6</v>
      </c>
      <c r="B1156" s="7">
        <v>2043</v>
      </c>
      <c r="C1156" s="7">
        <v>46.31</v>
      </c>
      <c r="D1156" s="7">
        <v>0</v>
      </c>
      <c r="E1156" s="55">
        <v>467.17</v>
      </c>
      <c r="F1156">
        <f t="shared" si="121"/>
        <v>2.5800000000000409</v>
      </c>
      <c r="G1156">
        <f t="shared" si="120"/>
        <v>46.31</v>
      </c>
      <c r="H1156">
        <f t="shared" si="115"/>
        <v>20.149800000000319</v>
      </c>
      <c r="J1156" s="57">
        <f t="shared" si="118"/>
        <v>808.61999999999989</v>
      </c>
      <c r="K1156" s="61">
        <f t="shared" si="119"/>
        <v>45.340000000000032</v>
      </c>
    </row>
    <row r="1157" spans="1:11" x14ac:dyDescent="0.25">
      <c r="A1157" s="7">
        <v>3.6</v>
      </c>
      <c r="B1157" s="7">
        <v>2044</v>
      </c>
      <c r="C1157" s="7">
        <v>46.53</v>
      </c>
      <c r="D1157" s="7">
        <v>0</v>
      </c>
      <c r="E1157" s="55">
        <v>469.77</v>
      </c>
      <c r="F1157">
        <f t="shared" si="121"/>
        <v>2.5999999999999659</v>
      </c>
      <c r="G1157">
        <f t="shared" si="120"/>
        <v>46.53</v>
      </c>
      <c r="H1157">
        <f t="shared" si="115"/>
        <v>20.305999999999731</v>
      </c>
      <c r="J1157" s="57">
        <f t="shared" si="118"/>
        <v>855.14999999999986</v>
      </c>
      <c r="K1157" s="61">
        <f t="shared" si="119"/>
        <v>47.94</v>
      </c>
    </row>
    <row r="1158" spans="1:11" x14ac:dyDescent="0.25">
      <c r="A1158" s="7">
        <v>3.6</v>
      </c>
      <c r="B1158" s="7">
        <v>2045</v>
      </c>
      <c r="C1158" s="7">
        <v>46.76</v>
      </c>
      <c r="D1158" s="7">
        <v>0</v>
      </c>
      <c r="E1158" s="55">
        <v>472.39</v>
      </c>
      <c r="F1158">
        <f t="shared" si="121"/>
        <v>2.6200000000000045</v>
      </c>
      <c r="G1158">
        <f t="shared" si="120"/>
        <v>46.76</v>
      </c>
      <c r="H1158">
        <f t="shared" ref="H1158:H1221" si="122">F1158*7.81</f>
        <v>20.462200000000035</v>
      </c>
      <c r="J1158" s="57">
        <f t="shared" si="118"/>
        <v>901.90999999999985</v>
      </c>
      <c r="K1158" s="61">
        <f t="shared" si="119"/>
        <v>50.56</v>
      </c>
    </row>
    <row r="1159" spans="1:11" x14ac:dyDescent="0.25">
      <c r="A1159" s="7">
        <v>3.6</v>
      </c>
      <c r="B1159" s="7">
        <v>2046</v>
      </c>
      <c r="C1159" s="7">
        <v>47</v>
      </c>
      <c r="D1159" s="7">
        <v>0</v>
      </c>
      <c r="E1159" s="55">
        <v>475.03</v>
      </c>
      <c r="F1159">
        <f t="shared" si="121"/>
        <v>2.6399999999999864</v>
      </c>
      <c r="G1159">
        <f t="shared" si="120"/>
        <v>47</v>
      </c>
      <c r="H1159">
        <f t="shared" si="122"/>
        <v>20.618399999999891</v>
      </c>
      <c r="J1159" s="57">
        <f t="shared" si="118"/>
        <v>948.90999999999985</v>
      </c>
      <c r="K1159" s="61">
        <f t="shared" si="119"/>
        <v>53.199999999999989</v>
      </c>
    </row>
    <row r="1160" spans="1:11" x14ac:dyDescent="0.25">
      <c r="A1160" s="7">
        <v>3.6</v>
      </c>
      <c r="B1160" s="7">
        <v>2047</v>
      </c>
      <c r="C1160" s="7">
        <v>47.26</v>
      </c>
      <c r="D1160" s="7">
        <v>0</v>
      </c>
      <c r="E1160" s="55">
        <v>477.69</v>
      </c>
      <c r="F1160">
        <f t="shared" si="121"/>
        <v>2.660000000000025</v>
      </c>
      <c r="G1160">
        <f t="shared" si="120"/>
        <v>47.26</v>
      </c>
      <c r="H1160">
        <f t="shared" si="122"/>
        <v>20.774600000000195</v>
      </c>
      <c r="J1160" s="57">
        <f t="shared" si="118"/>
        <v>996.16999999999985</v>
      </c>
      <c r="K1160" s="61">
        <f t="shared" si="119"/>
        <v>55.860000000000014</v>
      </c>
    </row>
    <row r="1161" spans="1:11" x14ac:dyDescent="0.25">
      <c r="A1161" s="7">
        <v>3.6</v>
      </c>
      <c r="B1161" s="7">
        <v>2048</v>
      </c>
      <c r="C1161" s="7">
        <v>47.53</v>
      </c>
      <c r="D1161" s="7">
        <v>0</v>
      </c>
      <c r="E1161" s="55">
        <v>480.38</v>
      </c>
      <c r="F1161">
        <f t="shared" si="121"/>
        <v>2.6899999999999977</v>
      </c>
      <c r="G1161">
        <f t="shared" si="120"/>
        <v>47.53</v>
      </c>
      <c r="H1161">
        <f t="shared" si="122"/>
        <v>21.008899999999983</v>
      </c>
      <c r="J1161" s="57">
        <f t="shared" si="118"/>
        <v>1043.6999999999998</v>
      </c>
      <c r="K1161" s="61">
        <f t="shared" si="119"/>
        <v>58.550000000000011</v>
      </c>
    </row>
    <row r="1162" spans="1:11" x14ac:dyDescent="0.25">
      <c r="A1162" s="7">
        <v>3.6</v>
      </c>
      <c r="B1162" s="7">
        <v>2049</v>
      </c>
      <c r="C1162" s="7">
        <v>47.82</v>
      </c>
      <c r="D1162" s="7">
        <v>0</v>
      </c>
      <c r="E1162" s="55">
        <v>483.09</v>
      </c>
      <c r="F1162">
        <f t="shared" si="121"/>
        <v>2.7099999999999795</v>
      </c>
      <c r="G1162">
        <f t="shared" si="120"/>
        <v>47.82</v>
      </c>
      <c r="H1162">
        <f t="shared" si="122"/>
        <v>21.165099999999839</v>
      </c>
      <c r="J1162" s="57">
        <f t="shared" si="118"/>
        <v>1091.5199999999998</v>
      </c>
      <c r="K1162" s="61">
        <f t="shared" si="119"/>
        <v>61.259999999999991</v>
      </c>
    </row>
    <row r="1163" spans="1:11" x14ac:dyDescent="0.25">
      <c r="A1163" s="7">
        <v>3.6</v>
      </c>
      <c r="B1163" s="7">
        <v>2050</v>
      </c>
      <c r="C1163" s="7">
        <v>48.13</v>
      </c>
      <c r="D1163" s="7">
        <v>0</v>
      </c>
      <c r="E1163" s="55">
        <v>485.84</v>
      </c>
      <c r="F1163">
        <f t="shared" si="121"/>
        <v>2.75</v>
      </c>
      <c r="G1163">
        <f t="shared" si="120"/>
        <v>48.13</v>
      </c>
      <c r="H1163">
        <f t="shared" si="122"/>
        <v>21.477499999999999</v>
      </c>
      <c r="J1163" s="57">
        <f t="shared" si="118"/>
        <v>1139.6499999999999</v>
      </c>
      <c r="K1163" s="61">
        <f t="shared" si="119"/>
        <v>64.009999999999991</v>
      </c>
    </row>
    <row r="1164" spans="1:11" x14ac:dyDescent="0.25">
      <c r="A1164" s="7">
        <v>3.6</v>
      </c>
      <c r="B1164" s="7">
        <v>2051</v>
      </c>
      <c r="C1164" s="7">
        <v>48.46</v>
      </c>
      <c r="D1164" s="7">
        <v>0</v>
      </c>
      <c r="E1164" s="55">
        <v>488.62</v>
      </c>
      <c r="F1164">
        <f t="shared" si="121"/>
        <v>2.7800000000000296</v>
      </c>
      <c r="G1164">
        <f t="shared" si="120"/>
        <v>48.46</v>
      </c>
      <c r="H1164">
        <f t="shared" si="122"/>
        <v>21.711800000000231</v>
      </c>
      <c r="J1164" s="57">
        <f t="shared" si="118"/>
        <v>1188.1099999999999</v>
      </c>
      <c r="K1164" s="61">
        <f t="shared" si="119"/>
        <v>66.79000000000002</v>
      </c>
    </row>
    <row r="1165" spans="1:11" x14ac:dyDescent="0.25">
      <c r="A1165" s="7">
        <v>3.6</v>
      </c>
      <c r="B1165" s="7">
        <v>2052</v>
      </c>
      <c r="C1165" s="7">
        <v>48.8</v>
      </c>
      <c r="D1165" s="7">
        <v>0</v>
      </c>
      <c r="E1165" s="55">
        <v>491.43</v>
      </c>
      <c r="F1165">
        <f t="shared" si="121"/>
        <v>2.8100000000000023</v>
      </c>
      <c r="G1165">
        <f t="shared" si="120"/>
        <v>48.8</v>
      </c>
      <c r="H1165">
        <f t="shared" si="122"/>
        <v>21.946100000000015</v>
      </c>
      <c r="J1165" s="57">
        <f t="shared" si="118"/>
        <v>1236.9099999999999</v>
      </c>
      <c r="K1165" s="61">
        <f t="shared" si="119"/>
        <v>69.600000000000023</v>
      </c>
    </row>
    <row r="1166" spans="1:11" x14ac:dyDescent="0.25">
      <c r="A1166" s="7">
        <v>3.6</v>
      </c>
      <c r="B1166" s="7">
        <v>2053</v>
      </c>
      <c r="C1166" s="7">
        <v>49.15</v>
      </c>
      <c r="D1166" s="7">
        <v>0</v>
      </c>
      <c r="E1166" s="55">
        <v>494.28</v>
      </c>
      <c r="F1166">
        <f t="shared" si="121"/>
        <v>2.8499999999999659</v>
      </c>
      <c r="G1166">
        <f t="shared" si="120"/>
        <v>49.15</v>
      </c>
      <c r="H1166">
        <f t="shared" si="122"/>
        <v>22.258499999999732</v>
      </c>
      <c r="J1166" s="57">
        <f t="shared" si="118"/>
        <v>1286.06</v>
      </c>
      <c r="K1166" s="61">
        <f t="shared" si="119"/>
        <v>72.449999999999989</v>
      </c>
    </row>
    <row r="1167" spans="1:11" x14ac:dyDescent="0.25">
      <c r="A1167" s="7">
        <v>3.6</v>
      </c>
      <c r="B1167" s="7">
        <v>2054</v>
      </c>
      <c r="C1167" s="7">
        <v>49.52</v>
      </c>
      <c r="D1167" s="7">
        <v>0</v>
      </c>
      <c r="E1167" s="55">
        <v>497.18</v>
      </c>
      <c r="F1167">
        <f t="shared" si="121"/>
        <v>2.9000000000000341</v>
      </c>
      <c r="G1167">
        <f t="shared" si="120"/>
        <v>49.52</v>
      </c>
      <c r="H1167">
        <f t="shared" si="122"/>
        <v>22.649000000000264</v>
      </c>
      <c r="J1167" s="57">
        <f t="shared" si="118"/>
        <v>1335.58</v>
      </c>
      <c r="K1167" s="61">
        <f t="shared" si="119"/>
        <v>75.350000000000023</v>
      </c>
    </row>
    <row r="1168" spans="1:11" x14ac:dyDescent="0.25">
      <c r="A1168" s="7">
        <v>3.6</v>
      </c>
      <c r="B1168" s="7">
        <v>2055</v>
      </c>
      <c r="C1168" s="7">
        <v>49.9</v>
      </c>
      <c r="D1168" s="7">
        <v>0</v>
      </c>
      <c r="E1168" s="55">
        <v>500.11</v>
      </c>
      <c r="F1168">
        <f t="shared" si="121"/>
        <v>2.9300000000000068</v>
      </c>
      <c r="G1168">
        <f t="shared" si="120"/>
        <v>49.9</v>
      </c>
      <c r="H1168">
        <f t="shared" si="122"/>
        <v>22.883300000000052</v>
      </c>
      <c r="J1168" s="57">
        <f t="shared" si="118"/>
        <v>1385.48</v>
      </c>
      <c r="K1168" s="61">
        <f t="shared" si="119"/>
        <v>78.28000000000003</v>
      </c>
    </row>
    <row r="1169" spans="1:11" x14ac:dyDescent="0.25">
      <c r="A1169" s="7">
        <v>3.6</v>
      </c>
      <c r="B1169" s="7">
        <v>2056</v>
      </c>
      <c r="C1169" s="7">
        <v>50.29</v>
      </c>
      <c r="D1169" s="7">
        <v>0</v>
      </c>
      <c r="E1169" s="55">
        <v>503.09</v>
      </c>
      <c r="F1169">
        <f t="shared" si="121"/>
        <v>2.9799999999999613</v>
      </c>
      <c r="G1169">
        <f t="shared" si="120"/>
        <v>50.29</v>
      </c>
      <c r="H1169">
        <f t="shared" si="122"/>
        <v>23.273799999999696</v>
      </c>
      <c r="J1169" s="57">
        <f t="shared" si="118"/>
        <v>1435.77</v>
      </c>
      <c r="K1169" s="61">
        <f t="shared" si="119"/>
        <v>81.259999999999991</v>
      </c>
    </row>
    <row r="1170" spans="1:11" x14ac:dyDescent="0.25">
      <c r="A1170" s="7">
        <v>3.6</v>
      </c>
      <c r="B1170" s="7">
        <v>2057</v>
      </c>
      <c r="C1170" s="7">
        <v>50.69</v>
      </c>
      <c r="D1170" s="7">
        <v>0</v>
      </c>
      <c r="E1170" s="55">
        <v>506.11</v>
      </c>
      <c r="F1170">
        <f t="shared" si="121"/>
        <v>3.0200000000000387</v>
      </c>
      <c r="G1170">
        <f t="shared" si="120"/>
        <v>50.69</v>
      </c>
      <c r="H1170">
        <f t="shared" si="122"/>
        <v>23.5862000000003</v>
      </c>
      <c r="J1170" s="57">
        <f t="shared" si="118"/>
        <v>1486.46</v>
      </c>
      <c r="K1170" s="61">
        <f t="shared" si="119"/>
        <v>84.28000000000003</v>
      </c>
    </row>
    <row r="1171" spans="1:11" x14ac:dyDescent="0.25">
      <c r="A1171" s="7">
        <v>3.6</v>
      </c>
      <c r="B1171" s="7">
        <v>2058</v>
      </c>
      <c r="C1171" s="7">
        <v>51.1</v>
      </c>
      <c r="D1171" s="7">
        <v>0</v>
      </c>
      <c r="E1171" s="55">
        <v>509.17</v>
      </c>
      <c r="F1171">
        <f t="shared" si="121"/>
        <v>3.0600000000000023</v>
      </c>
      <c r="G1171">
        <f t="shared" si="120"/>
        <v>51.1</v>
      </c>
      <c r="H1171">
        <f t="shared" si="122"/>
        <v>23.898600000000016</v>
      </c>
      <c r="J1171" s="57">
        <f t="shared" si="118"/>
        <v>1537.56</v>
      </c>
      <c r="K1171" s="61">
        <f t="shared" si="119"/>
        <v>87.340000000000032</v>
      </c>
    </row>
    <row r="1172" spans="1:11" x14ac:dyDescent="0.25">
      <c r="A1172" s="7">
        <v>3.6</v>
      </c>
      <c r="B1172" s="7">
        <v>2059</v>
      </c>
      <c r="C1172" s="7">
        <v>51.52</v>
      </c>
      <c r="D1172" s="7">
        <v>0</v>
      </c>
      <c r="E1172" s="55">
        <v>512.28</v>
      </c>
      <c r="F1172">
        <f t="shared" si="121"/>
        <v>3.1099999999999568</v>
      </c>
      <c r="G1172">
        <f t="shared" si="120"/>
        <v>51.52</v>
      </c>
      <c r="H1172">
        <f t="shared" si="122"/>
        <v>24.28909999999966</v>
      </c>
      <c r="J1172" s="57">
        <f t="shared" si="118"/>
        <v>1589.08</v>
      </c>
      <c r="K1172" s="61">
        <f t="shared" si="119"/>
        <v>90.449999999999989</v>
      </c>
    </row>
    <row r="1173" spans="1:11" x14ac:dyDescent="0.25">
      <c r="A1173" s="7">
        <v>3.6</v>
      </c>
      <c r="B1173" s="7">
        <v>2060</v>
      </c>
      <c r="C1173" s="7">
        <v>51.95</v>
      </c>
      <c r="D1173" s="7">
        <v>0</v>
      </c>
      <c r="E1173" s="55">
        <v>515.44000000000005</v>
      </c>
      <c r="F1173">
        <f t="shared" si="121"/>
        <v>3.1600000000000819</v>
      </c>
      <c r="G1173">
        <f t="shared" si="120"/>
        <v>51.95</v>
      </c>
      <c r="H1173">
        <f t="shared" si="122"/>
        <v>24.679600000000637</v>
      </c>
      <c r="J1173" s="57">
        <f t="shared" si="118"/>
        <v>1641.03</v>
      </c>
      <c r="K1173" s="61">
        <f t="shared" si="119"/>
        <v>93.61000000000007</v>
      </c>
    </row>
    <row r="1174" spans="1:11" x14ac:dyDescent="0.25">
      <c r="A1174" s="7">
        <v>3.6</v>
      </c>
      <c r="B1174" s="7">
        <v>2061</v>
      </c>
      <c r="C1174" s="7">
        <v>52.39</v>
      </c>
      <c r="D1174" s="7">
        <v>0</v>
      </c>
      <c r="E1174" s="55">
        <v>518.65</v>
      </c>
      <c r="F1174">
        <f t="shared" si="121"/>
        <v>3.2099999999999227</v>
      </c>
      <c r="G1174">
        <f t="shared" si="120"/>
        <v>52.39</v>
      </c>
      <c r="H1174">
        <f t="shared" si="122"/>
        <v>25.070099999999396</v>
      </c>
      <c r="J1174" s="57">
        <f t="shared" si="118"/>
        <v>1693.42</v>
      </c>
      <c r="K1174" s="61">
        <f t="shared" si="119"/>
        <v>96.82</v>
      </c>
    </row>
    <row r="1175" spans="1:11" x14ac:dyDescent="0.25">
      <c r="A1175" s="7">
        <v>3.6</v>
      </c>
      <c r="B1175" s="7">
        <v>2062</v>
      </c>
      <c r="C1175" s="7">
        <v>52.84</v>
      </c>
      <c r="D1175" s="7">
        <v>0</v>
      </c>
      <c r="E1175" s="55">
        <v>521.91</v>
      </c>
      <c r="F1175">
        <f t="shared" si="121"/>
        <v>3.2599999999999909</v>
      </c>
      <c r="G1175">
        <f t="shared" si="120"/>
        <v>52.84</v>
      </c>
      <c r="H1175">
        <f t="shared" si="122"/>
        <v>25.460599999999928</v>
      </c>
      <c r="J1175" s="57">
        <f t="shared" si="118"/>
        <v>1746.26</v>
      </c>
      <c r="K1175" s="61">
        <f t="shared" si="119"/>
        <v>100.07999999999998</v>
      </c>
    </row>
    <row r="1176" spans="1:11" x14ac:dyDescent="0.25">
      <c r="A1176" s="7">
        <v>3.6</v>
      </c>
      <c r="B1176" s="7">
        <v>2063</v>
      </c>
      <c r="C1176" s="7">
        <v>53.3</v>
      </c>
      <c r="D1176" s="7">
        <v>0</v>
      </c>
      <c r="E1176" s="55">
        <v>525.21</v>
      </c>
      <c r="F1176">
        <f t="shared" si="121"/>
        <v>3.3000000000000682</v>
      </c>
      <c r="G1176">
        <f t="shared" si="120"/>
        <v>53.3</v>
      </c>
      <c r="H1176">
        <f t="shared" si="122"/>
        <v>25.773000000000533</v>
      </c>
      <c r="J1176" s="57">
        <f t="shared" si="118"/>
        <v>1799.56</v>
      </c>
      <c r="K1176" s="61">
        <f t="shared" si="119"/>
        <v>103.38000000000005</v>
      </c>
    </row>
    <row r="1177" spans="1:11" x14ac:dyDescent="0.25">
      <c r="A1177" s="7">
        <v>3.6</v>
      </c>
      <c r="B1177" s="7">
        <v>2064</v>
      </c>
      <c r="C1177" s="7">
        <v>53.77</v>
      </c>
      <c r="D1177" s="7">
        <v>0</v>
      </c>
      <c r="E1177" s="55">
        <v>528.57000000000005</v>
      </c>
      <c r="F1177">
        <f t="shared" si="121"/>
        <v>3.3600000000000136</v>
      </c>
      <c r="G1177">
        <f t="shared" si="120"/>
        <v>53.77</v>
      </c>
      <c r="H1177">
        <f t="shared" si="122"/>
        <v>26.241600000000105</v>
      </c>
      <c r="J1177" s="57">
        <f t="shared" si="118"/>
        <v>1853.33</v>
      </c>
      <c r="K1177" s="61">
        <f t="shared" si="119"/>
        <v>106.74000000000007</v>
      </c>
    </row>
    <row r="1178" spans="1:11" x14ac:dyDescent="0.25">
      <c r="A1178" s="7">
        <v>3.6</v>
      </c>
      <c r="B1178" s="7">
        <v>2065</v>
      </c>
      <c r="C1178" s="7">
        <v>54.24</v>
      </c>
      <c r="D1178" s="7">
        <v>0</v>
      </c>
      <c r="E1178" s="55">
        <v>531.98</v>
      </c>
      <c r="F1178">
        <f t="shared" si="121"/>
        <v>3.4099999999999682</v>
      </c>
      <c r="G1178">
        <f t="shared" si="120"/>
        <v>54.24</v>
      </c>
      <c r="H1178">
        <f t="shared" si="122"/>
        <v>26.632099999999749</v>
      </c>
      <c r="J1178" s="57">
        <f t="shared" si="118"/>
        <v>1907.57</v>
      </c>
      <c r="K1178" s="61">
        <f t="shared" si="119"/>
        <v>110.15000000000003</v>
      </c>
    </row>
    <row r="1179" spans="1:11" x14ac:dyDescent="0.25">
      <c r="A1179" s="7">
        <v>3.6</v>
      </c>
      <c r="B1179" s="7">
        <v>2066</v>
      </c>
      <c r="C1179" s="7">
        <v>54.72</v>
      </c>
      <c r="D1179" s="7">
        <v>0</v>
      </c>
      <c r="E1179" s="55">
        <v>535.45000000000005</v>
      </c>
      <c r="F1179">
        <f t="shared" si="121"/>
        <v>3.4700000000000273</v>
      </c>
      <c r="G1179">
        <f t="shared" si="120"/>
        <v>54.72</v>
      </c>
      <c r="H1179">
        <f t="shared" si="122"/>
        <v>27.100700000000213</v>
      </c>
      <c r="J1179" s="57">
        <f t="shared" si="118"/>
        <v>1962.29</v>
      </c>
      <c r="K1179" s="61">
        <f t="shared" si="119"/>
        <v>113.62000000000006</v>
      </c>
    </row>
    <row r="1180" spans="1:11" x14ac:dyDescent="0.25">
      <c r="A1180" s="7">
        <v>3.6</v>
      </c>
      <c r="B1180" s="7">
        <v>2067</v>
      </c>
      <c r="C1180" s="7">
        <v>55.21</v>
      </c>
      <c r="D1180" s="7">
        <v>0</v>
      </c>
      <c r="E1180" s="55">
        <v>538.97</v>
      </c>
      <c r="F1180">
        <f t="shared" si="121"/>
        <v>3.5199999999999818</v>
      </c>
      <c r="G1180">
        <f t="shared" si="120"/>
        <v>55.21</v>
      </c>
      <c r="H1180">
        <f t="shared" si="122"/>
        <v>27.491199999999857</v>
      </c>
      <c r="J1180" s="57">
        <f t="shared" si="118"/>
        <v>2017.5</v>
      </c>
      <c r="K1180" s="61">
        <f t="shared" si="119"/>
        <v>117.14000000000004</v>
      </c>
    </row>
    <row r="1181" spans="1:11" x14ac:dyDescent="0.25">
      <c r="A1181" s="7">
        <v>3.6</v>
      </c>
      <c r="B1181" s="7">
        <v>2068</v>
      </c>
      <c r="C1181" s="7">
        <v>55.71</v>
      </c>
      <c r="D1181" s="7">
        <v>0</v>
      </c>
      <c r="E1181" s="55">
        <v>542.54999999999995</v>
      </c>
      <c r="F1181">
        <f t="shared" si="121"/>
        <v>3.5799999999999272</v>
      </c>
      <c r="G1181">
        <f t="shared" si="120"/>
        <v>55.71</v>
      </c>
      <c r="H1181">
        <f t="shared" si="122"/>
        <v>27.959799999999429</v>
      </c>
      <c r="J1181" s="57">
        <f t="shared" si="118"/>
        <v>2073.21</v>
      </c>
      <c r="K1181" s="61">
        <f t="shared" si="119"/>
        <v>120.71999999999997</v>
      </c>
    </row>
    <row r="1182" spans="1:11" x14ac:dyDescent="0.25">
      <c r="A1182" s="7">
        <v>3.6</v>
      </c>
      <c r="B1182" s="7">
        <v>2069</v>
      </c>
      <c r="C1182" s="7">
        <v>56.22</v>
      </c>
      <c r="D1182" s="7">
        <v>0</v>
      </c>
      <c r="E1182" s="55">
        <v>546.17999999999995</v>
      </c>
      <c r="F1182">
        <f t="shared" si="121"/>
        <v>3.6299999999999955</v>
      </c>
      <c r="G1182">
        <f t="shared" si="120"/>
        <v>56.22</v>
      </c>
      <c r="H1182">
        <f t="shared" si="122"/>
        <v>28.350299999999962</v>
      </c>
      <c r="J1182" s="57">
        <f t="shared" si="118"/>
        <v>2129.4299999999998</v>
      </c>
      <c r="K1182" s="61">
        <f t="shared" si="119"/>
        <v>124.34999999999997</v>
      </c>
    </row>
    <row r="1183" spans="1:11" x14ac:dyDescent="0.25">
      <c r="A1183" s="7">
        <v>3.6</v>
      </c>
      <c r="B1183" s="7">
        <v>2070</v>
      </c>
      <c r="C1183" s="7">
        <v>56.73</v>
      </c>
      <c r="D1183" s="7">
        <v>0</v>
      </c>
      <c r="E1183" s="55">
        <v>549.87</v>
      </c>
      <c r="F1183">
        <f t="shared" si="121"/>
        <v>3.6900000000000546</v>
      </c>
      <c r="G1183">
        <f t="shared" si="120"/>
        <v>56.73</v>
      </c>
      <c r="H1183">
        <f t="shared" si="122"/>
        <v>28.818900000000426</v>
      </c>
      <c r="J1183" s="57">
        <f t="shared" si="118"/>
        <v>2186.16</v>
      </c>
      <c r="K1183" s="61">
        <f t="shared" si="119"/>
        <v>128.04000000000002</v>
      </c>
    </row>
    <row r="1184" spans="1:11" x14ac:dyDescent="0.25">
      <c r="A1184" s="7">
        <v>3.6</v>
      </c>
      <c r="B1184" s="7">
        <v>2071</v>
      </c>
      <c r="C1184" s="7">
        <v>57.24</v>
      </c>
      <c r="D1184" s="7">
        <v>0</v>
      </c>
      <c r="E1184" s="55">
        <v>553.61</v>
      </c>
      <c r="F1184">
        <f t="shared" si="121"/>
        <v>3.7400000000000091</v>
      </c>
      <c r="G1184">
        <f t="shared" si="120"/>
        <v>57.24</v>
      </c>
      <c r="H1184">
        <f t="shared" si="122"/>
        <v>29.20940000000007</v>
      </c>
      <c r="J1184" s="57">
        <f t="shared" si="118"/>
        <v>2243.3999999999996</v>
      </c>
      <c r="K1184" s="61">
        <f t="shared" si="119"/>
        <v>131.78000000000003</v>
      </c>
    </row>
    <row r="1185" spans="1:11" x14ac:dyDescent="0.25">
      <c r="A1185" s="7">
        <v>3.6</v>
      </c>
      <c r="B1185" s="7">
        <v>2072</v>
      </c>
      <c r="C1185" s="7">
        <v>57.77</v>
      </c>
      <c r="D1185" s="7">
        <v>0</v>
      </c>
      <c r="E1185" s="55">
        <v>557.41999999999996</v>
      </c>
      <c r="F1185">
        <f t="shared" si="121"/>
        <v>3.8099999999999454</v>
      </c>
      <c r="G1185">
        <f t="shared" si="120"/>
        <v>57.77</v>
      </c>
      <c r="H1185">
        <f t="shared" si="122"/>
        <v>29.756099999999574</v>
      </c>
      <c r="J1185" s="57">
        <f t="shared" si="118"/>
        <v>2301.1699999999996</v>
      </c>
      <c r="K1185" s="61">
        <f t="shared" si="119"/>
        <v>135.58999999999997</v>
      </c>
    </row>
    <row r="1186" spans="1:11" x14ac:dyDescent="0.25">
      <c r="A1186" s="7">
        <v>3.6</v>
      </c>
      <c r="B1186" s="7">
        <v>2073</v>
      </c>
      <c r="C1186" s="7">
        <v>58.3</v>
      </c>
      <c r="D1186" s="7">
        <v>0</v>
      </c>
      <c r="E1186" s="55">
        <v>561.28</v>
      </c>
      <c r="F1186">
        <f t="shared" si="121"/>
        <v>3.8600000000000136</v>
      </c>
      <c r="G1186">
        <f t="shared" si="120"/>
        <v>58.3</v>
      </c>
      <c r="H1186">
        <f t="shared" si="122"/>
        <v>30.146600000000106</v>
      </c>
      <c r="J1186" s="57">
        <f t="shared" si="118"/>
        <v>2359.4699999999998</v>
      </c>
      <c r="K1186" s="61">
        <f t="shared" si="119"/>
        <v>139.44999999999999</v>
      </c>
    </row>
    <row r="1187" spans="1:11" x14ac:dyDescent="0.25">
      <c r="A1187" s="7">
        <v>3.6</v>
      </c>
      <c r="B1187" s="7">
        <v>2074</v>
      </c>
      <c r="C1187" s="7">
        <v>58.83</v>
      </c>
      <c r="D1187" s="7">
        <v>0</v>
      </c>
      <c r="E1187" s="55">
        <v>565.20000000000005</v>
      </c>
      <c r="F1187">
        <f t="shared" si="121"/>
        <v>3.9200000000000728</v>
      </c>
      <c r="G1187">
        <f t="shared" si="120"/>
        <v>58.83</v>
      </c>
      <c r="H1187">
        <f t="shared" si="122"/>
        <v>30.615200000000566</v>
      </c>
      <c r="J1187" s="57">
        <f t="shared" si="118"/>
        <v>2418.2999999999997</v>
      </c>
      <c r="K1187" s="61">
        <f t="shared" si="119"/>
        <v>143.37000000000006</v>
      </c>
    </row>
    <row r="1188" spans="1:11" x14ac:dyDescent="0.25">
      <c r="A1188" s="7">
        <v>3.6</v>
      </c>
      <c r="B1188" s="7">
        <v>2075</v>
      </c>
      <c r="C1188" s="7">
        <v>59.37</v>
      </c>
      <c r="D1188" s="7">
        <v>0</v>
      </c>
      <c r="E1188" s="55">
        <v>569.17999999999995</v>
      </c>
      <c r="F1188">
        <f t="shared" si="121"/>
        <v>3.9799999999999045</v>
      </c>
      <c r="G1188">
        <f t="shared" si="120"/>
        <v>59.37</v>
      </c>
      <c r="H1188">
        <f t="shared" si="122"/>
        <v>31.083799999999254</v>
      </c>
      <c r="J1188" s="57">
        <f t="shared" si="118"/>
        <v>2477.6699999999996</v>
      </c>
      <c r="K1188" s="61">
        <f t="shared" si="119"/>
        <v>147.34999999999997</v>
      </c>
    </row>
    <row r="1189" spans="1:11" x14ac:dyDescent="0.25">
      <c r="A1189" s="7">
        <v>3.6</v>
      </c>
      <c r="B1189" s="7">
        <v>2076</v>
      </c>
      <c r="C1189" s="7">
        <v>59.91</v>
      </c>
      <c r="D1189" s="7">
        <v>0</v>
      </c>
      <c r="E1189" s="55">
        <v>573.23</v>
      </c>
      <c r="F1189">
        <f t="shared" si="121"/>
        <v>4.0500000000000682</v>
      </c>
      <c r="G1189">
        <f t="shared" si="120"/>
        <v>59.91</v>
      </c>
      <c r="H1189">
        <f t="shared" si="122"/>
        <v>31.630500000000531</v>
      </c>
      <c r="J1189" s="57">
        <f t="shared" si="118"/>
        <v>2537.5799999999995</v>
      </c>
      <c r="K1189" s="61">
        <f t="shared" si="119"/>
        <v>151.40000000000003</v>
      </c>
    </row>
    <row r="1190" spans="1:11" x14ac:dyDescent="0.25">
      <c r="A1190" s="7">
        <v>3.6</v>
      </c>
      <c r="B1190" s="7">
        <v>2077</v>
      </c>
      <c r="C1190" s="7">
        <v>60.46</v>
      </c>
      <c r="D1190" s="7">
        <v>0</v>
      </c>
      <c r="E1190" s="55">
        <v>577.33000000000004</v>
      </c>
      <c r="F1190">
        <f t="shared" si="121"/>
        <v>4.1000000000000227</v>
      </c>
      <c r="G1190">
        <f t="shared" si="120"/>
        <v>60.46</v>
      </c>
      <c r="H1190">
        <f t="shared" si="122"/>
        <v>32.021000000000178</v>
      </c>
      <c r="J1190" s="57">
        <f t="shared" si="118"/>
        <v>2598.0399999999995</v>
      </c>
      <c r="K1190" s="61">
        <f t="shared" si="119"/>
        <v>155.50000000000006</v>
      </c>
    </row>
    <row r="1191" spans="1:11" x14ac:dyDescent="0.25">
      <c r="A1191" s="7">
        <v>3.6</v>
      </c>
      <c r="B1191" s="7">
        <v>2078</v>
      </c>
      <c r="C1191" s="7">
        <v>61.01</v>
      </c>
      <c r="D1191" s="7">
        <v>0</v>
      </c>
      <c r="E1191" s="55">
        <v>581.5</v>
      </c>
      <c r="F1191">
        <f t="shared" si="121"/>
        <v>4.1699999999999591</v>
      </c>
      <c r="G1191">
        <f t="shared" si="120"/>
        <v>61.01</v>
      </c>
      <c r="H1191">
        <f t="shared" si="122"/>
        <v>32.567699999999675</v>
      </c>
      <c r="J1191" s="57">
        <f t="shared" si="118"/>
        <v>2659.0499999999997</v>
      </c>
      <c r="K1191" s="61">
        <f t="shared" si="119"/>
        <v>159.67000000000002</v>
      </c>
    </row>
    <row r="1192" spans="1:11" x14ac:dyDescent="0.25">
      <c r="A1192" s="7">
        <v>3.6</v>
      </c>
      <c r="B1192" s="7">
        <v>2079</v>
      </c>
      <c r="C1192" s="7">
        <v>61.55</v>
      </c>
      <c r="D1192" s="7">
        <v>0</v>
      </c>
      <c r="E1192" s="55">
        <v>585.72</v>
      </c>
      <c r="F1192">
        <f t="shared" si="121"/>
        <v>4.2200000000000273</v>
      </c>
      <c r="G1192">
        <f t="shared" si="120"/>
        <v>61.55</v>
      </c>
      <c r="H1192">
        <f t="shared" si="122"/>
        <v>32.958200000000211</v>
      </c>
      <c r="J1192" s="57">
        <f t="shared" si="118"/>
        <v>2720.6</v>
      </c>
      <c r="K1192" s="61">
        <f t="shared" si="119"/>
        <v>163.89000000000004</v>
      </c>
    </row>
    <row r="1193" spans="1:11" x14ac:dyDescent="0.25">
      <c r="A1193" s="7">
        <v>3.6</v>
      </c>
      <c r="B1193" s="7">
        <v>2080</v>
      </c>
      <c r="C1193" s="7">
        <v>62.1</v>
      </c>
      <c r="D1193" s="7">
        <v>0</v>
      </c>
      <c r="E1193" s="55">
        <v>590.01</v>
      </c>
      <c r="F1193">
        <f t="shared" si="121"/>
        <v>4.2899999999999636</v>
      </c>
      <c r="G1193">
        <f t="shared" si="120"/>
        <v>62.1</v>
      </c>
      <c r="H1193">
        <f t="shared" si="122"/>
        <v>33.504899999999715</v>
      </c>
      <c r="J1193" s="57">
        <f t="shared" si="118"/>
        <v>2782.7</v>
      </c>
      <c r="K1193" s="61">
        <f t="shared" si="119"/>
        <v>168.18</v>
      </c>
    </row>
    <row r="1194" spans="1:11" x14ac:dyDescent="0.25">
      <c r="A1194" s="7">
        <v>3.6</v>
      </c>
      <c r="B1194" s="7">
        <v>2081</v>
      </c>
      <c r="C1194" s="7">
        <v>62.65</v>
      </c>
      <c r="D1194" s="7">
        <v>0</v>
      </c>
      <c r="E1194" s="55">
        <v>594.37</v>
      </c>
      <c r="F1194">
        <f t="shared" si="121"/>
        <v>4.3600000000000136</v>
      </c>
      <c r="G1194">
        <f t="shared" si="120"/>
        <v>62.65</v>
      </c>
      <c r="H1194">
        <f t="shared" si="122"/>
        <v>34.051600000000107</v>
      </c>
      <c r="J1194" s="57">
        <f t="shared" si="118"/>
        <v>2845.35</v>
      </c>
      <c r="K1194" s="61">
        <f t="shared" si="119"/>
        <v>172.54000000000002</v>
      </c>
    </row>
    <row r="1195" spans="1:11" x14ac:dyDescent="0.25">
      <c r="A1195" s="7">
        <v>3.6</v>
      </c>
      <c r="B1195" s="7">
        <v>2082</v>
      </c>
      <c r="C1195" s="7">
        <v>63.2</v>
      </c>
      <c r="D1195" s="7">
        <v>0</v>
      </c>
      <c r="E1195" s="55">
        <v>598.78</v>
      </c>
      <c r="F1195">
        <f t="shared" si="121"/>
        <v>4.4099999999999682</v>
      </c>
      <c r="G1195">
        <f t="shared" si="120"/>
        <v>63.2</v>
      </c>
      <c r="H1195">
        <f t="shared" si="122"/>
        <v>34.442099999999748</v>
      </c>
      <c r="J1195" s="57">
        <f t="shared" si="118"/>
        <v>2908.5499999999997</v>
      </c>
      <c r="K1195" s="61">
        <f t="shared" si="119"/>
        <v>176.95</v>
      </c>
    </row>
    <row r="1196" spans="1:11" x14ac:dyDescent="0.25">
      <c r="A1196" s="7">
        <v>3.6</v>
      </c>
      <c r="B1196" s="7">
        <v>2083</v>
      </c>
      <c r="C1196" s="7">
        <v>63.76</v>
      </c>
      <c r="D1196" s="7">
        <v>0</v>
      </c>
      <c r="E1196" s="55">
        <v>603.26</v>
      </c>
      <c r="F1196">
        <f t="shared" si="121"/>
        <v>4.4800000000000182</v>
      </c>
      <c r="G1196">
        <f t="shared" si="120"/>
        <v>63.76</v>
      </c>
      <c r="H1196">
        <f t="shared" si="122"/>
        <v>34.98880000000014</v>
      </c>
      <c r="J1196" s="57">
        <f t="shared" si="118"/>
        <v>2972.31</v>
      </c>
      <c r="K1196" s="61">
        <f t="shared" si="119"/>
        <v>181.43</v>
      </c>
    </row>
    <row r="1197" spans="1:11" x14ac:dyDescent="0.25">
      <c r="A1197" s="7">
        <v>3.6</v>
      </c>
      <c r="B1197" s="7">
        <v>2084</v>
      </c>
      <c r="C1197" s="7">
        <v>64.319999999999993</v>
      </c>
      <c r="D1197" s="7">
        <v>0</v>
      </c>
      <c r="E1197" s="55">
        <v>607.79999999999995</v>
      </c>
      <c r="F1197">
        <f t="shared" si="121"/>
        <v>4.5399999999999636</v>
      </c>
      <c r="G1197">
        <f t="shared" si="120"/>
        <v>64.319999999999993</v>
      </c>
      <c r="H1197">
        <f t="shared" si="122"/>
        <v>35.457399999999716</v>
      </c>
      <c r="J1197" s="57">
        <f t="shared" si="118"/>
        <v>3036.63</v>
      </c>
      <c r="K1197" s="61">
        <f t="shared" si="119"/>
        <v>185.96999999999997</v>
      </c>
    </row>
    <row r="1198" spans="1:11" x14ac:dyDescent="0.25">
      <c r="A1198" s="7">
        <v>3.6</v>
      </c>
      <c r="B1198" s="7">
        <v>2085</v>
      </c>
      <c r="C1198" s="7">
        <v>64.88</v>
      </c>
      <c r="D1198" s="7">
        <v>0</v>
      </c>
      <c r="E1198" s="55">
        <v>612.4</v>
      </c>
      <c r="F1198">
        <f t="shared" si="121"/>
        <v>4.6000000000000227</v>
      </c>
      <c r="G1198">
        <f t="shared" si="120"/>
        <v>64.88</v>
      </c>
      <c r="H1198">
        <f t="shared" si="122"/>
        <v>35.926000000000172</v>
      </c>
      <c r="J1198" s="57">
        <f t="shared" si="118"/>
        <v>3101.51</v>
      </c>
      <c r="K1198" s="61">
        <f t="shared" si="119"/>
        <v>190.57</v>
      </c>
    </row>
    <row r="1199" spans="1:11" x14ac:dyDescent="0.25">
      <c r="A1199" s="7">
        <v>3.6</v>
      </c>
      <c r="B1199" s="7">
        <v>2086</v>
      </c>
      <c r="C1199" s="7">
        <v>65.44</v>
      </c>
      <c r="D1199" s="7">
        <v>0</v>
      </c>
      <c r="E1199" s="55">
        <v>617.05999999999995</v>
      </c>
      <c r="F1199">
        <f t="shared" si="121"/>
        <v>4.6599999999999682</v>
      </c>
      <c r="G1199">
        <f t="shared" si="120"/>
        <v>65.44</v>
      </c>
      <c r="H1199">
        <f t="shared" si="122"/>
        <v>36.394599999999748</v>
      </c>
      <c r="J1199" s="57">
        <f t="shared" si="118"/>
        <v>3166.9500000000003</v>
      </c>
      <c r="K1199" s="61">
        <f t="shared" si="119"/>
        <v>195.22999999999996</v>
      </c>
    </row>
    <row r="1200" spans="1:11" x14ac:dyDescent="0.25">
      <c r="A1200" s="7">
        <v>3.6</v>
      </c>
      <c r="B1200" s="7">
        <v>2087</v>
      </c>
      <c r="C1200" s="7">
        <v>66.010000000000005</v>
      </c>
      <c r="D1200" s="7">
        <v>0</v>
      </c>
      <c r="E1200" s="55">
        <v>621.79</v>
      </c>
      <c r="F1200">
        <f t="shared" si="121"/>
        <v>4.7300000000000182</v>
      </c>
      <c r="G1200">
        <f t="shared" si="120"/>
        <v>66.010000000000005</v>
      </c>
      <c r="H1200">
        <f t="shared" si="122"/>
        <v>36.94130000000014</v>
      </c>
      <c r="J1200" s="57">
        <f t="shared" si="118"/>
        <v>3232.9600000000005</v>
      </c>
      <c r="K1200" s="61">
        <f t="shared" si="119"/>
        <v>199.95999999999998</v>
      </c>
    </row>
    <row r="1201" spans="1:11" x14ac:dyDescent="0.25">
      <c r="A1201" s="7">
        <v>3.6</v>
      </c>
      <c r="B1201" s="7">
        <v>2088</v>
      </c>
      <c r="C1201" s="7">
        <v>66.59</v>
      </c>
      <c r="D1201" s="7">
        <v>0</v>
      </c>
      <c r="E1201" s="55">
        <v>626.59</v>
      </c>
      <c r="F1201">
        <f t="shared" si="121"/>
        <v>4.8000000000000682</v>
      </c>
      <c r="G1201">
        <f t="shared" si="120"/>
        <v>66.59</v>
      </c>
      <c r="H1201">
        <f t="shared" si="122"/>
        <v>37.488000000000532</v>
      </c>
      <c r="J1201" s="57">
        <f t="shared" si="118"/>
        <v>3299.5500000000006</v>
      </c>
      <c r="K1201" s="61">
        <f t="shared" si="119"/>
        <v>204.76000000000005</v>
      </c>
    </row>
    <row r="1202" spans="1:11" x14ac:dyDescent="0.25">
      <c r="A1202" s="7">
        <v>3.6</v>
      </c>
      <c r="B1202" s="7">
        <v>2089</v>
      </c>
      <c r="C1202" s="7">
        <v>67.16</v>
      </c>
      <c r="D1202" s="7">
        <v>0</v>
      </c>
      <c r="E1202" s="55">
        <v>631.45000000000005</v>
      </c>
      <c r="F1202">
        <f t="shared" si="121"/>
        <v>4.8600000000000136</v>
      </c>
      <c r="G1202">
        <f t="shared" si="120"/>
        <v>67.16</v>
      </c>
      <c r="H1202">
        <f t="shared" si="122"/>
        <v>37.956600000000101</v>
      </c>
      <c r="J1202" s="57">
        <f t="shared" si="118"/>
        <v>3366.7100000000005</v>
      </c>
      <c r="K1202" s="61">
        <f t="shared" si="119"/>
        <v>209.62000000000006</v>
      </c>
    </row>
    <row r="1203" spans="1:11" x14ac:dyDescent="0.25">
      <c r="A1203" s="7">
        <v>3.6</v>
      </c>
      <c r="B1203" s="7">
        <v>2090</v>
      </c>
      <c r="C1203" s="7">
        <v>67.739999999999995</v>
      </c>
      <c r="D1203" s="7">
        <v>0</v>
      </c>
      <c r="E1203" s="55">
        <v>636.37</v>
      </c>
      <c r="F1203">
        <f t="shared" si="121"/>
        <v>4.9199999999999591</v>
      </c>
      <c r="G1203">
        <f t="shared" si="120"/>
        <v>67.739999999999995</v>
      </c>
      <c r="H1203">
        <f t="shared" si="122"/>
        <v>38.425199999999677</v>
      </c>
      <c r="J1203" s="57">
        <f t="shared" si="118"/>
        <v>3434.4500000000003</v>
      </c>
      <c r="K1203" s="61">
        <f t="shared" si="119"/>
        <v>214.54000000000002</v>
      </c>
    </row>
    <row r="1204" spans="1:11" x14ac:dyDescent="0.25">
      <c r="A1204" s="7">
        <v>3.6</v>
      </c>
      <c r="B1204" s="7">
        <v>2091</v>
      </c>
      <c r="C1204" s="7">
        <v>68.319999999999993</v>
      </c>
      <c r="D1204" s="7">
        <v>0</v>
      </c>
      <c r="E1204" s="55">
        <v>641.37</v>
      </c>
      <c r="F1204">
        <f t="shared" si="121"/>
        <v>5</v>
      </c>
      <c r="G1204">
        <f t="shared" si="120"/>
        <v>68.319999999999993</v>
      </c>
      <c r="H1204">
        <f t="shared" si="122"/>
        <v>39.049999999999997</v>
      </c>
      <c r="J1204" s="57">
        <f t="shared" ref="J1204:J1213" si="123">J1203+G1204</f>
        <v>3502.7700000000004</v>
      </c>
      <c r="K1204" s="61">
        <f t="shared" ref="K1204:K1213" si="124">E1204-E$1138</f>
        <v>219.54000000000002</v>
      </c>
    </row>
    <row r="1205" spans="1:11" x14ac:dyDescent="0.25">
      <c r="A1205" s="7">
        <v>3.6</v>
      </c>
      <c r="B1205" s="7">
        <v>2092</v>
      </c>
      <c r="C1205" s="7">
        <v>68.91</v>
      </c>
      <c r="D1205" s="7">
        <v>0</v>
      </c>
      <c r="E1205" s="55">
        <v>646.42999999999995</v>
      </c>
      <c r="F1205">
        <f t="shared" si="121"/>
        <v>5.0599999999999454</v>
      </c>
      <c r="G1205">
        <f t="shared" si="120"/>
        <v>68.91</v>
      </c>
      <c r="H1205">
        <f t="shared" si="122"/>
        <v>39.518599999999573</v>
      </c>
      <c r="J1205" s="57">
        <f t="shared" si="123"/>
        <v>3571.6800000000003</v>
      </c>
      <c r="K1205" s="61">
        <f t="shared" si="124"/>
        <v>224.59999999999997</v>
      </c>
    </row>
    <row r="1206" spans="1:11" x14ac:dyDescent="0.25">
      <c r="A1206" s="7">
        <v>3.6</v>
      </c>
      <c r="B1206" s="7">
        <v>2093</v>
      </c>
      <c r="C1206" s="7">
        <v>69.510000000000005</v>
      </c>
      <c r="D1206" s="7">
        <v>0</v>
      </c>
      <c r="E1206" s="55">
        <v>651.54999999999995</v>
      </c>
      <c r="F1206">
        <f t="shared" si="121"/>
        <v>5.1200000000000045</v>
      </c>
      <c r="G1206">
        <f t="shared" si="120"/>
        <v>69.510000000000005</v>
      </c>
      <c r="H1206">
        <f t="shared" si="122"/>
        <v>39.987200000000037</v>
      </c>
      <c r="J1206" s="57">
        <f t="shared" si="123"/>
        <v>3641.1900000000005</v>
      </c>
      <c r="K1206" s="61">
        <f t="shared" si="124"/>
        <v>229.71999999999997</v>
      </c>
    </row>
    <row r="1207" spans="1:11" x14ac:dyDescent="0.25">
      <c r="A1207" s="7">
        <v>3.6</v>
      </c>
      <c r="B1207" s="7">
        <v>2094</v>
      </c>
      <c r="C1207" s="7">
        <v>70.11</v>
      </c>
      <c r="D1207" s="7">
        <v>0</v>
      </c>
      <c r="E1207" s="55">
        <v>656.75</v>
      </c>
      <c r="F1207">
        <f t="shared" si="121"/>
        <v>5.2000000000000455</v>
      </c>
      <c r="G1207">
        <f t="shared" si="120"/>
        <v>70.11</v>
      </c>
      <c r="H1207">
        <f t="shared" si="122"/>
        <v>40.61200000000035</v>
      </c>
      <c r="J1207" s="57">
        <f t="shared" si="123"/>
        <v>3711.3000000000006</v>
      </c>
      <c r="K1207" s="61">
        <f t="shared" si="124"/>
        <v>234.92000000000002</v>
      </c>
    </row>
    <row r="1208" spans="1:11" x14ac:dyDescent="0.25">
      <c r="A1208" s="7">
        <v>3.6</v>
      </c>
      <c r="B1208" s="7">
        <v>2095</v>
      </c>
      <c r="C1208" s="7">
        <v>70.72</v>
      </c>
      <c r="D1208" s="7">
        <v>0</v>
      </c>
      <c r="E1208" s="55">
        <v>662.01</v>
      </c>
      <c r="F1208">
        <f t="shared" si="121"/>
        <v>5.2599999999999909</v>
      </c>
      <c r="G1208">
        <f t="shared" si="120"/>
        <v>70.72</v>
      </c>
      <c r="H1208">
        <f t="shared" si="122"/>
        <v>41.080599999999926</v>
      </c>
      <c r="J1208" s="57">
        <f t="shared" si="123"/>
        <v>3782.0200000000004</v>
      </c>
      <c r="K1208" s="61">
        <f t="shared" si="124"/>
        <v>240.18</v>
      </c>
    </row>
    <row r="1209" spans="1:11" x14ac:dyDescent="0.25">
      <c r="A1209" s="7">
        <v>3.6</v>
      </c>
      <c r="B1209" s="7">
        <v>2096</v>
      </c>
      <c r="C1209" s="7">
        <v>71.33</v>
      </c>
      <c r="D1209" s="7">
        <v>0</v>
      </c>
      <c r="E1209" s="55">
        <v>667.34</v>
      </c>
      <c r="F1209">
        <f t="shared" si="121"/>
        <v>5.3300000000000409</v>
      </c>
      <c r="G1209">
        <f t="shared" si="120"/>
        <v>71.33</v>
      </c>
      <c r="H1209">
        <f t="shared" si="122"/>
        <v>41.627300000000318</v>
      </c>
      <c r="J1209" s="57">
        <f t="shared" si="123"/>
        <v>3853.3500000000004</v>
      </c>
      <c r="K1209" s="61">
        <f t="shared" si="124"/>
        <v>245.51000000000005</v>
      </c>
    </row>
    <row r="1210" spans="1:11" x14ac:dyDescent="0.25">
      <c r="A1210" s="7">
        <v>3.6</v>
      </c>
      <c r="B1210" s="7">
        <v>2097</v>
      </c>
      <c r="C1210" s="7">
        <v>71.95</v>
      </c>
      <c r="D1210" s="7">
        <v>0</v>
      </c>
      <c r="E1210" s="55">
        <v>672.74</v>
      </c>
      <c r="F1210">
        <f t="shared" si="121"/>
        <v>5.3999999999999773</v>
      </c>
      <c r="G1210">
        <f t="shared" si="120"/>
        <v>71.95</v>
      </c>
      <c r="H1210">
        <f t="shared" si="122"/>
        <v>42.173999999999822</v>
      </c>
      <c r="J1210" s="57">
        <f t="shared" si="123"/>
        <v>3925.3</v>
      </c>
      <c r="K1210" s="61">
        <f t="shared" si="124"/>
        <v>250.91000000000003</v>
      </c>
    </row>
    <row r="1211" spans="1:11" x14ac:dyDescent="0.25">
      <c r="A1211" s="7">
        <v>3.6</v>
      </c>
      <c r="B1211" s="7">
        <v>2098</v>
      </c>
      <c r="C1211" s="7">
        <v>72.58</v>
      </c>
      <c r="D1211" s="7">
        <v>0</v>
      </c>
      <c r="E1211" s="55">
        <v>678.21</v>
      </c>
      <c r="F1211">
        <f t="shared" si="121"/>
        <v>5.4700000000000273</v>
      </c>
      <c r="G1211">
        <f t="shared" si="120"/>
        <v>72.58</v>
      </c>
      <c r="H1211">
        <f t="shared" si="122"/>
        <v>42.720700000000214</v>
      </c>
      <c r="J1211" s="57">
        <f t="shared" si="123"/>
        <v>3997.88</v>
      </c>
      <c r="K1211" s="61">
        <f t="shared" si="124"/>
        <v>256.38000000000005</v>
      </c>
    </row>
    <row r="1212" spans="1:11" x14ac:dyDescent="0.25">
      <c r="A1212" s="7">
        <v>3.6</v>
      </c>
      <c r="B1212" s="7">
        <v>2099</v>
      </c>
      <c r="C1212" s="7">
        <v>73.209999999999994</v>
      </c>
      <c r="D1212" s="7">
        <v>0</v>
      </c>
      <c r="E1212" s="55">
        <v>683.76</v>
      </c>
      <c r="F1212">
        <f t="shared" si="121"/>
        <v>5.5499999999999545</v>
      </c>
      <c r="G1212">
        <f t="shared" si="120"/>
        <v>73.209999999999994</v>
      </c>
      <c r="H1212">
        <f t="shared" si="122"/>
        <v>43.345499999999646</v>
      </c>
      <c r="J1212" s="57">
        <f t="shared" si="123"/>
        <v>4071.09</v>
      </c>
      <c r="K1212" s="61">
        <f t="shared" si="124"/>
        <v>261.93</v>
      </c>
    </row>
    <row r="1213" spans="1:11" x14ac:dyDescent="0.25">
      <c r="A1213" s="7">
        <v>3.6</v>
      </c>
      <c r="B1213" s="7">
        <v>2100</v>
      </c>
      <c r="C1213" s="7">
        <v>73.849999999999994</v>
      </c>
      <c r="D1213" s="7">
        <v>0</v>
      </c>
      <c r="E1213" s="55">
        <v>689.37</v>
      </c>
      <c r="F1213">
        <f t="shared" si="121"/>
        <v>5.6100000000000136</v>
      </c>
      <c r="G1213">
        <f t="shared" si="120"/>
        <v>73.849999999999994</v>
      </c>
      <c r="H1213">
        <f t="shared" si="122"/>
        <v>43.814100000000103</v>
      </c>
      <c r="J1213" s="57">
        <f t="shared" si="123"/>
        <v>4144.9400000000005</v>
      </c>
      <c r="K1213" s="61">
        <f t="shared" si="124"/>
        <v>267.54000000000002</v>
      </c>
    </row>
    <row r="1214" spans="1:11" x14ac:dyDescent="0.25">
      <c r="A1214" s="7">
        <v>3.8</v>
      </c>
      <c r="B1214" s="7">
        <v>2000</v>
      </c>
      <c r="C1214" s="7">
        <v>30.6</v>
      </c>
      <c r="D1214" s="7">
        <v>0</v>
      </c>
      <c r="E1214" s="55">
        <v>367.1</v>
      </c>
      <c r="F1214">
        <f t="shared" si="121"/>
        <v>-322.27</v>
      </c>
      <c r="G1214">
        <f t="shared" si="120"/>
        <v>30.6</v>
      </c>
      <c r="H1214">
        <f t="shared" si="122"/>
        <v>-2516.9286999999999</v>
      </c>
    </row>
    <row r="1215" spans="1:11" x14ac:dyDescent="0.25">
      <c r="A1215" s="7">
        <v>3.8</v>
      </c>
      <c r="B1215" s="7">
        <v>2001</v>
      </c>
      <c r="C1215" s="7">
        <v>31.24</v>
      </c>
      <c r="D1215" s="7">
        <v>0</v>
      </c>
      <c r="E1215" s="55">
        <v>368.74</v>
      </c>
      <c r="F1215">
        <f t="shared" si="121"/>
        <v>1.6399999999999864</v>
      </c>
      <c r="G1215">
        <f t="shared" si="120"/>
        <v>31.24</v>
      </c>
      <c r="H1215">
        <f t="shared" si="122"/>
        <v>12.808399999999892</v>
      </c>
    </row>
    <row r="1216" spans="1:11" x14ac:dyDescent="0.25">
      <c r="A1216" s="7">
        <v>3.8</v>
      </c>
      <c r="B1216" s="7">
        <v>2002</v>
      </c>
      <c r="C1216" s="7">
        <v>31.81</v>
      </c>
      <c r="D1216" s="7">
        <v>0</v>
      </c>
      <c r="E1216" s="55">
        <v>370.43</v>
      </c>
      <c r="F1216">
        <f t="shared" si="121"/>
        <v>1.6899999999999977</v>
      </c>
      <c r="G1216">
        <f t="shared" si="120"/>
        <v>31.81</v>
      </c>
      <c r="H1216">
        <f t="shared" si="122"/>
        <v>13.198899999999982</v>
      </c>
    </row>
    <row r="1217" spans="1:8" x14ac:dyDescent="0.25">
      <c r="A1217" s="7">
        <v>3.8</v>
      </c>
      <c r="B1217" s="7">
        <v>2003</v>
      </c>
      <c r="C1217" s="7">
        <v>32.35</v>
      </c>
      <c r="D1217" s="7">
        <v>0</v>
      </c>
      <c r="E1217" s="55">
        <v>372.16</v>
      </c>
      <c r="F1217">
        <f t="shared" si="121"/>
        <v>1.7300000000000182</v>
      </c>
      <c r="G1217">
        <f t="shared" si="120"/>
        <v>32.35</v>
      </c>
      <c r="H1217">
        <f t="shared" si="122"/>
        <v>13.511300000000141</v>
      </c>
    </row>
    <row r="1218" spans="1:8" x14ac:dyDescent="0.25">
      <c r="A1218" s="7">
        <v>3.8</v>
      </c>
      <c r="B1218" s="7">
        <v>2004</v>
      </c>
      <c r="C1218" s="7">
        <v>32.99</v>
      </c>
      <c r="D1218" s="7">
        <v>0</v>
      </c>
      <c r="E1218" s="55">
        <v>373.92</v>
      </c>
      <c r="F1218">
        <f t="shared" si="121"/>
        <v>1.7599999999999909</v>
      </c>
      <c r="G1218">
        <f t="shared" ref="G1218:G1281" si="125">C1218-D1218</f>
        <v>32.99</v>
      </c>
      <c r="H1218">
        <f t="shared" si="122"/>
        <v>13.745599999999929</v>
      </c>
    </row>
    <row r="1219" spans="1:8" x14ac:dyDescent="0.25">
      <c r="A1219" s="7">
        <v>3.8</v>
      </c>
      <c r="B1219" s="7">
        <v>2005</v>
      </c>
      <c r="C1219" s="7">
        <v>33.76</v>
      </c>
      <c r="D1219" s="7">
        <v>0</v>
      </c>
      <c r="E1219" s="55">
        <v>375.73</v>
      </c>
      <c r="F1219">
        <f t="shared" ref="F1219:F1282" si="126">E1219-E1218</f>
        <v>1.8100000000000023</v>
      </c>
      <c r="G1219">
        <f t="shared" si="125"/>
        <v>33.76</v>
      </c>
      <c r="H1219">
        <f t="shared" si="122"/>
        <v>14.136100000000017</v>
      </c>
    </row>
    <row r="1220" spans="1:8" x14ac:dyDescent="0.25">
      <c r="A1220" s="7">
        <v>3.8</v>
      </c>
      <c r="B1220" s="7">
        <v>2006</v>
      </c>
      <c r="C1220" s="7">
        <v>34.58</v>
      </c>
      <c r="D1220" s="7">
        <v>0</v>
      </c>
      <c r="E1220" s="55">
        <v>377.61</v>
      </c>
      <c r="F1220">
        <f t="shared" si="126"/>
        <v>1.8799999999999955</v>
      </c>
      <c r="G1220">
        <f t="shared" si="125"/>
        <v>34.58</v>
      </c>
      <c r="H1220">
        <f t="shared" si="122"/>
        <v>14.682799999999963</v>
      </c>
    </row>
    <row r="1221" spans="1:8" x14ac:dyDescent="0.25">
      <c r="A1221" s="7">
        <v>3.8</v>
      </c>
      <c r="B1221" s="7">
        <v>2007</v>
      </c>
      <c r="C1221" s="7">
        <v>35.520000000000003</v>
      </c>
      <c r="D1221" s="7">
        <v>0</v>
      </c>
      <c r="E1221" s="55">
        <v>379.56</v>
      </c>
      <c r="F1221">
        <f t="shared" si="126"/>
        <v>1.9499999999999886</v>
      </c>
      <c r="G1221">
        <f t="shared" si="125"/>
        <v>35.520000000000003</v>
      </c>
      <c r="H1221">
        <f t="shared" si="122"/>
        <v>15.229499999999911</v>
      </c>
    </row>
    <row r="1222" spans="1:8" x14ac:dyDescent="0.25">
      <c r="A1222" s="7">
        <v>3.8</v>
      </c>
      <c r="B1222" s="7">
        <v>2008</v>
      </c>
      <c r="C1222" s="7">
        <v>36.4</v>
      </c>
      <c r="D1222" s="7">
        <v>0</v>
      </c>
      <c r="E1222" s="55">
        <v>381.58</v>
      </c>
      <c r="F1222">
        <f t="shared" si="126"/>
        <v>2.0199999999999818</v>
      </c>
      <c r="G1222">
        <f t="shared" si="125"/>
        <v>36.4</v>
      </c>
      <c r="H1222">
        <f t="shared" ref="H1222:H1285" si="127">F1222*7.81</f>
        <v>15.776199999999857</v>
      </c>
    </row>
    <row r="1223" spans="1:8" x14ac:dyDescent="0.25">
      <c r="A1223" s="7">
        <v>3.8</v>
      </c>
      <c r="B1223" s="7">
        <v>2009</v>
      </c>
      <c r="C1223" s="7">
        <v>36.99</v>
      </c>
      <c r="D1223" s="7">
        <v>0</v>
      </c>
      <c r="E1223" s="55">
        <v>383.68</v>
      </c>
      <c r="F1223">
        <f t="shared" si="126"/>
        <v>2.1000000000000227</v>
      </c>
      <c r="G1223">
        <f t="shared" si="125"/>
        <v>36.99</v>
      </c>
      <c r="H1223">
        <f t="shared" si="127"/>
        <v>16.401000000000177</v>
      </c>
    </row>
    <row r="1224" spans="1:8" x14ac:dyDescent="0.25">
      <c r="A1224" s="7">
        <v>3.8</v>
      </c>
      <c r="B1224" s="7">
        <v>2010</v>
      </c>
      <c r="C1224" s="7">
        <v>37.33</v>
      </c>
      <c r="D1224" s="7">
        <v>0</v>
      </c>
      <c r="E1224" s="55">
        <v>385.79</v>
      </c>
      <c r="F1224">
        <f t="shared" si="126"/>
        <v>2.1100000000000136</v>
      </c>
      <c r="G1224">
        <f t="shared" si="125"/>
        <v>37.33</v>
      </c>
      <c r="H1224">
        <f t="shared" si="127"/>
        <v>16.479100000000106</v>
      </c>
    </row>
    <row r="1225" spans="1:8" x14ac:dyDescent="0.25">
      <c r="A1225" s="7">
        <v>3.8</v>
      </c>
      <c r="B1225" s="7">
        <v>2011</v>
      </c>
      <c r="C1225" s="7">
        <v>37.96</v>
      </c>
      <c r="D1225" s="7">
        <v>0</v>
      </c>
      <c r="E1225" s="55">
        <v>387.95</v>
      </c>
      <c r="F1225">
        <f t="shared" si="126"/>
        <v>2.1599999999999682</v>
      </c>
      <c r="G1225">
        <f t="shared" si="125"/>
        <v>37.96</v>
      </c>
      <c r="H1225">
        <f t="shared" si="127"/>
        <v>16.86959999999975</v>
      </c>
    </row>
    <row r="1226" spans="1:8" x14ac:dyDescent="0.25">
      <c r="A1226" s="7">
        <v>3.8</v>
      </c>
      <c r="B1226" s="7">
        <v>2012</v>
      </c>
      <c r="C1226" s="7">
        <v>38.619999999999997</v>
      </c>
      <c r="D1226" s="7">
        <v>0</v>
      </c>
      <c r="E1226" s="55">
        <v>390.15</v>
      </c>
      <c r="F1226">
        <f t="shared" si="126"/>
        <v>2.1999999999999886</v>
      </c>
      <c r="G1226">
        <f t="shared" si="125"/>
        <v>38.619999999999997</v>
      </c>
      <c r="H1226">
        <f t="shared" si="127"/>
        <v>17.18199999999991</v>
      </c>
    </row>
    <row r="1227" spans="1:8" x14ac:dyDescent="0.25">
      <c r="A1227" s="7">
        <v>3.8</v>
      </c>
      <c r="B1227" s="7">
        <v>2013</v>
      </c>
      <c r="C1227" s="7">
        <v>39.25</v>
      </c>
      <c r="D1227" s="7">
        <v>0</v>
      </c>
      <c r="E1227" s="55">
        <v>392.42</v>
      </c>
      <c r="F1227">
        <f t="shared" si="126"/>
        <v>2.2700000000000387</v>
      </c>
      <c r="G1227">
        <f t="shared" si="125"/>
        <v>39.25</v>
      </c>
      <c r="H1227">
        <f t="shared" si="127"/>
        <v>17.728700000000302</v>
      </c>
    </row>
    <row r="1228" spans="1:8" x14ac:dyDescent="0.25">
      <c r="A1228" s="7">
        <v>3.8</v>
      </c>
      <c r="B1228" s="7">
        <v>2014</v>
      </c>
      <c r="C1228" s="7">
        <v>39.86</v>
      </c>
      <c r="D1228" s="7">
        <v>0</v>
      </c>
      <c r="E1228" s="55">
        <v>394.73</v>
      </c>
      <c r="F1228">
        <f t="shared" si="126"/>
        <v>2.3100000000000023</v>
      </c>
      <c r="G1228">
        <f t="shared" si="125"/>
        <v>39.86</v>
      </c>
      <c r="H1228">
        <f t="shared" si="127"/>
        <v>18.041100000000018</v>
      </c>
    </row>
    <row r="1229" spans="1:8" x14ac:dyDescent="0.25">
      <c r="A1229" s="7">
        <v>3.8</v>
      </c>
      <c r="B1229" s="7">
        <v>2015</v>
      </c>
      <c r="C1229" s="7">
        <v>40.46</v>
      </c>
      <c r="D1229" s="7">
        <v>0</v>
      </c>
      <c r="E1229" s="55">
        <v>397.1</v>
      </c>
      <c r="F1229">
        <f t="shared" si="126"/>
        <v>2.3700000000000045</v>
      </c>
      <c r="G1229">
        <f t="shared" si="125"/>
        <v>40.46</v>
      </c>
      <c r="H1229">
        <f t="shared" si="127"/>
        <v>18.509700000000034</v>
      </c>
    </row>
    <row r="1230" spans="1:8" x14ac:dyDescent="0.25">
      <c r="A1230" s="7">
        <v>3.8</v>
      </c>
      <c r="B1230" s="7">
        <v>2016</v>
      </c>
      <c r="C1230" s="7">
        <v>41.03</v>
      </c>
      <c r="D1230" s="7">
        <v>0</v>
      </c>
      <c r="E1230" s="55">
        <v>399.51</v>
      </c>
      <c r="F1230">
        <f t="shared" si="126"/>
        <v>2.4099999999999682</v>
      </c>
      <c r="G1230">
        <f t="shared" si="125"/>
        <v>41.03</v>
      </c>
      <c r="H1230">
        <f t="shared" si="127"/>
        <v>18.82209999999975</v>
      </c>
    </row>
    <row r="1231" spans="1:8" x14ac:dyDescent="0.25">
      <c r="A1231" s="7">
        <v>3.8</v>
      </c>
      <c r="B1231" s="7">
        <v>2017</v>
      </c>
      <c r="C1231" s="7">
        <v>41.53</v>
      </c>
      <c r="D1231" s="7">
        <v>0</v>
      </c>
      <c r="E1231" s="55">
        <v>401.96</v>
      </c>
      <c r="F1231">
        <f t="shared" si="126"/>
        <v>2.4499999999999886</v>
      </c>
      <c r="G1231">
        <f t="shared" si="125"/>
        <v>41.53</v>
      </c>
      <c r="H1231">
        <f t="shared" si="127"/>
        <v>19.13449999999991</v>
      </c>
    </row>
    <row r="1232" spans="1:8" x14ac:dyDescent="0.25">
      <c r="A1232" s="7">
        <v>3.8</v>
      </c>
      <c r="B1232" s="7">
        <v>2018</v>
      </c>
      <c r="C1232" s="7">
        <v>42.11</v>
      </c>
      <c r="D1232" s="7">
        <v>0</v>
      </c>
      <c r="E1232" s="55">
        <v>404.43</v>
      </c>
      <c r="F1232">
        <f t="shared" si="126"/>
        <v>2.4700000000000273</v>
      </c>
      <c r="G1232">
        <f t="shared" si="125"/>
        <v>42.11</v>
      </c>
      <c r="H1232">
        <f t="shared" si="127"/>
        <v>19.290700000000211</v>
      </c>
    </row>
    <row r="1233" spans="1:11" x14ac:dyDescent="0.25">
      <c r="A1233" s="7">
        <v>3.8</v>
      </c>
      <c r="B1233" s="7">
        <v>2019</v>
      </c>
      <c r="C1233" s="7">
        <v>42.59</v>
      </c>
      <c r="D1233" s="7">
        <v>0</v>
      </c>
      <c r="E1233" s="55">
        <v>406.94</v>
      </c>
      <c r="F1233">
        <f t="shared" si="126"/>
        <v>2.5099999999999909</v>
      </c>
      <c r="G1233">
        <f t="shared" si="125"/>
        <v>42.59</v>
      </c>
      <c r="H1233">
        <f t="shared" si="127"/>
        <v>19.603099999999927</v>
      </c>
    </row>
    <row r="1234" spans="1:11" x14ac:dyDescent="0.25">
      <c r="A1234" s="7">
        <v>3.8</v>
      </c>
      <c r="B1234" s="7">
        <v>2020</v>
      </c>
      <c r="C1234" s="7">
        <v>42.66</v>
      </c>
      <c r="D1234" s="7">
        <v>0</v>
      </c>
      <c r="E1234" s="55">
        <v>409.47</v>
      </c>
      <c r="F1234">
        <f t="shared" si="126"/>
        <v>2.5300000000000296</v>
      </c>
      <c r="G1234">
        <f t="shared" si="125"/>
        <v>42.66</v>
      </c>
      <c r="H1234">
        <f t="shared" si="127"/>
        <v>19.759300000000231</v>
      </c>
    </row>
    <row r="1235" spans="1:11" x14ac:dyDescent="0.25">
      <c r="A1235" s="7">
        <v>3.8</v>
      </c>
      <c r="B1235" s="7">
        <v>2021</v>
      </c>
      <c r="C1235" s="7">
        <v>42.3</v>
      </c>
      <c r="D1235" s="7">
        <v>0</v>
      </c>
      <c r="E1235" s="55">
        <v>411.95</v>
      </c>
      <c r="F1235">
        <f t="shared" si="126"/>
        <v>2.4799999999999613</v>
      </c>
      <c r="G1235">
        <f t="shared" si="125"/>
        <v>42.3</v>
      </c>
      <c r="H1235">
        <f t="shared" si="127"/>
        <v>19.368799999999698</v>
      </c>
    </row>
    <row r="1236" spans="1:11" x14ac:dyDescent="0.25">
      <c r="A1236" s="7">
        <v>3.8</v>
      </c>
      <c r="B1236" s="7">
        <v>2022</v>
      </c>
      <c r="C1236" s="7">
        <v>42.57</v>
      </c>
      <c r="D1236" s="7">
        <v>0</v>
      </c>
      <c r="E1236" s="55">
        <v>414.39</v>
      </c>
      <c r="F1236">
        <f t="shared" si="126"/>
        <v>2.4399999999999977</v>
      </c>
      <c r="G1236">
        <f t="shared" si="125"/>
        <v>42.57</v>
      </c>
      <c r="H1236">
        <f t="shared" si="127"/>
        <v>19.056399999999982</v>
      </c>
    </row>
    <row r="1237" spans="1:11" x14ac:dyDescent="0.25">
      <c r="A1237" s="7">
        <v>3.8</v>
      </c>
      <c r="B1237" s="7">
        <v>2023</v>
      </c>
      <c r="C1237" s="7">
        <v>42.9</v>
      </c>
      <c r="D1237" s="7">
        <v>0</v>
      </c>
      <c r="E1237" s="55">
        <v>416.86</v>
      </c>
      <c r="F1237">
        <f t="shared" si="126"/>
        <v>2.4700000000000273</v>
      </c>
      <c r="G1237">
        <f t="shared" si="125"/>
        <v>42.9</v>
      </c>
      <c r="H1237">
        <f t="shared" si="127"/>
        <v>19.290700000000211</v>
      </c>
    </row>
    <row r="1238" spans="1:11" x14ac:dyDescent="0.25">
      <c r="A1238" s="7">
        <v>3.8</v>
      </c>
      <c r="B1238" s="7">
        <v>2024</v>
      </c>
      <c r="C1238" s="7">
        <v>43.21</v>
      </c>
      <c r="D1238" s="7">
        <v>0</v>
      </c>
      <c r="E1238" s="55">
        <v>419.34</v>
      </c>
      <c r="F1238">
        <f t="shared" si="126"/>
        <v>2.4799999999999613</v>
      </c>
      <c r="G1238">
        <f t="shared" si="125"/>
        <v>43.21</v>
      </c>
      <c r="H1238">
        <f t="shared" si="127"/>
        <v>19.368799999999698</v>
      </c>
    </row>
    <row r="1239" spans="1:11" x14ac:dyDescent="0.25">
      <c r="A1239" s="7">
        <v>3.8</v>
      </c>
      <c r="B1239" s="7">
        <v>2025</v>
      </c>
      <c r="C1239" s="7">
        <v>43.45</v>
      </c>
      <c r="D1239" s="7">
        <v>0</v>
      </c>
      <c r="E1239" s="55">
        <v>421.83</v>
      </c>
      <c r="F1239">
        <f t="shared" si="126"/>
        <v>2.4900000000000091</v>
      </c>
      <c r="G1239">
        <f t="shared" si="125"/>
        <v>43.45</v>
      </c>
      <c r="H1239">
        <f t="shared" si="127"/>
        <v>19.44690000000007</v>
      </c>
    </row>
    <row r="1240" spans="1:11" x14ac:dyDescent="0.25">
      <c r="A1240" s="7">
        <v>3.8</v>
      </c>
      <c r="B1240" s="7">
        <v>2026</v>
      </c>
      <c r="C1240" s="7">
        <v>43.65</v>
      </c>
      <c r="D1240" s="7">
        <v>0</v>
      </c>
      <c r="E1240" s="55">
        <v>424.33</v>
      </c>
      <c r="F1240">
        <f t="shared" si="126"/>
        <v>2.5</v>
      </c>
      <c r="G1240">
        <f t="shared" si="125"/>
        <v>43.65</v>
      </c>
      <c r="H1240">
        <f t="shared" si="127"/>
        <v>19.524999999999999</v>
      </c>
      <c r="J1240" s="57">
        <f>J1239+G1240</f>
        <v>43.65</v>
      </c>
      <c r="K1240" s="61">
        <f>E1240-E$1239</f>
        <v>2.5</v>
      </c>
    </row>
    <row r="1241" spans="1:11" x14ac:dyDescent="0.25">
      <c r="A1241" s="7">
        <v>3.8</v>
      </c>
      <c r="B1241" s="7">
        <v>2027</v>
      </c>
      <c r="C1241" s="7">
        <v>43.84</v>
      </c>
      <c r="D1241" s="7">
        <v>0</v>
      </c>
      <c r="E1241" s="55">
        <v>426.83</v>
      </c>
      <c r="F1241">
        <f t="shared" si="126"/>
        <v>2.5</v>
      </c>
      <c r="G1241">
        <f t="shared" si="125"/>
        <v>43.84</v>
      </c>
      <c r="H1241">
        <f t="shared" si="127"/>
        <v>19.524999999999999</v>
      </c>
      <c r="J1241" s="57">
        <f t="shared" ref="J1241:J1304" si="128">J1240+G1241</f>
        <v>87.490000000000009</v>
      </c>
      <c r="K1241" s="61">
        <f t="shared" ref="K1241:K1304" si="129">E1241-E$1239</f>
        <v>5</v>
      </c>
    </row>
    <row r="1242" spans="1:11" x14ac:dyDescent="0.25">
      <c r="A1242" s="7">
        <v>3.8</v>
      </c>
      <c r="B1242" s="7">
        <v>2028</v>
      </c>
      <c r="C1242" s="7">
        <v>44.01</v>
      </c>
      <c r="D1242" s="7">
        <v>0</v>
      </c>
      <c r="E1242" s="55">
        <v>429.33</v>
      </c>
      <c r="F1242">
        <f t="shared" si="126"/>
        <v>2.5</v>
      </c>
      <c r="G1242">
        <f t="shared" si="125"/>
        <v>44.01</v>
      </c>
      <c r="H1242">
        <f t="shared" si="127"/>
        <v>19.524999999999999</v>
      </c>
      <c r="J1242" s="57">
        <f t="shared" si="128"/>
        <v>131.5</v>
      </c>
      <c r="K1242" s="61">
        <f t="shared" si="129"/>
        <v>7.5</v>
      </c>
    </row>
    <row r="1243" spans="1:11" x14ac:dyDescent="0.25">
      <c r="A1243" s="7">
        <v>3.8</v>
      </c>
      <c r="B1243" s="7">
        <v>2029</v>
      </c>
      <c r="C1243" s="7">
        <v>44.18</v>
      </c>
      <c r="D1243" s="7">
        <v>0</v>
      </c>
      <c r="E1243" s="55">
        <v>431.83</v>
      </c>
      <c r="F1243">
        <f t="shared" si="126"/>
        <v>2.5</v>
      </c>
      <c r="G1243">
        <f t="shared" si="125"/>
        <v>44.18</v>
      </c>
      <c r="H1243">
        <f t="shared" si="127"/>
        <v>19.524999999999999</v>
      </c>
      <c r="J1243" s="57">
        <f t="shared" si="128"/>
        <v>175.68</v>
      </c>
      <c r="K1243" s="61">
        <f t="shared" si="129"/>
        <v>10</v>
      </c>
    </row>
    <row r="1244" spans="1:11" x14ac:dyDescent="0.25">
      <c r="A1244" s="7">
        <v>3.8</v>
      </c>
      <c r="B1244" s="7">
        <v>2030</v>
      </c>
      <c r="C1244" s="7">
        <v>44.34</v>
      </c>
      <c r="D1244" s="7">
        <v>0</v>
      </c>
      <c r="E1244" s="55">
        <v>434.34</v>
      </c>
      <c r="F1244">
        <f t="shared" si="126"/>
        <v>2.5099999999999909</v>
      </c>
      <c r="G1244">
        <f t="shared" si="125"/>
        <v>44.34</v>
      </c>
      <c r="H1244">
        <f t="shared" si="127"/>
        <v>19.603099999999927</v>
      </c>
      <c r="J1244" s="57">
        <f t="shared" si="128"/>
        <v>220.02</v>
      </c>
      <c r="K1244" s="61">
        <f t="shared" si="129"/>
        <v>12.509999999999991</v>
      </c>
    </row>
    <row r="1245" spans="1:11" x14ac:dyDescent="0.25">
      <c r="A1245" s="7">
        <v>3.8</v>
      </c>
      <c r="B1245" s="7">
        <v>2031</v>
      </c>
      <c r="C1245" s="7">
        <v>44.51</v>
      </c>
      <c r="D1245" s="7">
        <v>0</v>
      </c>
      <c r="E1245" s="55">
        <v>436.84</v>
      </c>
      <c r="F1245">
        <f t="shared" si="126"/>
        <v>2.5</v>
      </c>
      <c r="G1245">
        <f t="shared" si="125"/>
        <v>44.51</v>
      </c>
      <c r="H1245">
        <f t="shared" si="127"/>
        <v>19.524999999999999</v>
      </c>
      <c r="J1245" s="57">
        <f t="shared" si="128"/>
        <v>264.53000000000003</v>
      </c>
      <c r="K1245" s="61">
        <f t="shared" si="129"/>
        <v>15.009999999999991</v>
      </c>
    </row>
    <row r="1246" spans="1:11" x14ac:dyDescent="0.25">
      <c r="A1246" s="7">
        <v>3.8</v>
      </c>
      <c r="B1246" s="7">
        <v>2032</v>
      </c>
      <c r="C1246" s="7">
        <v>44.68</v>
      </c>
      <c r="D1246" s="7">
        <v>0</v>
      </c>
      <c r="E1246" s="55">
        <v>439.36</v>
      </c>
      <c r="F1246">
        <f t="shared" si="126"/>
        <v>2.5200000000000387</v>
      </c>
      <c r="G1246">
        <f t="shared" si="125"/>
        <v>44.68</v>
      </c>
      <c r="H1246">
        <f t="shared" si="127"/>
        <v>19.681200000000302</v>
      </c>
      <c r="J1246" s="57">
        <f t="shared" si="128"/>
        <v>309.21000000000004</v>
      </c>
      <c r="K1246" s="61">
        <f t="shared" si="129"/>
        <v>17.53000000000003</v>
      </c>
    </row>
    <row r="1247" spans="1:11" x14ac:dyDescent="0.25">
      <c r="A1247" s="7">
        <v>3.8</v>
      </c>
      <c r="B1247" s="7">
        <v>2033</v>
      </c>
      <c r="C1247" s="7">
        <v>44.86</v>
      </c>
      <c r="D1247" s="7">
        <v>0</v>
      </c>
      <c r="E1247" s="55">
        <v>441.88</v>
      </c>
      <c r="F1247">
        <f t="shared" si="126"/>
        <v>2.5199999999999818</v>
      </c>
      <c r="G1247">
        <f t="shared" si="125"/>
        <v>44.86</v>
      </c>
      <c r="H1247">
        <f t="shared" si="127"/>
        <v>19.681199999999858</v>
      </c>
      <c r="J1247" s="57">
        <f t="shared" si="128"/>
        <v>354.07000000000005</v>
      </c>
      <c r="K1247" s="61">
        <f t="shared" si="129"/>
        <v>20.050000000000011</v>
      </c>
    </row>
    <row r="1248" spans="1:11" x14ac:dyDescent="0.25">
      <c r="A1248" s="7">
        <v>3.8</v>
      </c>
      <c r="B1248" s="7">
        <v>2034</v>
      </c>
      <c r="C1248" s="7">
        <v>45.04</v>
      </c>
      <c r="D1248" s="7">
        <v>0</v>
      </c>
      <c r="E1248" s="55">
        <v>444.4</v>
      </c>
      <c r="F1248">
        <f t="shared" si="126"/>
        <v>2.5199999999999818</v>
      </c>
      <c r="G1248">
        <f t="shared" si="125"/>
        <v>45.04</v>
      </c>
      <c r="H1248">
        <f t="shared" si="127"/>
        <v>19.681199999999858</v>
      </c>
      <c r="J1248" s="57">
        <f t="shared" si="128"/>
        <v>399.11000000000007</v>
      </c>
      <c r="K1248" s="61">
        <f t="shared" si="129"/>
        <v>22.569999999999993</v>
      </c>
    </row>
    <row r="1249" spans="1:11" x14ac:dyDescent="0.25">
      <c r="A1249" s="7">
        <v>3.8</v>
      </c>
      <c r="B1249" s="7">
        <v>2035</v>
      </c>
      <c r="C1249" s="7">
        <v>45.24</v>
      </c>
      <c r="D1249" s="7">
        <v>0</v>
      </c>
      <c r="E1249" s="55">
        <v>446.94</v>
      </c>
      <c r="F1249">
        <f t="shared" si="126"/>
        <v>2.5400000000000205</v>
      </c>
      <c r="G1249">
        <f t="shared" si="125"/>
        <v>45.24</v>
      </c>
      <c r="H1249">
        <f t="shared" si="127"/>
        <v>19.837400000000159</v>
      </c>
      <c r="J1249" s="57">
        <f t="shared" si="128"/>
        <v>444.35000000000008</v>
      </c>
      <c r="K1249" s="61">
        <f t="shared" si="129"/>
        <v>25.110000000000014</v>
      </c>
    </row>
    <row r="1250" spans="1:11" x14ac:dyDescent="0.25">
      <c r="A1250" s="7">
        <v>3.8</v>
      </c>
      <c r="B1250" s="7">
        <v>2036</v>
      </c>
      <c r="C1250" s="7">
        <v>45.44</v>
      </c>
      <c r="D1250" s="7">
        <v>0</v>
      </c>
      <c r="E1250" s="55">
        <v>449.49</v>
      </c>
      <c r="F1250">
        <f t="shared" si="126"/>
        <v>2.5500000000000114</v>
      </c>
      <c r="G1250">
        <f t="shared" si="125"/>
        <v>45.44</v>
      </c>
      <c r="H1250">
        <f t="shared" si="127"/>
        <v>19.915500000000087</v>
      </c>
      <c r="J1250" s="57">
        <f t="shared" si="128"/>
        <v>489.79000000000008</v>
      </c>
      <c r="K1250" s="61">
        <f t="shared" si="129"/>
        <v>27.660000000000025</v>
      </c>
    </row>
    <row r="1251" spans="1:11" x14ac:dyDescent="0.25">
      <c r="A1251" s="7">
        <v>3.8</v>
      </c>
      <c r="B1251" s="7">
        <v>2037</v>
      </c>
      <c r="C1251" s="7">
        <v>45.66</v>
      </c>
      <c r="D1251" s="7">
        <v>0</v>
      </c>
      <c r="E1251" s="55">
        <v>452.05</v>
      </c>
      <c r="F1251">
        <f t="shared" si="126"/>
        <v>2.5600000000000023</v>
      </c>
      <c r="G1251">
        <f t="shared" si="125"/>
        <v>45.66</v>
      </c>
      <c r="H1251">
        <f t="shared" si="127"/>
        <v>19.993600000000018</v>
      </c>
      <c r="J1251" s="57">
        <f t="shared" si="128"/>
        <v>535.45000000000005</v>
      </c>
      <c r="K1251" s="61">
        <f t="shared" si="129"/>
        <v>30.220000000000027</v>
      </c>
    </row>
    <row r="1252" spans="1:11" x14ac:dyDescent="0.25">
      <c r="A1252" s="7">
        <v>3.8</v>
      </c>
      <c r="B1252" s="7">
        <v>2038</v>
      </c>
      <c r="C1252" s="7">
        <v>45.89</v>
      </c>
      <c r="D1252" s="7">
        <v>0</v>
      </c>
      <c r="E1252" s="55">
        <v>454.63</v>
      </c>
      <c r="F1252">
        <f t="shared" si="126"/>
        <v>2.5799999999999841</v>
      </c>
      <c r="G1252">
        <f t="shared" si="125"/>
        <v>45.89</v>
      </c>
      <c r="H1252">
        <f t="shared" si="127"/>
        <v>20.149799999999875</v>
      </c>
      <c r="J1252" s="57">
        <f t="shared" si="128"/>
        <v>581.34</v>
      </c>
      <c r="K1252" s="61">
        <f t="shared" si="129"/>
        <v>32.800000000000011</v>
      </c>
    </row>
    <row r="1253" spans="1:11" x14ac:dyDescent="0.25">
      <c r="A1253" s="7">
        <v>3.8</v>
      </c>
      <c r="B1253" s="7">
        <v>2039</v>
      </c>
      <c r="C1253" s="7">
        <v>46.14</v>
      </c>
      <c r="D1253" s="7">
        <v>0</v>
      </c>
      <c r="E1253" s="55">
        <v>457.22</v>
      </c>
      <c r="F1253">
        <f t="shared" si="126"/>
        <v>2.5900000000000318</v>
      </c>
      <c r="G1253">
        <f t="shared" si="125"/>
        <v>46.14</v>
      </c>
      <c r="H1253">
        <f t="shared" si="127"/>
        <v>20.227900000000247</v>
      </c>
      <c r="J1253" s="57">
        <f t="shared" si="128"/>
        <v>627.48</v>
      </c>
      <c r="K1253" s="61">
        <f t="shared" si="129"/>
        <v>35.390000000000043</v>
      </c>
    </row>
    <row r="1254" spans="1:11" x14ac:dyDescent="0.25">
      <c r="A1254" s="7">
        <v>3.8</v>
      </c>
      <c r="B1254" s="7">
        <v>2040</v>
      </c>
      <c r="C1254" s="7">
        <v>46.42</v>
      </c>
      <c r="D1254" s="7">
        <v>0</v>
      </c>
      <c r="E1254" s="55">
        <v>459.83</v>
      </c>
      <c r="F1254">
        <f t="shared" si="126"/>
        <v>2.6099999999999568</v>
      </c>
      <c r="G1254">
        <f t="shared" si="125"/>
        <v>46.42</v>
      </c>
      <c r="H1254">
        <f t="shared" si="127"/>
        <v>20.384099999999663</v>
      </c>
      <c r="J1254" s="57">
        <f t="shared" si="128"/>
        <v>673.9</v>
      </c>
      <c r="K1254" s="61">
        <f t="shared" si="129"/>
        <v>38</v>
      </c>
    </row>
    <row r="1255" spans="1:11" x14ac:dyDescent="0.25">
      <c r="A1255" s="7">
        <v>3.8</v>
      </c>
      <c r="B1255" s="7">
        <v>2041</v>
      </c>
      <c r="C1255" s="7">
        <v>46.71</v>
      </c>
      <c r="D1255" s="7">
        <v>0</v>
      </c>
      <c r="E1255" s="55">
        <v>462.46</v>
      </c>
      <c r="F1255">
        <f t="shared" si="126"/>
        <v>2.6299999999999955</v>
      </c>
      <c r="G1255">
        <f t="shared" si="125"/>
        <v>46.71</v>
      </c>
      <c r="H1255">
        <f t="shared" si="127"/>
        <v>20.540299999999963</v>
      </c>
      <c r="J1255" s="57">
        <f t="shared" si="128"/>
        <v>720.61</v>
      </c>
      <c r="K1255" s="61">
        <f t="shared" si="129"/>
        <v>40.629999999999995</v>
      </c>
    </row>
    <row r="1256" spans="1:11" x14ac:dyDescent="0.25">
      <c r="A1256" s="7">
        <v>3.8</v>
      </c>
      <c r="B1256" s="7">
        <v>2042</v>
      </c>
      <c r="C1256" s="7">
        <v>47.02</v>
      </c>
      <c r="D1256" s="7">
        <v>0</v>
      </c>
      <c r="E1256" s="55">
        <v>465.12</v>
      </c>
      <c r="F1256">
        <f t="shared" si="126"/>
        <v>2.660000000000025</v>
      </c>
      <c r="G1256">
        <f t="shared" si="125"/>
        <v>47.02</v>
      </c>
      <c r="H1256">
        <f t="shared" si="127"/>
        <v>20.774600000000195</v>
      </c>
      <c r="J1256" s="57">
        <f t="shared" si="128"/>
        <v>767.63</v>
      </c>
      <c r="K1256" s="61">
        <f t="shared" si="129"/>
        <v>43.29000000000002</v>
      </c>
    </row>
    <row r="1257" spans="1:11" x14ac:dyDescent="0.25">
      <c r="A1257" s="7">
        <v>3.8</v>
      </c>
      <c r="B1257" s="7">
        <v>2043</v>
      </c>
      <c r="C1257" s="7">
        <v>47.35</v>
      </c>
      <c r="D1257" s="7">
        <v>0</v>
      </c>
      <c r="E1257" s="55">
        <v>467.81</v>
      </c>
      <c r="F1257">
        <f t="shared" si="126"/>
        <v>2.6899999999999977</v>
      </c>
      <c r="G1257">
        <f t="shared" si="125"/>
        <v>47.35</v>
      </c>
      <c r="H1257">
        <f t="shared" si="127"/>
        <v>21.008899999999983</v>
      </c>
      <c r="J1257" s="57">
        <f t="shared" si="128"/>
        <v>814.98</v>
      </c>
      <c r="K1257" s="61">
        <f t="shared" si="129"/>
        <v>45.980000000000018</v>
      </c>
    </row>
    <row r="1258" spans="1:11" x14ac:dyDescent="0.25">
      <c r="A1258" s="7">
        <v>3.8</v>
      </c>
      <c r="B1258" s="7">
        <v>2044</v>
      </c>
      <c r="C1258" s="7">
        <v>47.7</v>
      </c>
      <c r="D1258" s="7">
        <v>0</v>
      </c>
      <c r="E1258" s="55">
        <v>470.53</v>
      </c>
      <c r="F1258">
        <f t="shared" si="126"/>
        <v>2.7199999999999704</v>
      </c>
      <c r="G1258">
        <f t="shared" si="125"/>
        <v>47.7</v>
      </c>
      <c r="H1258">
        <f t="shared" si="127"/>
        <v>21.243199999999767</v>
      </c>
      <c r="J1258" s="57">
        <f t="shared" si="128"/>
        <v>862.68000000000006</v>
      </c>
      <c r="K1258" s="61">
        <f t="shared" si="129"/>
        <v>48.699999999999989</v>
      </c>
    </row>
    <row r="1259" spans="1:11" x14ac:dyDescent="0.25">
      <c r="A1259" s="7">
        <v>3.8</v>
      </c>
      <c r="B1259" s="7">
        <v>2045</v>
      </c>
      <c r="C1259" s="7">
        <v>48.08</v>
      </c>
      <c r="D1259" s="7">
        <v>0</v>
      </c>
      <c r="E1259" s="55">
        <v>473.29</v>
      </c>
      <c r="F1259">
        <f t="shared" si="126"/>
        <v>2.7600000000000477</v>
      </c>
      <c r="G1259">
        <f t="shared" si="125"/>
        <v>48.08</v>
      </c>
      <c r="H1259">
        <f t="shared" si="127"/>
        <v>21.555600000000371</v>
      </c>
      <c r="J1259" s="57">
        <f t="shared" si="128"/>
        <v>910.7600000000001</v>
      </c>
      <c r="K1259" s="61">
        <f t="shared" si="129"/>
        <v>51.460000000000036</v>
      </c>
    </row>
    <row r="1260" spans="1:11" x14ac:dyDescent="0.25">
      <c r="A1260" s="7">
        <v>3.8</v>
      </c>
      <c r="B1260" s="7">
        <v>2046</v>
      </c>
      <c r="C1260" s="7">
        <v>48.47</v>
      </c>
      <c r="D1260" s="7">
        <v>0</v>
      </c>
      <c r="E1260" s="55">
        <v>476.08</v>
      </c>
      <c r="F1260">
        <f t="shared" si="126"/>
        <v>2.7899999999999636</v>
      </c>
      <c r="G1260">
        <f t="shared" si="125"/>
        <v>48.47</v>
      </c>
      <c r="H1260">
        <f t="shared" si="127"/>
        <v>21.789899999999715</v>
      </c>
      <c r="J1260" s="57">
        <f t="shared" si="128"/>
        <v>959.23000000000013</v>
      </c>
      <c r="K1260" s="61">
        <f t="shared" si="129"/>
        <v>54.25</v>
      </c>
    </row>
    <row r="1261" spans="1:11" x14ac:dyDescent="0.25">
      <c r="A1261" s="7">
        <v>3.8</v>
      </c>
      <c r="B1261" s="7">
        <v>2047</v>
      </c>
      <c r="C1261" s="7">
        <v>48.9</v>
      </c>
      <c r="D1261" s="7">
        <v>0</v>
      </c>
      <c r="E1261" s="55">
        <v>478.91</v>
      </c>
      <c r="F1261">
        <f t="shared" si="126"/>
        <v>2.8300000000000409</v>
      </c>
      <c r="G1261">
        <f t="shared" si="125"/>
        <v>48.9</v>
      </c>
      <c r="H1261">
        <f t="shared" si="127"/>
        <v>22.102300000000319</v>
      </c>
      <c r="J1261" s="57">
        <f t="shared" si="128"/>
        <v>1008.1300000000001</v>
      </c>
      <c r="K1261" s="61">
        <f t="shared" si="129"/>
        <v>57.080000000000041</v>
      </c>
    </row>
    <row r="1262" spans="1:11" x14ac:dyDescent="0.25">
      <c r="A1262" s="7">
        <v>3.8</v>
      </c>
      <c r="B1262" s="7">
        <v>2048</v>
      </c>
      <c r="C1262" s="7">
        <v>49.34</v>
      </c>
      <c r="D1262" s="7">
        <v>0</v>
      </c>
      <c r="E1262" s="55">
        <v>481.78</v>
      </c>
      <c r="F1262">
        <f t="shared" si="126"/>
        <v>2.8699999999999477</v>
      </c>
      <c r="G1262">
        <f t="shared" si="125"/>
        <v>49.34</v>
      </c>
      <c r="H1262">
        <f t="shared" si="127"/>
        <v>22.414699999999591</v>
      </c>
      <c r="J1262" s="57">
        <f t="shared" si="128"/>
        <v>1057.47</v>
      </c>
      <c r="K1262" s="61">
        <f t="shared" si="129"/>
        <v>59.949999999999989</v>
      </c>
    </row>
    <row r="1263" spans="1:11" x14ac:dyDescent="0.25">
      <c r="A1263" s="7">
        <v>3.8</v>
      </c>
      <c r="B1263" s="7">
        <v>2049</v>
      </c>
      <c r="C1263" s="7">
        <v>49.82</v>
      </c>
      <c r="D1263" s="7">
        <v>0</v>
      </c>
      <c r="E1263" s="55">
        <v>484.7</v>
      </c>
      <c r="F1263">
        <f t="shared" si="126"/>
        <v>2.9200000000000159</v>
      </c>
      <c r="G1263">
        <f t="shared" si="125"/>
        <v>49.82</v>
      </c>
      <c r="H1263">
        <f t="shared" si="127"/>
        <v>22.805200000000124</v>
      </c>
      <c r="J1263" s="57">
        <f t="shared" si="128"/>
        <v>1107.29</v>
      </c>
      <c r="K1263" s="61">
        <f t="shared" si="129"/>
        <v>62.870000000000005</v>
      </c>
    </row>
    <row r="1264" spans="1:11" x14ac:dyDescent="0.25">
      <c r="A1264" s="7">
        <v>3.8</v>
      </c>
      <c r="B1264" s="7">
        <v>2050</v>
      </c>
      <c r="C1264" s="7">
        <v>50.32</v>
      </c>
      <c r="D1264" s="7">
        <v>0</v>
      </c>
      <c r="E1264" s="55">
        <v>487.67</v>
      </c>
      <c r="F1264">
        <f t="shared" si="126"/>
        <v>2.9700000000000273</v>
      </c>
      <c r="G1264">
        <f t="shared" si="125"/>
        <v>50.32</v>
      </c>
      <c r="H1264">
        <f t="shared" si="127"/>
        <v>23.195700000000212</v>
      </c>
      <c r="J1264" s="57">
        <f t="shared" si="128"/>
        <v>1157.6099999999999</v>
      </c>
      <c r="K1264" s="61">
        <f t="shared" si="129"/>
        <v>65.840000000000032</v>
      </c>
    </row>
    <row r="1265" spans="1:11" x14ac:dyDescent="0.25">
      <c r="A1265" s="7">
        <v>3.8</v>
      </c>
      <c r="B1265" s="7">
        <v>2051</v>
      </c>
      <c r="C1265" s="7">
        <v>50.85</v>
      </c>
      <c r="D1265" s="7">
        <v>0</v>
      </c>
      <c r="E1265" s="55">
        <v>490.7</v>
      </c>
      <c r="F1265">
        <f t="shared" si="126"/>
        <v>3.0299999999999727</v>
      </c>
      <c r="G1265">
        <f t="shared" si="125"/>
        <v>50.85</v>
      </c>
      <c r="H1265">
        <f t="shared" si="127"/>
        <v>23.664299999999784</v>
      </c>
      <c r="J1265" s="57">
        <f t="shared" si="128"/>
        <v>1208.4599999999998</v>
      </c>
      <c r="K1265" s="61">
        <f t="shared" si="129"/>
        <v>68.87</v>
      </c>
    </row>
    <row r="1266" spans="1:11" x14ac:dyDescent="0.25">
      <c r="A1266" s="7">
        <v>3.8</v>
      </c>
      <c r="B1266" s="7">
        <v>2052</v>
      </c>
      <c r="C1266" s="7">
        <v>51.41</v>
      </c>
      <c r="D1266" s="7">
        <v>0</v>
      </c>
      <c r="E1266" s="55">
        <v>493.78</v>
      </c>
      <c r="F1266">
        <f t="shared" si="126"/>
        <v>3.0799999999999841</v>
      </c>
      <c r="G1266">
        <f t="shared" si="125"/>
        <v>51.41</v>
      </c>
      <c r="H1266">
        <f t="shared" si="127"/>
        <v>24.054799999999876</v>
      </c>
      <c r="J1266" s="57">
        <f t="shared" si="128"/>
        <v>1259.8699999999999</v>
      </c>
      <c r="K1266" s="61">
        <f t="shared" si="129"/>
        <v>71.949999999999989</v>
      </c>
    </row>
    <row r="1267" spans="1:11" x14ac:dyDescent="0.25">
      <c r="A1267" s="7">
        <v>3.8</v>
      </c>
      <c r="B1267" s="7">
        <v>2053</v>
      </c>
      <c r="C1267" s="7">
        <v>51.99</v>
      </c>
      <c r="D1267" s="7">
        <v>0</v>
      </c>
      <c r="E1267" s="55">
        <v>496.93</v>
      </c>
      <c r="F1267">
        <f t="shared" si="126"/>
        <v>3.1500000000000341</v>
      </c>
      <c r="G1267">
        <f t="shared" si="125"/>
        <v>51.99</v>
      </c>
      <c r="H1267">
        <f t="shared" si="127"/>
        <v>24.601500000000264</v>
      </c>
      <c r="J1267" s="57">
        <f t="shared" si="128"/>
        <v>1311.86</v>
      </c>
      <c r="K1267" s="61">
        <f t="shared" si="129"/>
        <v>75.100000000000023</v>
      </c>
    </row>
    <row r="1268" spans="1:11" x14ac:dyDescent="0.25">
      <c r="A1268" s="7">
        <v>3.8</v>
      </c>
      <c r="B1268" s="7">
        <v>2054</v>
      </c>
      <c r="C1268" s="7">
        <v>52.59</v>
      </c>
      <c r="D1268" s="7">
        <v>0</v>
      </c>
      <c r="E1268" s="55">
        <v>500.14</v>
      </c>
      <c r="F1268">
        <f t="shared" si="126"/>
        <v>3.2099999999999795</v>
      </c>
      <c r="G1268">
        <f t="shared" si="125"/>
        <v>52.59</v>
      </c>
      <c r="H1268">
        <f t="shared" si="127"/>
        <v>25.07009999999984</v>
      </c>
      <c r="J1268" s="57">
        <f t="shared" si="128"/>
        <v>1364.4499999999998</v>
      </c>
      <c r="K1268" s="61">
        <f t="shared" si="129"/>
        <v>78.31</v>
      </c>
    </row>
    <row r="1269" spans="1:11" x14ac:dyDescent="0.25">
      <c r="A1269" s="7">
        <v>3.8</v>
      </c>
      <c r="B1269" s="7">
        <v>2055</v>
      </c>
      <c r="C1269" s="7">
        <v>53.22</v>
      </c>
      <c r="D1269" s="7">
        <v>0</v>
      </c>
      <c r="E1269" s="55">
        <v>503.42</v>
      </c>
      <c r="F1269">
        <f t="shared" si="126"/>
        <v>3.2800000000000296</v>
      </c>
      <c r="G1269">
        <f t="shared" si="125"/>
        <v>53.22</v>
      </c>
      <c r="H1269">
        <f t="shared" si="127"/>
        <v>25.616800000000229</v>
      </c>
      <c r="J1269" s="57">
        <f t="shared" si="128"/>
        <v>1417.6699999999998</v>
      </c>
      <c r="K1269" s="61">
        <f t="shared" si="129"/>
        <v>81.590000000000032</v>
      </c>
    </row>
    <row r="1270" spans="1:11" x14ac:dyDescent="0.25">
      <c r="A1270" s="7">
        <v>3.8</v>
      </c>
      <c r="B1270" s="7">
        <v>2056</v>
      </c>
      <c r="C1270" s="7">
        <v>53.86</v>
      </c>
      <c r="D1270" s="7">
        <v>0</v>
      </c>
      <c r="E1270" s="55">
        <v>506.76</v>
      </c>
      <c r="F1270">
        <f t="shared" si="126"/>
        <v>3.339999999999975</v>
      </c>
      <c r="G1270">
        <f t="shared" si="125"/>
        <v>53.86</v>
      </c>
      <c r="H1270">
        <f t="shared" si="127"/>
        <v>26.085399999999805</v>
      </c>
      <c r="J1270" s="57">
        <f t="shared" si="128"/>
        <v>1471.5299999999997</v>
      </c>
      <c r="K1270" s="61">
        <f t="shared" si="129"/>
        <v>84.93</v>
      </c>
    </row>
    <row r="1271" spans="1:11" x14ac:dyDescent="0.25">
      <c r="A1271" s="7">
        <v>3.8</v>
      </c>
      <c r="B1271" s="7">
        <v>2057</v>
      </c>
      <c r="C1271" s="7">
        <v>54.53</v>
      </c>
      <c r="D1271" s="7">
        <v>0</v>
      </c>
      <c r="E1271" s="55">
        <v>510.18</v>
      </c>
      <c r="F1271">
        <f t="shared" si="126"/>
        <v>3.4200000000000159</v>
      </c>
      <c r="G1271">
        <f t="shared" si="125"/>
        <v>54.53</v>
      </c>
      <c r="H1271">
        <f t="shared" si="127"/>
        <v>26.710200000000125</v>
      </c>
      <c r="J1271" s="57">
        <f t="shared" si="128"/>
        <v>1526.0599999999997</v>
      </c>
      <c r="K1271" s="61">
        <f t="shared" si="129"/>
        <v>88.350000000000023</v>
      </c>
    </row>
    <row r="1272" spans="1:11" x14ac:dyDescent="0.25">
      <c r="A1272" s="7">
        <v>3.8</v>
      </c>
      <c r="B1272" s="7">
        <v>2058</v>
      </c>
      <c r="C1272" s="7">
        <v>55.22</v>
      </c>
      <c r="D1272" s="7">
        <v>0</v>
      </c>
      <c r="E1272" s="55">
        <v>513.66999999999996</v>
      </c>
      <c r="F1272">
        <f t="shared" si="126"/>
        <v>3.4899999999999523</v>
      </c>
      <c r="G1272">
        <f t="shared" si="125"/>
        <v>55.22</v>
      </c>
      <c r="H1272">
        <f t="shared" si="127"/>
        <v>27.256899999999625</v>
      </c>
      <c r="J1272" s="57">
        <f t="shared" si="128"/>
        <v>1581.2799999999997</v>
      </c>
      <c r="K1272" s="61">
        <f t="shared" si="129"/>
        <v>91.839999999999975</v>
      </c>
    </row>
    <row r="1273" spans="1:11" x14ac:dyDescent="0.25">
      <c r="A1273" s="7">
        <v>3.8</v>
      </c>
      <c r="B1273" s="7">
        <v>2059</v>
      </c>
      <c r="C1273" s="7">
        <v>55.93</v>
      </c>
      <c r="D1273" s="7">
        <v>0</v>
      </c>
      <c r="E1273" s="55">
        <v>517.24</v>
      </c>
      <c r="F1273">
        <f t="shared" si="126"/>
        <v>3.57000000000005</v>
      </c>
      <c r="G1273">
        <f t="shared" si="125"/>
        <v>55.93</v>
      </c>
      <c r="H1273">
        <f t="shared" si="127"/>
        <v>27.881700000000389</v>
      </c>
      <c r="J1273" s="57">
        <f t="shared" si="128"/>
        <v>1637.2099999999998</v>
      </c>
      <c r="K1273" s="61">
        <f t="shared" si="129"/>
        <v>95.410000000000025</v>
      </c>
    </row>
    <row r="1274" spans="1:11" x14ac:dyDescent="0.25">
      <c r="A1274" s="7">
        <v>3.8</v>
      </c>
      <c r="B1274" s="7">
        <v>2060</v>
      </c>
      <c r="C1274" s="7">
        <v>56.66</v>
      </c>
      <c r="D1274" s="7">
        <v>0</v>
      </c>
      <c r="E1274" s="55">
        <v>520.89</v>
      </c>
      <c r="F1274">
        <f t="shared" si="126"/>
        <v>3.6499999999999773</v>
      </c>
      <c r="G1274">
        <f t="shared" si="125"/>
        <v>56.66</v>
      </c>
      <c r="H1274">
        <f t="shared" si="127"/>
        <v>28.506499999999821</v>
      </c>
      <c r="J1274" s="57">
        <f t="shared" si="128"/>
        <v>1693.87</v>
      </c>
      <c r="K1274" s="61">
        <f t="shared" si="129"/>
        <v>99.06</v>
      </c>
    </row>
    <row r="1275" spans="1:11" x14ac:dyDescent="0.25">
      <c r="A1275" s="7">
        <v>3.8</v>
      </c>
      <c r="B1275" s="7">
        <v>2061</v>
      </c>
      <c r="C1275" s="7">
        <v>57.41</v>
      </c>
      <c r="D1275" s="7">
        <v>0</v>
      </c>
      <c r="E1275" s="55">
        <v>524.62</v>
      </c>
      <c r="F1275">
        <f t="shared" si="126"/>
        <v>3.7300000000000182</v>
      </c>
      <c r="G1275">
        <f t="shared" si="125"/>
        <v>57.41</v>
      </c>
      <c r="H1275">
        <f t="shared" si="127"/>
        <v>29.131300000000142</v>
      </c>
      <c r="J1275" s="57">
        <f t="shared" si="128"/>
        <v>1751.28</v>
      </c>
      <c r="K1275" s="61">
        <f t="shared" si="129"/>
        <v>102.79000000000002</v>
      </c>
    </row>
    <row r="1276" spans="1:11" x14ac:dyDescent="0.25">
      <c r="A1276" s="7">
        <v>3.8</v>
      </c>
      <c r="B1276" s="7">
        <v>2062</v>
      </c>
      <c r="C1276" s="7">
        <v>58.18</v>
      </c>
      <c r="D1276" s="7">
        <v>0</v>
      </c>
      <c r="E1276" s="55">
        <v>528.42999999999995</v>
      </c>
      <c r="F1276">
        <f t="shared" si="126"/>
        <v>3.8099999999999454</v>
      </c>
      <c r="G1276">
        <f t="shared" si="125"/>
        <v>58.18</v>
      </c>
      <c r="H1276">
        <f t="shared" si="127"/>
        <v>29.756099999999574</v>
      </c>
      <c r="J1276" s="57">
        <f t="shared" si="128"/>
        <v>1809.46</v>
      </c>
      <c r="K1276" s="61">
        <f t="shared" si="129"/>
        <v>106.59999999999997</v>
      </c>
    </row>
    <row r="1277" spans="1:11" x14ac:dyDescent="0.25">
      <c r="A1277" s="7">
        <v>3.8</v>
      </c>
      <c r="B1277" s="7">
        <v>2063</v>
      </c>
      <c r="C1277" s="7">
        <v>58.97</v>
      </c>
      <c r="D1277" s="7">
        <v>0</v>
      </c>
      <c r="E1277" s="55">
        <v>532.33000000000004</v>
      </c>
      <c r="F1277">
        <f t="shared" si="126"/>
        <v>3.9000000000000909</v>
      </c>
      <c r="G1277">
        <f t="shared" si="125"/>
        <v>58.97</v>
      </c>
      <c r="H1277">
        <f t="shared" si="127"/>
        <v>30.45900000000071</v>
      </c>
      <c r="J1277" s="57">
        <f t="shared" si="128"/>
        <v>1868.43</v>
      </c>
      <c r="K1277" s="61">
        <f t="shared" si="129"/>
        <v>110.50000000000006</v>
      </c>
    </row>
    <row r="1278" spans="1:11" x14ac:dyDescent="0.25">
      <c r="A1278" s="7">
        <v>3.8</v>
      </c>
      <c r="B1278" s="7">
        <v>2064</v>
      </c>
      <c r="C1278" s="7">
        <v>59.78</v>
      </c>
      <c r="D1278" s="7">
        <v>0</v>
      </c>
      <c r="E1278" s="55">
        <v>536.30999999999995</v>
      </c>
      <c r="F1278">
        <f t="shared" si="126"/>
        <v>3.9799999999999045</v>
      </c>
      <c r="G1278">
        <f t="shared" si="125"/>
        <v>59.78</v>
      </c>
      <c r="H1278">
        <f t="shared" si="127"/>
        <v>31.083799999999254</v>
      </c>
      <c r="J1278" s="57">
        <f t="shared" si="128"/>
        <v>1928.21</v>
      </c>
      <c r="K1278" s="61">
        <f t="shared" si="129"/>
        <v>114.47999999999996</v>
      </c>
    </row>
    <row r="1279" spans="1:11" x14ac:dyDescent="0.25">
      <c r="A1279" s="7">
        <v>3.8</v>
      </c>
      <c r="B1279" s="7">
        <v>2065</v>
      </c>
      <c r="C1279" s="7">
        <v>60.61</v>
      </c>
      <c r="D1279" s="7">
        <v>0</v>
      </c>
      <c r="E1279" s="55">
        <v>540.39</v>
      </c>
      <c r="F1279">
        <f t="shared" si="126"/>
        <v>4.0800000000000409</v>
      </c>
      <c r="G1279">
        <f t="shared" si="125"/>
        <v>60.61</v>
      </c>
      <c r="H1279">
        <f t="shared" si="127"/>
        <v>31.864800000000319</v>
      </c>
      <c r="J1279" s="57">
        <f t="shared" si="128"/>
        <v>1988.82</v>
      </c>
      <c r="K1279" s="61">
        <f t="shared" si="129"/>
        <v>118.56</v>
      </c>
    </row>
    <row r="1280" spans="1:11" x14ac:dyDescent="0.25">
      <c r="A1280" s="7">
        <v>3.8</v>
      </c>
      <c r="B1280" s="7">
        <v>2066</v>
      </c>
      <c r="C1280" s="7">
        <v>61.47</v>
      </c>
      <c r="D1280" s="7">
        <v>0</v>
      </c>
      <c r="E1280" s="55">
        <v>544.55999999999995</v>
      </c>
      <c r="F1280">
        <f t="shared" si="126"/>
        <v>4.1699999999999591</v>
      </c>
      <c r="G1280">
        <f t="shared" si="125"/>
        <v>61.47</v>
      </c>
      <c r="H1280">
        <f t="shared" si="127"/>
        <v>32.567699999999675</v>
      </c>
      <c r="J1280" s="57">
        <f t="shared" si="128"/>
        <v>2050.29</v>
      </c>
      <c r="K1280" s="61">
        <f t="shared" si="129"/>
        <v>122.72999999999996</v>
      </c>
    </row>
    <row r="1281" spans="1:11" x14ac:dyDescent="0.25">
      <c r="A1281" s="7">
        <v>3.8</v>
      </c>
      <c r="B1281" s="7">
        <v>2067</v>
      </c>
      <c r="C1281" s="7">
        <v>62.34</v>
      </c>
      <c r="D1281" s="7">
        <v>0</v>
      </c>
      <c r="E1281" s="55">
        <v>548.82000000000005</v>
      </c>
      <c r="F1281">
        <f t="shared" si="126"/>
        <v>4.2600000000001046</v>
      </c>
      <c r="G1281">
        <f t="shared" si="125"/>
        <v>62.34</v>
      </c>
      <c r="H1281">
        <f t="shared" si="127"/>
        <v>33.270600000000812</v>
      </c>
      <c r="J1281" s="57">
        <f t="shared" si="128"/>
        <v>2112.63</v>
      </c>
      <c r="K1281" s="61">
        <f t="shared" si="129"/>
        <v>126.99000000000007</v>
      </c>
    </row>
    <row r="1282" spans="1:11" x14ac:dyDescent="0.25">
      <c r="A1282" s="7">
        <v>3.8</v>
      </c>
      <c r="B1282" s="7">
        <v>2068</v>
      </c>
      <c r="C1282" s="7">
        <v>63.24</v>
      </c>
      <c r="D1282" s="7">
        <v>0</v>
      </c>
      <c r="E1282" s="55">
        <v>553.19000000000005</v>
      </c>
      <c r="F1282">
        <f t="shared" si="126"/>
        <v>4.3700000000000045</v>
      </c>
      <c r="G1282">
        <f t="shared" ref="G1282:G1314" si="130">C1282-D1282</f>
        <v>63.24</v>
      </c>
      <c r="H1282">
        <f t="shared" si="127"/>
        <v>34.129700000000035</v>
      </c>
      <c r="J1282" s="57">
        <f t="shared" si="128"/>
        <v>2175.87</v>
      </c>
      <c r="K1282" s="61">
        <f t="shared" si="129"/>
        <v>131.36000000000007</v>
      </c>
    </row>
    <row r="1283" spans="1:11" x14ac:dyDescent="0.25">
      <c r="A1283" s="7">
        <v>3.8</v>
      </c>
      <c r="B1283" s="7">
        <v>2069</v>
      </c>
      <c r="C1283" s="7">
        <v>64.16</v>
      </c>
      <c r="D1283" s="7">
        <v>0</v>
      </c>
      <c r="E1283" s="55">
        <v>557.65</v>
      </c>
      <c r="F1283">
        <f t="shared" ref="F1283:F1314" si="131">E1283-E1282</f>
        <v>4.4599999999999227</v>
      </c>
      <c r="G1283">
        <f t="shared" si="130"/>
        <v>64.16</v>
      </c>
      <c r="H1283">
        <f t="shared" si="127"/>
        <v>34.832599999999395</v>
      </c>
      <c r="J1283" s="57">
        <f t="shared" si="128"/>
        <v>2240.0299999999997</v>
      </c>
      <c r="K1283" s="61">
        <f t="shared" si="129"/>
        <v>135.82</v>
      </c>
    </row>
    <row r="1284" spans="1:11" x14ac:dyDescent="0.25">
      <c r="A1284" s="7">
        <v>3.8</v>
      </c>
      <c r="B1284" s="7">
        <v>2070</v>
      </c>
      <c r="C1284" s="7">
        <v>65.09</v>
      </c>
      <c r="D1284" s="7">
        <v>0</v>
      </c>
      <c r="E1284" s="55">
        <v>562.22</v>
      </c>
      <c r="F1284">
        <f t="shared" si="131"/>
        <v>4.57000000000005</v>
      </c>
      <c r="G1284">
        <f t="shared" si="130"/>
        <v>65.09</v>
      </c>
      <c r="H1284">
        <f t="shared" si="127"/>
        <v>35.691700000000388</v>
      </c>
      <c r="J1284" s="57">
        <f t="shared" si="128"/>
        <v>2305.12</v>
      </c>
      <c r="K1284" s="61">
        <f t="shared" si="129"/>
        <v>140.39000000000004</v>
      </c>
    </row>
    <row r="1285" spans="1:11" x14ac:dyDescent="0.25">
      <c r="A1285" s="7">
        <v>3.8</v>
      </c>
      <c r="B1285" s="7">
        <v>2071</v>
      </c>
      <c r="C1285" s="7">
        <v>66.040000000000006</v>
      </c>
      <c r="D1285" s="7">
        <v>0</v>
      </c>
      <c r="E1285" s="55">
        <v>566.89</v>
      </c>
      <c r="F1285">
        <f t="shared" si="131"/>
        <v>4.6699999999999591</v>
      </c>
      <c r="G1285">
        <f t="shared" si="130"/>
        <v>66.040000000000006</v>
      </c>
      <c r="H1285">
        <f t="shared" si="127"/>
        <v>36.472699999999676</v>
      </c>
      <c r="J1285" s="57">
        <f t="shared" si="128"/>
        <v>2371.16</v>
      </c>
      <c r="K1285" s="61">
        <f t="shared" si="129"/>
        <v>145.06</v>
      </c>
    </row>
    <row r="1286" spans="1:11" x14ac:dyDescent="0.25">
      <c r="A1286" s="7">
        <v>3.8</v>
      </c>
      <c r="B1286" s="7">
        <v>2072</v>
      </c>
      <c r="C1286" s="7">
        <v>67.02</v>
      </c>
      <c r="D1286" s="7">
        <v>0</v>
      </c>
      <c r="E1286" s="55">
        <v>571.66999999999996</v>
      </c>
      <c r="F1286">
        <f t="shared" si="131"/>
        <v>4.7799999999999727</v>
      </c>
      <c r="G1286">
        <f t="shared" si="130"/>
        <v>67.02</v>
      </c>
      <c r="H1286">
        <f t="shared" ref="H1286:H1314" si="132">F1286*7.81</f>
        <v>37.331799999999788</v>
      </c>
      <c r="J1286" s="57">
        <f t="shared" si="128"/>
        <v>2438.1799999999998</v>
      </c>
      <c r="K1286" s="61">
        <f t="shared" si="129"/>
        <v>149.83999999999997</v>
      </c>
    </row>
    <row r="1287" spans="1:11" x14ac:dyDescent="0.25">
      <c r="A1287" s="7">
        <v>3.8</v>
      </c>
      <c r="B1287" s="7">
        <v>2073</v>
      </c>
      <c r="C1287" s="7">
        <v>68</v>
      </c>
      <c r="D1287" s="7">
        <v>0</v>
      </c>
      <c r="E1287" s="55">
        <v>576.55999999999995</v>
      </c>
      <c r="F1287">
        <f t="shared" si="131"/>
        <v>4.8899999999999864</v>
      </c>
      <c r="G1287">
        <f t="shared" si="130"/>
        <v>68</v>
      </c>
      <c r="H1287">
        <f t="shared" si="132"/>
        <v>38.190899999999893</v>
      </c>
      <c r="J1287" s="57">
        <f t="shared" si="128"/>
        <v>2506.1799999999998</v>
      </c>
      <c r="K1287" s="61">
        <f t="shared" si="129"/>
        <v>154.72999999999996</v>
      </c>
    </row>
    <row r="1288" spans="1:11" x14ac:dyDescent="0.25">
      <c r="A1288" s="7">
        <v>3.8</v>
      </c>
      <c r="B1288" s="7">
        <v>2074</v>
      </c>
      <c r="C1288" s="7">
        <v>69.010000000000005</v>
      </c>
      <c r="D1288" s="7">
        <v>0</v>
      </c>
      <c r="E1288" s="55">
        <v>581.55999999999995</v>
      </c>
      <c r="F1288">
        <f t="shared" si="131"/>
        <v>5</v>
      </c>
      <c r="G1288">
        <f t="shared" si="130"/>
        <v>69.010000000000005</v>
      </c>
      <c r="H1288">
        <f t="shared" si="132"/>
        <v>39.049999999999997</v>
      </c>
      <c r="J1288" s="57">
        <f t="shared" si="128"/>
        <v>2575.19</v>
      </c>
      <c r="K1288" s="61">
        <f t="shared" si="129"/>
        <v>159.72999999999996</v>
      </c>
    </row>
    <row r="1289" spans="1:11" x14ac:dyDescent="0.25">
      <c r="A1289" s="7">
        <v>3.8</v>
      </c>
      <c r="B1289" s="7">
        <v>2075</v>
      </c>
      <c r="C1289" s="7">
        <v>70.040000000000006</v>
      </c>
      <c r="D1289" s="7">
        <v>0</v>
      </c>
      <c r="E1289" s="55">
        <v>586.66999999999996</v>
      </c>
      <c r="F1289">
        <f t="shared" si="131"/>
        <v>5.1100000000000136</v>
      </c>
      <c r="G1289">
        <f t="shared" si="130"/>
        <v>70.040000000000006</v>
      </c>
      <c r="H1289">
        <f t="shared" si="132"/>
        <v>39.909100000000102</v>
      </c>
      <c r="J1289" s="57">
        <f t="shared" si="128"/>
        <v>2645.23</v>
      </c>
      <c r="K1289" s="61">
        <f t="shared" si="129"/>
        <v>164.83999999999997</v>
      </c>
    </row>
    <row r="1290" spans="1:11" x14ac:dyDescent="0.25">
      <c r="A1290" s="7">
        <v>3.8</v>
      </c>
      <c r="B1290" s="7">
        <v>2076</v>
      </c>
      <c r="C1290" s="7">
        <v>71.069999999999993</v>
      </c>
      <c r="D1290" s="7">
        <v>0</v>
      </c>
      <c r="E1290" s="55">
        <v>591.9</v>
      </c>
      <c r="F1290">
        <f t="shared" si="131"/>
        <v>5.2300000000000182</v>
      </c>
      <c r="G1290">
        <f t="shared" si="130"/>
        <v>71.069999999999993</v>
      </c>
      <c r="H1290">
        <f t="shared" si="132"/>
        <v>40.846300000000141</v>
      </c>
      <c r="J1290" s="57">
        <f t="shared" si="128"/>
        <v>2716.3</v>
      </c>
      <c r="K1290" s="61">
        <f t="shared" si="129"/>
        <v>170.07</v>
      </c>
    </row>
    <row r="1291" spans="1:11" x14ac:dyDescent="0.25">
      <c r="A1291" s="7">
        <v>3.8</v>
      </c>
      <c r="B1291" s="7">
        <v>2077</v>
      </c>
      <c r="C1291" s="7">
        <v>72.13</v>
      </c>
      <c r="D1291" s="7">
        <v>0</v>
      </c>
      <c r="E1291" s="55">
        <v>597.24</v>
      </c>
      <c r="F1291">
        <f t="shared" si="131"/>
        <v>5.3400000000000318</v>
      </c>
      <c r="G1291">
        <f t="shared" si="130"/>
        <v>72.13</v>
      </c>
      <c r="H1291">
        <f t="shared" si="132"/>
        <v>41.705400000000246</v>
      </c>
      <c r="J1291" s="57">
        <f t="shared" si="128"/>
        <v>2788.4300000000003</v>
      </c>
      <c r="K1291" s="61">
        <f t="shared" si="129"/>
        <v>175.41000000000003</v>
      </c>
    </row>
    <row r="1292" spans="1:11" x14ac:dyDescent="0.25">
      <c r="A1292" s="7">
        <v>3.8</v>
      </c>
      <c r="B1292" s="7">
        <v>2078</v>
      </c>
      <c r="C1292" s="7">
        <v>73.19</v>
      </c>
      <c r="D1292" s="7">
        <v>0</v>
      </c>
      <c r="E1292" s="55">
        <v>602.70000000000005</v>
      </c>
      <c r="F1292">
        <f t="shared" si="131"/>
        <v>5.4600000000000364</v>
      </c>
      <c r="G1292">
        <f t="shared" si="130"/>
        <v>73.19</v>
      </c>
      <c r="H1292">
        <f t="shared" si="132"/>
        <v>42.642600000000279</v>
      </c>
      <c r="J1292" s="57">
        <f t="shared" si="128"/>
        <v>2861.6200000000003</v>
      </c>
      <c r="K1292" s="61">
        <f t="shared" si="129"/>
        <v>180.87000000000006</v>
      </c>
    </row>
    <row r="1293" spans="1:11" x14ac:dyDescent="0.25">
      <c r="A1293" s="7">
        <v>3.8</v>
      </c>
      <c r="B1293" s="7">
        <v>2079</v>
      </c>
      <c r="C1293" s="7">
        <v>74.27</v>
      </c>
      <c r="D1293" s="7">
        <v>0</v>
      </c>
      <c r="E1293" s="55">
        <v>608.29</v>
      </c>
      <c r="F1293">
        <f t="shared" si="131"/>
        <v>5.5899999999999181</v>
      </c>
      <c r="G1293">
        <f t="shared" si="130"/>
        <v>74.27</v>
      </c>
      <c r="H1293">
        <f t="shared" si="132"/>
        <v>43.657899999999358</v>
      </c>
      <c r="J1293" s="57">
        <f t="shared" si="128"/>
        <v>2935.8900000000003</v>
      </c>
      <c r="K1293" s="61">
        <f t="shared" si="129"/>
        <v>186.45999999999998</v>
      </c>
    </row>
    <row r="1294" spans="1:11" x14ac:dyDescent="0.25">
      <c r="A1294" s="7">
        <v>3.8</v>
      </c>
      <c r="B1294" s="7">
        <v>2080</v>
      </c>
      <c r="C1294" s="7">
        <v>75.36</v>
      </c>
      <c r="D1294" s="7">
        <v>0</v>
      </c>
      <c r="E1294" s="55">
        <v>614</v>
      </c>
      <c r="F1294">
        <f t="shared" si="131"/>
        <v>5.7100000000000364</v>
      </c>
      <c r="G1294">
        <f t="shared" si="130"/>
        <v>75.36</v>
      </c>
      <c r="H1294">
        <f t="shared" si="132"/>
        <v>44.595100000000279</v>
      </c>
      <c r="J1294" s="57">
        <f t="shared" si="128"/>
        <v>3011.2500000000005</v>
      </c>
      <c r="K1294" s="61">
        <f t="shared" si="129"/>
        <v>192.17000000000002</v>
      </c>
    </row>
    <row r="1295" spans="1:11" x14ac:dyDescent="0.25">
      <c r="A1295" s="7">
        <v>3.8</v>
      </c>
      <c r="B1295" s="7">
        <v>2081</v>
      </c>
      <c r="C1295" s="7">
        <v>76.47</v>
      </c>
      <c r="D1295" s="7">
        <v>0</v>
      </c>
      <c r="E1295" s="55">
        <v>619.83000000000004</v>
      </c>
      <c r="F1295">
        <f t="shared" si="131"/>
        <v>5.8300000000000409</v>
      </c>
      <c r="G1295">
        <f t="shared" si="130"/>
        <v>76.47</v>
      </c>
      <c r="H1295">
        <f t="shared" si="132"/>
        <v>45.532300000000319</v>
      </c>
      <c r="J1295" s="57">
        <f t="shared" si="128"/>
        <v>3087.7200000000003</v>
      </c>
      <c r="K1295" s="61">
        <f t="shared" si="129"/>
        <v>198.00000000000006</v>
      </c>
    </row>
    <row r="1296" spans="1:11" x14ac:dyDescent="0.25">
      <c r="A1296" s="7">
        <v>3.8</v>
      </c>
      <c r="B1296" s="7">
        <v>2082</v>
      </c>
      <c r="C1296" s="7">
        <v>77.59</v>
      </c>
      <c r="D1296" s="7">
        <v>0</v>
      </c>
      <c r="E1296" s="55">
        <v>625.79</v>
      </c>
      <c r="F1296">
        <f t="shared" si="131"/>
        <v>5.9599999999999227</v>
      </c>
      <c r="G1296">
        <f t="shared" si="130"/>
        <v>77.59</v>
      </c>
      <c r="H1296">
        <f t="shared" si="132"/>
        <v>46.547599999999392</v>
      </c>
      <c r="J1296" s="57">
        <f t="shared" si="128"/>
        <v>3165.3100000000004</v>
      </c>
      <c r="K1296" s="61">
        <f t="shared" si="129"/>
        <v>203.95999999999998</v>
      </c>
    </row>
    <row r="1297" spans="1:11" x14ac:dyDescent="0.25">
      <c r="A1297" s="7">
        <v>3.8</v>
      </c>
      <c r="B1297" s="7">
        <v>2083</v>
      </c>
      <c r="C1297" s="7">
        <v>78.73</v>
      </c>
      <c r="D1297" s="7">
        <v>0</v>
      </c>
      <c r="E1297" s="55">
        <v>631.88</v>
      </c>
      <c r="F1297">
        <f t="shared" si="131"/>
        <v>6.0900000000000318</v>
      </c>
      <c r="G1297">
        <f t="shared" si="130"/>
        <v>78.73</v>
      </c>
      <c r="H1297">
        <f t="shared" si="132"/>
        <v>47.562900000000248</v>
      </c>
      <c r="J1297" s="57">
        <f t="shared" si="128"/>
        <v>3244.0400000000004</v>
      </c>
      <c r="K1297" s="61">
        <f t="shared" si="129"/>
        <v>210.05</v>
      </c>
    </row>
    <row r="1298" spans="1:11" x14ac:dyDescent="0.25">
      <c r="A1298" s="7">
        <v>3.8</v>
      </c>
      <c r="B1298" s="7">
        <v>2084</v>
      </c>
      <c r="C1298" s="7">
        <v>79.88</v>
      </c>
      <c r="D1298" s="7">
        <v>0</v>
      </c>
      <c r="E1298" s="55">
        <v>638.09</v>
      </c>
      <c r="F1298">
        <f t="shared" si="131"/>
        <v>6.2100000000000364</v>
      </c>
      <c r="G1298">
        <f t="shared" si="130"/>
        <v>79.88</v>
      </c>
      <c r="H1298">
        <f t="shared" si="132"/>
        <v>48.50010000000028</v>
      </c>
      <c r="J1298" s="57">
        <f t="shared" si="128"/>
        <v>3323.9200000000005</v>
      </c>
      <c r="K1298" s="61">
        <f t="shared" si="129"/>
        <v>216.26000000000005</v>
      </c>
    </row>
    <row r="1299" spans="1:11" x14ac:dyDescent="0.25">
      <c r="A1299" s="7">
        <v>3.8</v>
      </c>
      <c r="B1299" s="7">
        <v>2085</v>
      </c>
      <c r="C1299" s="7">
        <v>81.05</v>
      </c>
      <c r="D1299" s="7">
        <v>0</v>
      </c>
      <c r="E1299" s="55">
        <v>644.44000000000005</v>
      </c>
      <c r="F1299">
        <f t="shared" si="131"/>
        <v>6.3500000000000227</v>
      </c>
      <c r="G1299">
        <f t="shared" si="130"/>
        <v>81.05</v>
      </c>
      <c r="H1299">
        <f t="shared" si="132"/>
        <v>49.593500000000176</v>
      </c>
      <c r="J1299" s="57">
        <f t="shared" si="128"/>
        <v>3404.9700000000007</v>
      </c>
      <c r="K1299" s="61">
        <f t="shared" si="129"/>
        <v>222.61000000000007</v>
      </c>
    </row>
    <row r="1300" spans="1:11" x14ac:dyDescent="0.25">
      <c r="A1300" s="7">
        <v>3.8</v>
      </c>
      <c r="B1300" s="7">
        <v>2086</v>
      </c>
      <c r="C1300" s="7">
        <v>82.24</v>
      </c>
      <c r="D1300" s="7">
        <v>0</v>
      </c>
      <c r="E1300" s="55">
        <v>650.92999999999995</v>
      </c>
      <c r="F1300">
        <f t="shared" si="131"/>
        <v>6.4899999999998954</v>
      </c>
      <c r="G1300">
        <f t="shared" si="130"/>
        <v>82.24</v>
      </c>
      <c r="H1300">
        <f t="shared" si="132"/>
        <v>50.686899999999177</v>
      </c>
      <c r="J1300" s="57">
        <f t="shared" si="128"/>
        <v>3487.2100000000005</v>
      </c>
      <c r="K1300" s="61">
        <f t="shared" si="129"/>
        <v>229.09999999999997</v>
      </c>
    </row>
    <row r="1301" spans="1:11" x14ac:dyDescent="0.25">
      <c r="A1301" s="7">
        <v>3.8</v>
      </c>
      <c r="B1301" s="7">
        <v>2087</v>
      </c>
      <c r="C1301" s="7">
        <v>83.45</v>
      </c>
      <c r="D1301" s="7">
        <v>0</v>
      </c>
      <c r="E1301" s="55">
        <v>657.55</v>
      </c>
      <c r="F1301">
        <f t="shared" si="131"/>
        <v>6.6200000000000045</v>
      </c>
      <c r="G1301">
        <f t="shared" si="130"/>
        <v>83.45</v>
      </c>
      <c r="H1301">
        <f t="shared" si="132"/>
        <v>51.702200000000033</v>
      </c>
      <c r="J1301" s="57">
        <f t="shared" si="128"/>
        <v>3570.6600000000003</v>
      </c>
      <c r="K1301" s="61">
        <f t="shared" si="129"/>
        <v>235.71999999999997</v>
      </c>
    </row>
    <row r="1302" spans="1:11" x14ac:dyDescent="0.25">
      <c r="A1302" s="7">
        <v>3.8</v>
      </c>
      <c r="B1302" s="7">
        <v>2088</v>
      </c>
      <c r="C1302" s="7">
        <v>84.68</v>
      </c>
      <c r="D1302" s="7">
        <v>0</v>
      </c>
      <c r="E1302" s="55">
        <v>664.31</v>
      </c>
      <c r="F1302">
        <f t="shared" si="131"/>
        <v>6.7599999999999909</v>
      </c>
      <c r="G1302">
        <f t="shared" si="130"/>
        <v>84.68</v>
      </c>
      <c r="H1302">
        <f t="shared" si="132"/>
        <v>52.795599999999929</v>
      </c>
      <c r="J1302" s="57">
        <f t="shared" si="128"/>
        <v>3655.34</v>
      </c>
      <c r="K1302" s="61">
        <f t="shared" si="129"/>
        <v>242.47999999999996</v>
      </c>
    </row>
    <row r="1303" spans="1:11" x14ac:dyDescent="0.25">
      <c r="A1303" s="7">
        <v>3.8</v>
      </c>
      <c r="B1303" s="7">
        <v>2089</v>
      </c>
      <c r="C1303" s="7">
        <v>85.93</v>
      </c>
      <c r="D1303" s="7">
        <v>0</v>
      </c>
      <c r="E1303" s="55">
        <v>671.21</v>
      </c>
      <c r="F1303">
        <f t="shared" si="131"/>
        <v>6.9000000000000909</v>
      </c>
      <c r="G1303">
        <f t="shared" si="130"/>
        <v>85.93</v>
      </c>
      <c r="H1303">
        <f t="shared" si="132"/>
        <v>53.889000000000706</v>
      </c>
      <c r="J1303" s="57">
        <f t="shared" si="128"/>
        <v>3741.27</v>
      </c>
      <c r="K1303" s="61">
        <f t="shared" si="129"/>
        <v>249.38000000000005</v>
      </c>
    </row>
    <row r="1304" spans="1:11" x14ac:dyDescent="0.25">
      <c r="A1304" s="7">
        <v>3.8</v>
      </c>
      <c r="B1304" s="7">
        <v>2090</v>
      </c>
      <c r="C1304" s="7">
        <v>87.2</v>
      </c>
      <c r="D1304" s="7">
        <v>0</v>
      </c>
      <c r="E1304" s="55">
        <v>678.26</v>
      </c>
      <c r="F1304">
        <f t="shared" si="131"/>
        <v>7.0499999999999545</v>
      </c>
      <c r="G1304">
        <f t="shared" si="130"/>
        <v>87.2</v>
      </c>
      <c r="H1304">
        <f t="shared" si="132"/>
        <v>55.060499999999642</v>
      </c>
      <c r="J1304" s="57">
        <f t="shared" si="128"/>
        <v>3828.47</v>
      </c>
      <c r="K1304" s="61">
        <f t="shared" si="129"/>
        <v>256.43</v>
      </c>
    </row>
    <row r="1305" spans="1:11" x14ac:dyDescent="0.25">
      <c r="A1305" s="7">
        <v>3.8</v>
      </c>
      <c r="B1305" s="7">
        <v>2091</v>
      </c>
      <c r="C1305" s="7">
        <v>88.49</v>
      </c>
      <c r="D1305" s="7">
        <v>0</v>
      </c>
      <c r="E1305" s="55">
        <v>685.46</v>
      </c>
      <c r="F1305">
        <f t="shared" si="131"/>
        <v>7.2000000000000455</v>
      </c>
      <c r="G1305">
        <f t="shared" si="130"/>
        <v>88.49</v>
      </c>
      <c r="H1305">
        <f t="shared" si="132"/>
        <v>56.232000000000355</v>
      </c>
      <c r="J1305" s="57">
        <f t="shared" ref="J1305:J1314" si="133">J1304+G1305</f>
        <v>3916.9599999999996</v>
      </c>
      <c r="K1305" s="61">
        <f t="shared" ref="K1305:K1314" si="134">E1305-E$1239</f>
        <v>263.63000000000005</v>
      </c>
    </row>
    <row r="1306" spans="1:11" x14ac:dyDescent="0.25">
      <c r="A1306" s="7">
        <v>3.8</v>
      </c>
      <c r="B1306" s="7">
        <v>2092</v>
      </c>
      <c r="C1306" s="7">
        <v>89.81</v>
      </c>
      <c r="D1306" s="7">
        <v>0</v>
      </c>
      <c r="E1306" s="55">
        <v>692.81</v>
      </c>
      <c r="F1306">
        <f t="shared" si="131"/>
        <v>7.3499999999999091</v>
      </c>
      <c r="G1306">
        <f t="shared" si="130"/>
        <v>89.81</v>
      </c>
      <c r="H1306">
        <f t="shared" si="132"/>
        <v>57.403499999999283</v>
      </c>
      <c r="J1306" s="57">
        <f t="shared" si="133"/>
        <v>4006.7699999999995</v>
      </c>
      <c r="K1306" s="61">
        <f t="shared" si="134"/>
        <v>270.97999999999996</v>
      </c>
    </row>
    <row r="1307" spans="1:11" x14ac:dyDescent="0.25">
      <c r="A1307" s="7">
        <v>3.8</v>
      </c>
      <c r="B1307" s="7">
        <v>2093</v>
      </c>
      <c r="C1307" s="7">
        <v>91.15</v>
      </c>
      <c r="D1307" s="7">
        <v>0</v>
      </c>
      <c r="E1307" s="55">
        <v>700.32</v>
      </c>
      <c r="F1307">
        <f t="shared" si="131"/>
        <v>7.5100000000001046</v>
      </c>
      <c r="G1307">
        <f t="shared" si="130"/>
        <v>91.15</v>
      </c>
      <c r="H1307">
        <f t="shared" si="132"/>
        <v>58.653100000000812</v>
      </c>
      <c r="J1307" s="57">
        <f t="shared" si="133"/>
        <v>4097.9199999999992</v>
      </c>
      <c r="K1307" s="61">
        <f t="shared" si="134"/>
        <v>278.49000000000007</v>
      </c>
    </row>
    <row r="1308" spans="1:11" x14ac:dyDescent="0.25">
      <c r="A1308" s="7">
        <v>3.8</v>
      </c>
      <c r="B1308" s="7">
        <v>2094</v>
      </c>
      <c r="C1308" s="7">
        <v>92.51</v>
      </c>
      <c r="D1308" s="7">
        <v>0</v>
      </c>
      <c r="E1308" s="55">
        <v>707.98</v>
      </c>
      <c r="F1308">
        <f t="shared" si="131"/>
        <v>7.6599999999999682</v>
      </c>
      <c r="G1308">
        <f t="shared" si="130"/>
        <v>92.51</v>
      </c>
      <c r="H1308">
        <f t="shared" si="132"/>
        <v>59.824599999999748</v>
      </c>
      <c r="J1308" s="57">
        <f t="shared" si="133"/>
        <v>4190.4299999999994</v>
      </c>
      <c r="K1308" s="61">
        <f t="shared" si="134"/>
        <v>286.15000000000003</v>
      </c>
    </row>
    <row r="1309" spans="1:11" x14ac:dyDescent="0.25">
      <c r="A1309" s="7">
        <v>3.8</v>
      </c>
      <c r="B1309" s="7">
        <v>2095</v>
      </c>
      <c r="C1309" s="7">
        <v>93.9</v>
      </c>
      <c r="D1309" s="7">
        <v>0</v>
      </c>
      <c r="E1309" s="55">
        <v>715.8</v>
      </c>
      <c r="F1309">
        <f t="shared" si="131"/>
        <v>7.8199999999999363</v>
      </c>
      <c r="G1309">
        <f t="shared" si="130"/>
        <v>93.9</v>
      </c>
      <c r="H1309">
        <f t="shared" si="132"/>
        <v>61.0741999999995</v>
      </c>
      <c r="J1309" s="57">
        <f t="shared" si="133"/>
        <v>4284.329999999999</v>
      </c>
      <c r="K1309" s="61">
        <f t="shared" si="134"/>
        <v>293.96999999999997</v>
      </c>
    </row>
    <row r="1310" spans="1:11" x14ac:dyDescent="0.25">
      <c r="A1310" s="7">
        <v>3.8</v>
      </c>
      <c r="B1310" s="7">
        <v>2096</v>
      </c>
      <c r="C1310" s="7">
        <v>95.31</v>
      </c>
      <c r="D1310" s="7">
        <v>0</v>
      </c>
      <c r="E1310" s="55">
        <v>723.78</v>
      </c>
      <c r="F1310">
        <f t="shared" si="131"/>
        <v>7.9800000000000182</v>
      </c>
      <c r="G1310">
        <f t="shared" si="130"/>
        <v>95.31</v>
      </c>
      <c r="H1310">
        <f t="shared" si="132"/>
        <v>62.323800000000141</v>
      </c>
      <c r="J1310" s="57">
        <f t="shared" si="133"/>
        <v>4379.6399999999994</v>
      </c>
      <c r="K1310" s="61">
        <f t="shared" si="134"/>
        <v>301.95</v>
      </c>
    </row>
    <row r="1311" spans="1:11" x14ac:dyDescent="0.25">
      <c r="A1311" s="7">
        <v>3.8</v>
      </c>
      <c r="B1311" s="7">
        <v>2097</v>
      </c>
      <c r="C1311" s="7">
        <v>96.74</v>
      </c>
      <c r="D1311" s="7">
        <v>0</v>
      </c>
      <c r="E1311" s="55">
        <v>731.93</v>
      </c>
      <c r="F1311">
        <f t="shared" si="131"/>
        <v>8.1499999999999773</v>
      </c>
      <c r="G1311">
        <f t="shared" si="130"/>
        <v>96.74</v>
      </c>
      <c r="H1311">
        <f t="shared" si="132"/>
        <v>63.651499999999821</v>
      </c>
      <c r="J1311" s="57">
        <f t="shared" si="133"/>
        <v>4476.3799999999992</v>
      </c>
      <c r="K1311" s="61">
        <f t="shared" si="134"/>
        <v>310.09999999999997</v>
      </c>
    </row>
    <row r="1312" spans="1:11" x14ac:dyDescent="0.25">
      <c r="A1312" s="7">
        <v>3.8</v>
      </c>
      <c r="B1312" s="7">
        <v>2098</v>
      </c>
      <c r="C1312" s="7">
        <v>98.2</v>
      </c>
      <c r="D1312" s="7">
        <v>0</v>
      </c>
      <c r="E1312" s="55">
        <v>740.25</v>
      </c>
      <c r="F1312">
        <f t="shared" si="131"/>
        <v>8.32000000000005</v>
      </c>
      <c r="G1312">
        <f t="shared" si="130"/>
        <v>98.2</v>
      </c>
      <c r="H1312">
        <f t="shared" si="132"/>
        <v>64.97920000000039</v>
      </c>
      <c r="J1312" s="57">
        <f t="shared" si="133"/>
        <v>4574.579999999999</v>
      </c>
      <c r="K1312" s="61">
        <f t="shared" si="134"/>
        <v>318.42</v>
      </c>
    </row>
    <row r="1313" spans="1:11" x14ac:dyDescent="0.25">
      <c r="A1313" s="7">
        <v>3.8</v>
      </c>
      <c r="B1313" s="7">
        <v>2099</v>
      </c>
      <c r="C1313" s="7">
        <v>99.68</v>
      </c>
      <c r="D1313" s="7">
        <v>0</v>
      </c>
      <c r="E1313" s="55">
        <v>748.74</v>
      </c>
      <c r="F1313">
        <f t="shared" si="131"/>
        <v>8.4900000000000091</v>
      </c>
      <c r="G1313">
        <f t="shared" si="130"/>
        <v>99.68</v>
      </c>
      <c r="H1313">
        <f t="shared" si="132"/>
        <v>66.30690000000007</v>
      </c>
      <c r="J1313" s="57">
        <f t="shared" si="133"/>
        <v>4674.2599999999993</v>
      </c>
      <c r="K1313" s="61">
        <f t="shared" si="134"/>
        <v>326.91000000000003</v>
      </c>
    </row>
    <row r="1314" spans="1:11" x14ac:dyDescent="0.25">
      <c r="A1314" s="7">
        <v>3.8</v>
      </c>
      <c r="B1314" s="7">
        <v>2100</v>
      </c>
      <c r="C1314" s="7">
        <v>101.18</v>
      </c>
      <c r="D1314" s="7">
        <v>0</v>
      </c>
      <c r="E1314" s="55">
        <v>757.41</v>
      </c>
      <c r="F1314">
        <f t="shared" si="131"/>
        <v>8.6699999999999591</v>
      </c>
      <c r="G1314">
        <f t="shared" si="130"/>
        <v>101.18</v>
      </c>
      <c r="H1314">
        <f t="shared" si="132"/>
        <v>67.712699999999671</v>
      </c>
      <c r="J1314" s="57">
        <f t="shared" si="133"/>
        <v>4775.4399999999996</v>
      </c>
      <c r="K1314" s="61">
        <f t="shared" si="134"/>
        <v>335.58</v>
      </c>
    </row>
    <row r="1315" spans="1:11" x14ac:dyDescent="0.25">
      <c r="A1315" s="7">
        <v>4</v>
      </c>
      <c r="B1315" s="7">
        <v>2000</v>
      </c>
      <c r="C1315" s="7">
        <v>30.6</v>
      </c>
      <c r="D1315" s="7">
        <v>0</v>
      </c>
      <c r="E1315" s="55">
        <v>367.1</v>
      </c>
    </row>
    <row r="1316" spans="1:11" x14ac:dyDescent="0.25">
      <c r="A1316" s="7">
        <v>4</v>
      </c>
      <c r="B1316" s="7">
        <v>2001</v>
      </c>
      <c r="C1316" s="7">
        <v>31.24</v>
      </c>
      <c r="D1316" s="7">
        <v>0</v>
      </c>
      <c r="E1316" s="55">
        <v>368.74</v>
      </c>
      <c r="F1316">
        <f t="shared" ref="F1316:F1379" si="135">E1316-E1315</f>
        <v>1.6399999999999864</v>
      </c>
      <c r="G1316">
        <f t="shared" ref="G1316:G1379" si="136">C1316-D1316</f>
        <v>31.24</v>
      </c>
      <c r="H1316">
        <f t="shared" ref="H1316:H1379" si="137">F1316*7.81</f>
        <v>12.808399999999892</v>
      </c>
    </row>
    <row r="1317" spans="1:11" x14ac:dyDescent="0.25">
      <c r="A1317" s="7">
        <v>4</v>
      </c>
      <c r="B1317" s="7">
        <v>2002</v>
      </c>
      <c r="C1317" s="7">
        <v>31.81</v>
      </c>
      <c r="D1317" s="7">
        <v>0</v>
      </c>
      <c r="E1317" s="55">
        <v>370.43</v>
      </c>
      <c r="F1317">
        <f t="shared" si="135"/>
        <v>1.6899999999999977</v>
      </c>
      <c r="G1317">
        <f t="shared" si="136"/>
        <v>31.81</v>
      </c>
      <c r="H1317">
        <f t="shared" si="137"/>
        <v>13.198899999999982</v>
      </c>
    </row>
    <row r="1318" spans="1:11" x14ac:dyDescent="0.25">
      <c r="A1318" s="7">
        <v>4</v>
      </c>
      <c r="B1318" s="7">
        <v>2003</v>
      </c>
      <c r="C1318" s="7">
        <v>32.35</v>
      </c>
      <c r="D1318" s="7">
        <v>0</v>
      </c>
      <c r="E1318" s="55">
        <v>372.16</v>
      </c>
      <c r="F1318">
        <f t="shared" si="135"/>
        <v>1.7300000000000182</v>
      </c>
      <c r="G1318">
        <f t="shared" si="136"/>
        <v>32.35</v>
      </c>
      <c r="H1318">
        <f t="shared" si="137"/>
        <v>13.511300000000141</v>
      </c>
    </row>
    <row r="1319" spans="1:11" x14ac:dyDescent="0.25">
      <c r="A1319" s="7">
        <v>4</v>
      </c>
      <c r="B1319" s="7">
        <v>2004</v>
      </c>
      <c r="C1319" s="7">
        <v>32.99</v>
      </c>
      <c r="D1319" s="7">
        <v>0</v>
      </c>
      <c r="E1319" s="55">
        <v>373.92</v>
      </c>
      <c r="F1319">
        <f t="shared" si="135"/>
        <v>1.7599999999999909</v>
      </c>
      <c r="G1319">
        <f t="shared" si="136"/>
        <v>32.99</v>
      </c>
      <c r="H1319">
        <f t="shared" si="137"/>
        <v>13.745599999999929</v>
      </c>
    </row>
    <row r="1320" spans="1:11" x14ac:dyDescent="0.25">
      <c r="A1320" s="7">
        <v>4</v>
      </c>
      <c r="B1320" s="7">
        <v>2005</v>
      </c>
      <c r="C1320" s="7">
        <v>33.76</v>
      </c>
      <c r="D1320" s="7">
        <v>0</v>
      </c>
      <c r="E1320" s="55">
        <v>375.73</v>
      </c>
      <c r="F1320">
        <f t="shared" si="135"/>
        <v>1.8100000000000023</v>
      </c>
      <c r="G1320">
        <f t="shared" si="136"/>
        <v>33.76</v>
      </c>
      <c r="H1320">
        <f t="shared" si="137"/>
        <v>14.136100000000017</v>
      </c>
    </row>
    <row r="1321" spans="1:11" x14ac:dyDescent="0.25">
      <c r="A1321" s="7">
        <v>4</v>
      </c>
      <c r="B1321" s="7">
        <v>2006</v>
      </c>
      <c r="C1321" s="7">
        <v>34.58</v>
      </c>
      <c r="D1321" s="7">
        <v>0</v>
      </c>
      <c r="E1321" s="55">
        <v>377.61</v>
      </c>
      <c r="F1321">
        <f t="shared" si="135"/>
        <v>1.8799999999999955</v>
      </c>
      <c r="G1321">
        <f t="shared" si="136"/>
        <v>34.58</v>
      </c>
      <c r="H1321">
        <f t="shared" si="137"/>
        <v>14.682799999999963</v>
      </c>
    </row>
    <row r="1322" spans="1:11" x14ac:dyDescent="0.25">
      <c r="A1322" s="7">
        <v>4</v>
      </c>
      <c r="B1322" s="7">
        <v>2007</v>
      </c>
      <c r="C1322" s="7">
        <v>35.520000000000003</v>
      </c>
      <c r="D1322" s="7">
        <v>0</v>
      </c>
      <c r="E1322" s="55">
        <v>379.56</v>
      </c>
      <c r="F1322">
        <f t="shared" si="135"/>
        <v>1.9499999999999886</v>
      </c>
      <c r="G1322">
        <f t="shared" si="136"/>
        <v>35.520000000000003</v>
      </c>
      <c r="H1322">
        <f t="shared" si="137"/>
        <v>15.229499999999911</v>
      </c>
    </row>
    <row r="1323" spans="1:11" x14ac:dyDescent="0.25">
      <c r="A1323" s="7">
        <v>4</v>
      </c>
      <c r="B1323" s="7">
        <v>2008</v>
      </c>
      <c r="C1323" s="7">
        <v>36.4</v>
      </c>
      <c r="D1323" s="7">
        <v>0</v>
      </c>
      <c r="E1323" s="55">
        <v>381.58</v>
      </c>
      <c r="F1323">
        <f t="shared" si="135"/>
        <v>2.0199999999999818</v>
      </c>
      <c r="G1323">
        <f t="shared" si="136"/>
        <v>36.4</v>
      </c>
      <c r="H1323">
        <f t="shared" si="137"/>
        <v>15.776199999999857</v>
      </c>
    </row>
    <row r="1324" spans="1:11" x14ac:dyDescent="0.25">
      <c r="A1324" s="7">
        <v>4</v>
      </c>
      <c r="B1324" s="7">
        <v>2009</v>
      </c>
      <c r="C1324" s="7">
        <v>36.99</v>
      </c>
      <c r="D1324" s="7">
        <v>0</v>
      </c>
      <c r="E1324" s="55">
        <v>383.68</v>
      </c>
      <c r="F1324">
        <f t="shared" si="135"/>
        <v>2.1000000000000227</v>
      </c>
      <c r="G1324">
        <f t="shared" si="136"/>
        <v>36.99</v>
      </c>
      <c r="H1324">
        <f t="shared" si="137"/>
        <v>16.401000000000177</v>
      </c>
    </row>
    <row r="1325" spans="1:11" x14ac:dyDescent="0.25">
      <c r="A1325" s="7">
        <v>4</v>
      </c>
      <c r="B1325" s="7">
        <v>2010</v>
      </c>
      <c r="C1325" s="7">
        <v>37.33</v>
      </c>
      <c r="D1325" s="7">
        <v>0</v>
      </c>
      <c r="E1325" s="55">
        <v>385.79</v>
      </c>
      <c r="F1325">
        <f t="shared" si="135"/>
        <v>2.1100000000000136</v>
      </c>
      <c r="G1325">
        <f t="shared" si="136"/>
        <v>37.33</v>
      </c>
      <c r="H1325">
        <f t="shared" si="137"/>
        <v>16.479100000000106</v>
      </c>
    </row>
    <row r="1326" spans="1:11" x14ac:dyDescent="0.25">
      <c r="A1326" s="7">
        <v>4</v>
      </c>
      <c r="B1326" s="7">
        <v>2011</v>
      </c>
      <c r="C1326" s="7">
        <v>37.96</v>
      </c>
      <c r="D1326" s="7">
        <v>0</v>
      </c>
      <c r="E1326" s="55">
        <v>387.95</v>
      </c>
      <c r="F1326">
        <f t="shared" si="135"/>
        <v>2.1599999999999682</v>
      </c>
      <c r="G1326">
        <f t="shared" si="136"/>
        <v>37.96</v>
      </c>
      <c r="H1326">
        <f t="shared" si="137"/>
        <v>16.86959999999975</v>
      </c>
    </row>
    <row r="1327" spans="1:11" x14ac:dyDescent="0.25">
      <c r="A1327" s="7">
        <v>4</v>
      </c>
      <c r="B1327" s="7">
        <v>2012</v>
      </c>
      <c r="C1327" s="7">
        <v>38.619999999999997</v>
      </c>
      <c r="D1327" s="7">
        <v>0</v>
      </c>
      <c r="E1327" s="55">
        <v>390.15</v>
      </c>
      <c r="F1327">
        <f t="shared" si="135"/>
        <v>2.1999999999999886</v>
      </c>
      <c r="G1327">
        <f t="shared" si="136"/>
        <v>38.619999999999997</v>
      </c>
      <c r="H1327">
        <f t="shared" si="137"/>
        <v>17.18199999999991</v>
      </c>
    </row>
    <row r="1328" spans="1:11" x14ac:dyDescent="0.25">
      <c r="A1328" s="7">
        <v>4</v>
      </c>
      <c r="B1328" s="7">
        <v>2013</v>
      </c>
      <c r="C1328" s="7">
        <v>39.25</v>
      </c>
      <c r="D1328" s="7">
        <v>0</v>
      </c>
      <c r="E1328" s="55">
        <v>392.42</v>
      </c>
      <c r="F1328">
        <f t="shared" si="135"/>
        <v>2.2700000000000387</v>
      </c>
      <c r="G1328">
        <f t="shared" si="136"/>
        <v>39.25</v>
      </c>
      <c r="H1328">
        <f t="shared" si="137"/>
        <v>17.728700000000302</v>
      </c>
    </row>
    <row r="1329" spans="1:11" x14ac:dyDescent="0.25">
      <c r="A1329" s="7">
        <v>4</v>
      </c>
      <c r="B1329" s="7">
        <v>2014</v>
      </c>
      <c r="C1329" s="7">
        <v>39.86</v>
      </c>
      <c r="D1329" s="7">
        <v>0</v>
      </c>
      <c r="E1329" s="55">
        <v>394.73</v>
      </c>
      <c r="F1329">
        <f t="shared" si="135"/>
        <v>2.3100000000000023</v>
      </c>
      <c r="G1329">
        <f t="shared" si="136"/>
        <v>39.86</v>
      </c>
      <c r="H1329">
        <f t="shared" si="137"/>
        <v>18.041100000000018</v>
      </c>
    </row>
    <row r="1330" spans="1:11" x14ac:dyDescent="0.25">
      <c r="A1330" s="7">
        <v>4</v>
      </c>
      <c r="B1330" s="7">
        <v>2015</v>
      </c>
      <c r="C1330" s="7">
        <v>40.46</v>
      </c>
      <c r="D1330" s="7">
        <v>0</v>
      </c>
      <c r="E1330" s="55">
        <v>397.1</v>
      </c>
      <c r="F1330">
        <f t="shared" si="135"/>
        <v>2.3700000000000045</v>
      </c>
      <c r="G1330">
        <f t="shared" si="136"/>
        <v>40.46</v>
      </c>
      <c r="H1330">
        <f t="shared" si="137"/>
        <v>18.509700000000034</v>
      </c>
    </row>
    <row r="1331" spans="1:11" x14ac:dyDescent="0.25">
      <c r="A1331" s="7">
        <v>4</v>
      </c>
      <c r="B1331" s="7">
        <v>2016</v>
      </c>
      <c r="C1331" s="7">
        <v>41.03</v>
      </c>
      <c r="D1331" s="7">
        <v>0</v>
      </c>
      <c r="E1331" s="55">
        <v>399.51</v>
      </c>
      <c r="F1331">
        <f t="shared" si="135"/>
        <v>2.4099999999999682</v>
      </c>
      <c r="G1331">
        <f t="shared" si="136"/>
        <v>41.03</v>
      </c>
      <c r="H1331">
        <f t="shared" si="137"/>
        <v>18.82209999999975</v>
      </c>
    </row>
    <row r="1332" spans="1:11" x14ac:dyDescent="0.25">
      <c r="A1332" s="7">
        <v>4</v>
      </c>
      <c r="B1332" s="7">
        <v>2017</v>
      </c>
      <c r="C1332" s="7">
        <v>41.53</v>
      </c>
      <c r="D1332" s="7">
        <v>0</v>
      </c>
      <c r="E1332" s="55">
        <v>401.96</v>
      </c>
      <c r="F1332">
        <f t="shared" si="135"/>
        <v>2.4499999999999886</v>
      </c>
      <c r="G1332">
        <f t="shared" si="136"/>
        <v>41.53</v>
      </c>
      <c r="H1332">
        <f t="shared" si="137"/>
        <v>19.13449999999991</v>
      </c>
    </row>
    <row r="1333" spans="1:11" x14ac:dyDescent="0.25">
      <c r="A1333" s="7">
        <v>4</v>
      </c>
      <c r="B1333" s="7">
        <v>2018</v>
      </c>
      <c r="C1333" s="7">
        <v>42.11</v>
      </c>
      <c r="D1333" s="7">
        <v>0</v>
      </c>
      <c r="E1333" s="55">
        <v>404.43</v>
      </c>
      <c r="F1333">
        <f t="shared" si="135"/>
        <v>2.4700000000000273</v>
      </c>
      <c r="G1333">
        <f t="shared" si="136"/>
        <v>42.11</v>
      </c>
      <c r="H1333">
        <f t="shared" si="137"/>
        <v>19.290700000000211</v>
      </c>
    </row>
    <row r="1334" spans="1:11" x14ac:dyDescent="0.25">
      <c r="A1334" s="7">
        <v>4</v>
      </c>
      <c r="B1334" s="7">
        <v>2019</v>
      </c>
      <c r="C1334" s="7">
        <v>42.59</v>
      </c>
      <c r="D1334" s="7">
        <v>0</v>
      </c>
      <c r="E1334" s="55">
        <v>406.94</v>
      </c>
      <c r="F1334">
        <f t="shared" si="135"/>
        <v>2.5099999999999909</v>
      </c>
      <c r="G1334">
        <f t="shared" si="136"/>
        <v>42.59</v>
      </c>
      <c r="H1334">
        <f t="shared" si="137"/>
        <v>19.603099999999927</v>
      </c>
    </row>
    <row r="1335" spans="1:11" x14ac:dyDescent="0.25">
      <c r="A1335" s="7">
        <v>4</v>
      </c>
      <c r="B1335" s="7">
        <v>2020</v>
      </c>
      <c r="C1335" s="7">
        <v>42.66</v>
      </c>
      <c r="D1335" s="7">
        <v>0</v>
      </c>
      <c r="E1335" s="55">
        <v>409.47</v>
      </c>
      <c r="F1335">
        <f t="shared" si="135"/>
        <v>2.5300000000000296</v>
      </c>
      <c r="G1335">
        <f t="shared" si="136"/>
        <v>42.66</v>
      </c>
      <c r="H1335">
        <f t="shared" si="137"/>
        <v>19.759300000000231</v>
      </c>
    </row>
    <row r="1336" spans="1:11" x14ac:dyDescent="0.25">
      <c r="A1336" s="7">
        <v>4</v>
      </c>
      <c r="B1336" s="7">
        <v>2021</v>
      </c>
      <c r="C1336" s="7">
        <v>42.3</v>
      </c>
      <c r="D1336" s="7">
        <v>0</v>
      </c>
      <c r="E1336" s="55">
        <v>411.95</v>
      </c>
      <c r="F1336">
        <f t="shared" si="135"/>
        <v>2.4799999999999613</v>
      </c>
      <c r="G1336">
        <f t="shared" si="136"/>
        <v>42.3</v>
      </c>
      <c r="H1336">
        <f t="shared" si="137"/>
        <v>19.368799999999698</v>
      </c>
    </row>
    <row r="1337" spans="1:11" x14ac:dyDescent="0.25">
      <c r="A1337" s="7">
        <v>4</v>
      </c>
      <c r="B1337" s="7">
        <v>2022</v>
      </c>
      <c r="C1337" s="7">
        <v>42.57</v>
      </c>
      <c r="D1337" s="7">
        <v>0</v>
      </c>
      <c r="E1337" s="55">
        <v>414.39</v>
      </c>
      <c r="F1337">
        <f t="shared" si="135"/>
        <v>2.4399999999999977</v>
      </c>
      <c r="G1337">
        <f t="shared" si="136"/>
        <v>42.57</v>
      </c>
      <c r="H1337">
        <f t="shared" si="137"/>
        <v>19.056399999999982</v>
      </c>
    </row>
    <row r="1338" spans="1:11" x14ac:dyDescent="0.25">
      <c r="A1338" s="7">
        <v>4</v>
      </c>
      <c r="B1338" s="7">
        <v>2023</v>
      </c>
      <c r="C1338" s="7">
        <v>42.9</v>
      </c>
      <c r="D1338" s="7">
        <v>0</v>
      </c>
      <c r="E1338" s="55">
        <v>416.86</v>
      </c>
      <c r="F1338">
        <f t="shared" si="135"/>
        <v>2.4700000000000273</v>
      </c>
      <c r="G1338">
        <f t="shared" si="136"/>
        <v>42.9</v>
      </c>
      <c r="H1338">
        <f t="shared" si="137"/>
        <v>19.290700000000211</v>
      </c>
    </row>
    <row r="1339" spans="1:11" x14ac:dyDescent="0.25">
      <c r="A1339" s="7">
        <v>4</v>
      </c>
      <c r="B1339" s="7">
        <v>2024</v>
      </c>
      <c r="C1339" s="7">
        <v>43.21</v>
      </c>
      <c r="D1339" s="7">
        <v>0</v>
      </c>
      <c r="E1339" s="55">
        <v>419.34</v>
      </c>
      <c r="F1339">
        <f t="shared" si="135"/>
        <v>2.4799999999999613</v>
      </c>
      <c r="G1339">
        <f t="shared" si="136"/>
        <v>43.21</v>
      </c>
      <c r="H1339">
        <f t="shared" si="137"/>
        <v>19.368799999999698</v>
      </c>
    </row>
    <row r="1340" spans="1:11" x14ac:dyDescent="0.25">
      <c r="A1340" s="7">
        <v>4</v>
      </c>
      <c r="B1340" s="7">
        <v>2025</v>
      </c>
      <c r="C1340" s="7">
        <v>43.45</v>
      </c>
      <c r="D1340" s="7">
        <v>0</v>
      </c>
      <c r="E1340" s="55">
        <v>421.83</v>
      </c>
      <c r="F1340">
        <f t="shared" si="135"/>
        <v>2.4900000000000091</v>
      </c>
      <c r="G1340">
        <f t="shared" si="136"/>
        <v>43.45</v>
      </c>
      <c r="H1340">
        <f t="shared" si="137"/>
        <v>19.44690000000007</v>
      </c>
    </row>
    <row r="1341" spans="1:11" x14ac:dyDescent="0.25">
      <c r="A1341" s="7">
        <v>4</v>
      </c>
      <c r="B1341" s="7">
        <v>2026</v>
      </c>
      <c r="C1341" s="7">
        <v>43.65</v>
      </c>
      <c r="D1341" s="7">
        <v>0</v>
      </c>
      <c r="E1341" s="55">
        <v>424.33</v>
      </c>
      <c r="F1341">
        <f t="shared" si="135"/>
        <v>2.5</v>
      </c>
      <c r="G1341">
        <f t="shared" si="136"/>
        <v>43.65</v>
      </c>
      <c r="H1341">
        <f t="shared" si="137"/>
        <v>19.524999999999999</v>
      </c>
      <c r="J1341" s="57">
        <f>J1340+G1341</f>
        <v>43.65</v>
      </c>
      <c r="K1341" s="61">
        <f>E1341-E$1340</f>
        <v>2.5</v>
      </c>
    </row>
    <row r="1342" spans="1:11" x14ac:dyDescent="0.25">
      <c r="A1342" s="7">
        <v>4</v>
      </c>
      <c r="B1342" s="7">
        <v>2027</v>
      </c>
      <c r="C1342" s="7">
        <v>43.85</v>
      </c>
      <c r="D1342" s="7">
        <v>0</v>
      </c>
      <c r="E1342" s="55">
        <v>426.83</v>
      </c>
      <c r="F1342">
        <f t="shared" si="135"/>
        <v>2.5</v>
      </c>
      <c r="G1342">
        <f t="shared" si="136"/>
        <v>43.85</v>
      </c>
      <c r="H1342">
        <f t="shared" si="137"/>
        <v>19.524999999999999</v>
      </c>
      <c r="J1342" s="57">
        <f t="shared" ref="J1342:J1405" si="138">J1341+G1342</f>
        <v>87.5</v>
      </c>
      <c r="K1342" s="61">
        <f t="shared" ref="K1342:K1405" si="139">E1342-E$1340</f>
        <v>5</v>
      </c>
    </row>
    <row r="1343" spans="1:11" x14ac:dyDescent="0.25">
      <c r="A1343" s="7">
        <v>4</v>
      </c>
      <c r="B1343" s="7">
        <v>2028</v>
      </c>
      <c r="C1343" s="7">
        <v>44.04</v>
      </c>
      <c r="D1343" s="7">
        <v>0</v>
      </c>
      <c r="E1343" s="55">
        <v>429.33</v>
      </c>
      <c r="F1343">
        <f t="shared" si="135"/>
        <v>2.5</v>
      </c>
      <c r="G1343">
        <f t="shared" si="136"/>
        <v>44.04</v>
      </c>
      <c r="H1343">
        <f t="shared" si="137"/>
        <v>19.524999999999999</v>
      </c>
      <c r="J1343" s="57">
        <f t="shared" si="138"/>
        <v>131.54</v>
      </c>
      <c r="K1343" s="61">
        <f t="shared" si="139"/>
        <v>7.5</v>
      </c>
    </row>
    <row r="1344" spans="1:11" x14ac:dyDescent="0.25">
      <c r="A1344" s="7">
        <v>4</v>
      </c>
      <c r="B1344" s="7">
        <v>2029</v>
      </c>
      <c r="C1344" s="7">
        <v>44.24</v>
      </c>
      <c r="D1344" s="7">
        <v>0</v>
      </c>
      <c r="E1344" s="55">
        <v>431.84</v>
      </c>
      <c r="F1344">
        <f t="shared" si="135"/>
        <v>2.5099999999999909</v>
      </c>
      <c r="G1344">
        <f t="shared" si="136"/>
        <v>44.24</v>
      </c>
      <c r="H1344">
        <f t="shared" si="137"/>
        <v>19.603099999999927</v>
      </c>
      <c r="J1344" s="57">
        <f t="shared" si="138"/>
        <v>175.78</v>
      </c>
      <c r="K1344" s="61">
        <f t="shared" si="139"/>
        <v>10.009999999999991</v>
      </c>
    </row>
    <row r="1345" spans="1:11" x14ac:dyDescent="0.25">
      <c r="A1345" s="7">
        <v>4</v>
      </c>
      <c r="B1345" s="7">
        <v>2030</v>
      </c>
      <c r="C1345" s="7">
        <v>44.47</v>
      </c>
      <c r="D1345" s="7">
        <v>0</v>
      </c>
      <c r="E1345" s="55">
        <v>434.36</v>
      </c>
      <c r="F1345">
        <f t="shared" si="135"/>
        <v>2.5200000000000387</v>
      </c>
      <c r="G1345">
        <f t="shared" si="136"/>
        <v>44.47</v>
      </c>
      <c r="H1345">
        <f t="shared" si="137"/>
        <v>19.681200000000302</v>
      </c>
      <c r="J1345" s="57">
        <f t="shared" si="138"/>
        <v>220.25</v>
      </c>
      <c r="K1345" s="61">
        <f t="shared" si="139"/>
        <v>12.53000000000003</v>
      </c>
    </row>
    <row r="1346" spans="1:11" x14ac:dyDescent="0.25">
      <c r="A1346" s="7">
        <v>4</v>
      </c>
      <c r="B1346" s="7">
        <v>2031</v>
      </c>
      <c r="C1346" s="7">
        <v>44.71</v>
      </c>
      <c r="D1346" s="7">
        <v>0</v>
      </c>
      <c r="E1346" s="55">
        <v>436.88</v>
      </c>
      <c r="F1346">
        <f t="shared" si="135"/>
        <v>2.5199999999999818</v>
      </c>
      <c r="G1346">
        <f t="shared" si="136"/>
        <v>44.71</v>
      </c>
      <c r="H1346">
        <f t="shared" si="137"/>
        <v>19.681199999999858</v>
      </c>
      <c r="J1346" s="57">
        <f t="shared" si="138"/>
        <v>264.95999999999998</v>
      </c>
      <c r="K1346" s="61">
        <f t="shared" si="139"/>
        <v>15.050000000000011</v>
      </c>
    </row>
    <row r="1347" spans="1:11" x14ac:dyDescent="0.25">
      <c r="A1347" s="7">
        <v>4</v>
      </c>
      <c r="B1347" s="7">
        <v>2032</v>
      </c>
      <c r="C1347" s="7">
        <v>44.98</v>
      </c>
      <c r="D1347" s="7">
        <v>0</v>
      </c>
      <c r="E1347" s="55">
        <v>439.42</v>
      </c>
      <c r="F1347">
        <f t="shared" si="135"/>
        <v>2.5400000000000205</v>
      </c>
      <c r="G1347">
        <f t="shared" si="136"/>
        <v>44.98</v>
      </c>
      <c r="H1347">
        <f t="shared" si="137"/>
        <v>19.837400000000159</v>
      </c>
      <c r="J1347" s="57">
        <f t="shared" si="138"/>
        <v>309.94</v>
      </c>
      <c r="K1347" s="61">
        <f t="shared" si="139"/>
        <v>17.590000000000032</v>
      </c>
    </row>
    <row r="1348" spans="1:11" x14ac:dyDescent="0.25">
      <c r="A1348" s="7">
        <v>4</v>
      </c>
      <c r="B1348" s="7">
        <v>2033</v>
      </c>
      <c r="C1348" s="7">
        <v>45.27</v>
      </c>
      <c r="D1348" s="7">
        <v>0</v>
      </c>
      <c r="E1348" s="55">
        <v>441.98</v>
      </c>
      <c r="F1348">
        <f t="shared" si="135"/>
        <v>2.5600000000000023</v>
      </c>
      <c r="G1348">
        <f t="shared" si="136"/>
        <v>45.27</v>
      </c>
      <c r="H1348">
        <f t="shared" si="137"/>
        <v>19.993600000000018</v>
      </c>
      <c r="J1348" s="57">
        <f t="shared" si="138"/>
        <v>355.21</v>
      </c>
      <c r="K1348" s="61">
        <f t="shared" si="139"/>
        <v>20.150000000000034</v>
      </c>
    </row>
    <row r="1349" spans="1:11" x14ac:dyDescent="0.25">
      <c r="A1349" s="7">
        <v>4</v>
      </c>
      <c r="B1349" s="7">
        <v>2034</v>
      </c>
      <c r="C1349" s="7">
        <v>45.59</v>
      </c>
      <c r="D1349" s="7">
        <v>0</v>
      </c>
      <c r="E1349" s="55">
        <v>444.56</v>
      </c>
      <c r="F1349">
        <f t="shared" si="135"/>
        <v>2.5799999999999841</v>
      </c>
      <c r="G1349">
        <f t="shared" si="136"/>
        <v>45.59</v>
      </c>
      <c r="H1349">
        <f t="shared" si="137"/>
        <v>20.149799999999875</v>
      </c>
      <c r="J1349" s="57">
        <f t="shared" si="138"/>
        <v>400.79999999999995</v>
      </c>
      <c r="K1349" s="61">
        <f t="shared" si="139"/>
        <v>22.730000000000018</v>
      </c>
    </row>
    <row r="1350" spans="1:11" x14ac:dyDescent="0.25">
      <c r="A1350" s="7">
        <v>4</v>
      </c>
      <c r="B1350" s="7">
        <v>2035</v>
      </c>
      <c r="C1350" s="7">
        <v>45.93</v>
      </c>
      <c r="D1350" s="7">
        <v>0</v>
      </c>
      <c r="E1350" s="55">
        <v>447.17</v>
      </c>
      <c r="F1350">
        <f t="shared" si="135"/>
        <v>2.6100000000000136</v>
      </c>
      <c r="G1350">
        <f t="shared" si="136"/>
        <v>45.93</v>
      </c>
      <c r="H1350">
        <f t="shared" si="137"/>
        <v>20.384100000000107</v>
      </c>
      <c r="J1350" s="57">
        <f t="shared" si="138"/>
        <v>446.72999999999996</v>
      </c>
      <c r="K1350" s="61">
        <f t="shared" si="139"/>
        <v>25.340000000000032</v>
      </c>
    </row>
    <row r="1351" spans="1:11" x14ac:dyDescent="0.25">
      <c r="A1351" s="7">
        <v>4</v>
      </c>
      <c r="B1351" s="7">
        <v>2036</v>
      </c>
      <c r="C1351" s="7">
        <v>46.31</v>
      </c>
      <c r="D1351" s="7">
        <v>0</v>
      </c>
      <c r="E1351" s="55">
        <v>449.81</v>
      </c>
      <c r="F1351">
        <f t="shared" si="135"/>
        <v>2.6399999999999864</v>
      </c>
      <c r="G1351">
        <f t="shared" si="136"/>
        <v>46.31</v>
      </c>
      <c r="H1351">
        <f t="shared" si="137"/>
        <v>20.618399999999891</v>
      </c>
      <c r="J1351" s="57">
        <f t="shared" si="138"/>
        <v>493.03999999999996</v>
      </c>
      <c r="K1351" s="61">
        <f t="shared" si="139"/>
        <v>27.980000000000018</v>
      </c>
    </row>
    <row r="1352" spans="1:11" x14ac:dyDescent="0.25">
      <c r="A1352" s="7">
        <v>4</v>
      </c>
      <c r="B1352" s="7">
        <v>2037</v>
      </c>
      <c r="C1352" s="7">
        <v>46.71</v>
      </c>
      <c r="D1352" s="7">
        <v>0</v>
      </c>
      <c r="E1352" s="55">
        <v>452.48</v>
      </c>
      <c r="F1352">
        <f t="shared" si="135"/>
        <v>2.6700000000000159</v>
      </c>
      <c r="G1352">
        <f t="shared" si="136"/>
        <v>46.71</v>
      </c>
      <c r="H1352">
        <f t="shared" si="137"/>
        <v>20.852700000000123</v>
      </c>
      <c r="J1352" s="57">
        <f t="shared" si="138"/>
        <v>539.75</v>
      </c>
      <c r="K1352" s="61">
        <f t="shared" si="139"/>
        <v>30.650000000000034</v>
      </c>
    </row>
    <row r="1353" spans="1:11" x14ac:dyDescent="0.25">
      <c r="A1353" s="7">
        <v>4</v>
      </c>
      <c r="B1353" s="7">
        <v>2038</v>
      </c>
      <c r="C1353" s="7">
        <v>47.13</v>
      </c>
      <c r="D1353" s="7">
        <v>0</v>
      </c>
      <c r="E1353" s="55">
        <v>455.18</v>
      </c>
      <c r="F1353">
        <f t="shared" si="135"/>
        <v>2.6999999999999886</v>
      </c>
      <c r="G1353">
        <f t="shared" si="136"/>
        <v>47.13</v>
      </c>
      <c r="H1353">
        <f t="shared" si="137"/>
        <v>21.086999999999911</v>
      </c>
      <c r="J1353" s="57">
        <f t="shared" si="138"/>
        <v>586.88</v>
      </c>
      <c r="K1353" s="61">
        <f t="shared" si="139"/>
        <v>33.350000000000023</v>
      </c>
    </row>
    <row r="1354" spans="1:11" x14ac:dyDescent="0.25">
      <c r="A1354" s="7">
        <v>4</v>
      </c>
      <c r="B1354" s="7">
        <v>2039</v>
      </c>
      <c r="C1354" s="7">
        <v>47.57</v>
      </c>
      <c r="D1354" s="7">
        <v>0</v>
      </c>
      <c r="E1354" s="55">
        <v>457.92</v>
      </c>
      <c r="F1354">
        <f t="shared" si="135"/>
        <v>2.7400000000000091</v>
      </c>
      <c r="G1354">
        <f t="shared" si="136"/>
        <v>47.57</v>
      </c>
      <c r="H1354">
        <f t="shared" si="137"/>
        <v>21.399400000000071</v>
      </c>
      <c r="J1354" s="57">
        <f t="shared" si="138"/>
        <v>634.45000000000005</v>
      </c>
      <c r="K1354" s="61">
        <f t="shared" si="139"/>
        <v>36.090000000000032</v>
      </c>
    </row>
    <row r="1355" spans="1:11" x14ac:dyDescent="0.25">
      <c r="A1355" s="7">
        <v>4</v>
      </c>
      <c r="B1355" s="7">
        <v>2040</v>
      </c>
      <c r="C1355" s="7">
        <v>48.02</v>
      </c>
      <c r="D1355" s="7">
        <v>0</v>
      </c>
      <c r="E1355" s="55">
        <v>460.7</v>
      </c>
      <c r="F1355">
        <f t="shared" si="135"/>
        <v>2.7799999999999727</v>
      </c>
      <c r="G1355">
        <f t="shared" si="136"/>
        <v>48.02</v>
      </c>
      <c r="H1355">
        <f t="shared" si="137"/>
        <v>21.711799999999787</v>
      </c>
      <c r="J1355" s="57">
        <f t="shared" si="138"/>
        <v>682.47</v>
      </c>
      <c r="K1355" s="61">
        <f t="shared" si="139"/>
        <v>38.870000000000005</v>
      </c>
    </row>
    <row r="1356" spans="1:11" x14ac:dyDescent="0.25">
      <c r="A1356" s="7">
        <v>4</v>
      </c>
      <c r="B1356" s="7">
        <v>2041</v>
      </c>
      <c r="C1356" s="7">
        <v>48.48</v>
      </c>
      <c r="D1356" s="7">
        <v>0</v>
      </c>
      <c r="E1356" s="55">
        <v>463.52</v>
      </c>
      <c r="F1356">
        <f t="shared" si="135"/>
        <v>2.8199999999999932</v>
      </c>
      <c r="G1356">
        <f t="shared" si="136"/>
        <v>48.48</v>
      </c>
      <c r="H1356">
        <f t="shared" si="137"/>
        <v>22.024199999999947</v>
      </c>
      <c r="J1356" s="57">
        <f t="shared" si="138"/>
        <v>730.95</v>
      </c>
      <c r="K1356" s="61">
        <f t="shared" si="139"/>
        <v>41.69</v>
      </c>
    </row>
    <row r="1357" spans="1:11" x14ac:dyDescent="0.25">
      <c r="A1357" s="7">
        <v>4</v>
      </c>
      <c r="B1357" s="7">
        <v>2042</v>
      </c>
      <c r="C1357" s="7">
        <v>48.97</v>
      </c>
      <c r="D1357" s="7">
        <v>0</v>
      </c>
      <c r="E1357" s="55">
        <v>466.38</v>
      </c>
      <c r="F1357">
        <f t="shared" si="135"/>
        <v>2.8600000000000136</v>
      </c>
      <c r="G1357">
        <f t="shared" si="136"/>
        <v>48.97</v>
      </c>
      <c r="H1357">
        <f t="shared" si="137"/>
        <v>22.336600000000104</v>
      </c>
      <c r="J1357" s="57">
        <f t="shared" si="138"/>
        <v>779.92000000000007</v>
      </c>
      <c r="K1357" s="61">
        <f t="shared" si="139"/>
        <v>44.550000000000011</v>
      </c>
    </row>
    <row r="1358" spans="1:11" x14ac:dyDescent="0.25">
      <c r="A1358" s="7">
        <v>4</v>
      </c>
      <c r="B1358" s="7">
        <v>2043</v>
      </c>
      <c r="C1358" s="7">
        <v>49.47</v>
      </c>
      <c r="D1358" s="7">
        <v>0</v>
      </c>
      <c r="E1358" s="55">
        <v>469.29</v>
      </c>
      <c r="F1358">
        <f t="shared" si="135"/>
        <v>2.910000000000025</v>
      </c>
      <c r="G1358">
        <f t="shared" si="136"/>
        <v>49.47</v>
      </c>
      <c r="H1358">
        <f t="shared" si="137"/>
        <v>22.727100000000195</v>
      </c>
      <c r="J1358" s="57">
        <f t="shared" si="138"/>
        <v>829.3900000000001</v>
      </c>
      <c r="K1358" s="61">
        <f t="shared" si="139"/>
        <v>47.460000000000036</v>
      </c>
    </row>
    <row r="1359" spans="1:11" x14ac:dyDescent="0.25">
      <c r="A1359" s="7">
        <v>4</v>
      </c>
      <c r="B1359" s="7">
        <v>2044</v>
      </c>
      <c r="C1359" s="7">
        <v>49.99</v>
      </c>
      <c r="D1359" s="7">
        <v>0</v>
      </c>
      <c r="E1359" s="55">
        <v>472.24</v>
      </c>
      <c r="F1359">
        <f t="shared" si="135"/>
        <v>2.9499999999999886</v>
      </c>
      <c r="G1359">
        <f t="shared" si="136"/>
        <v>49.99</v>
      </c>
      <c r="H1359">
        <f t="shared" si="137"/>
        <v>23.039499999999911</v>
      </c>
      <c r="J1359" s="57">
        <f t="shared" si="138"/>
        <v>879.38000000000011</v>
      </c>
      <c r="K1359" s="61">
        <f t="shared" si="139"/>
        <v>50.410000000000025</v>
      </c>
    </row>
    <row r="1360" spans="1:11" x14ac:dyDescent="0.25">
      <c r="A1360" s="7">
        <v>4</v>
      </c>
      <c r="B1360" s="7">
        <v>2045</v>
      </c>
      <c r="C1360" s="7">
        <v>50.52</v>
      </c>
      <c r="D1360" s="7">
        <v>0</v>
      </c>
      <c r="E1360" s="55">
        <v>475.25</v>
      </c>
      <c r="F1360">
        <f t="shared" si="135"/>
        <v>3.0099999999999909</v>
      </c>
      <c r="G1360">
        <f t="shared" si="136"/>
        <v>50.52</v>
      </c>
      <c r="H1360">
        <f t="shared" si="137"/>
        <v>23.508099999999928</v>
      </c>
      <c r="J1360" s="57">
        <f t="shared" si="138"/>
        <v>929.90000000000009</v>
      </c>
      <c r="K1360" s="61">
        <f t="shared" si="139"/>
        <v>53.420000000000016</v>
      </c>
    </row>
    <row r="1361" spans="1:11" x14ac:dyDescent="0.25">
      <c r="A1361" s="7">
        <v>4</v>
      </c>
      <c r="B1361" s="7">
        <v>2046</v>
      </c>
      <c r="C1361" s="7">
        <v>51.08</v>
      </c>
      <c r="D1361" s="7">
        <v>0</v>
      </c>
      <c r="E1361" s="55">
        <v>478.31</v>
      </c>
      <c r="F1361">
        <f t="shared" si="135"/>
        <v>3.0600000000000023</v>
      </c>
      <c r="G1361">
        <f t="shared" si="136"/>
        <v>51.08</v>
      </c>
      <c r="H1361">
        <f t="shared" si="137"/>
        <v>23.898600000000016</v>
      </c>
      <c r="J1361" s="57">
        <f t="shared" si="138"/>
        <v>980.98000000000013</v>
      </c>
      <c r="K1361" s="61">
        <f t="shared" si="139"/>
        <v>56.480000000000018</v>
      </c>
    </row>
    <row r="1362" spans="1:11" x14ac:dyDescent="0.25">
      <c r="A1362" s="7">
        <v>4</v>
      </c>
      <c r="B1362" s="7">
        <v>2047</v>
      </c>
      <c r="C1362" s="7">
        <v>51.65</v>
      </c>
      <c r="D1362" s="7">
        <v>0</v>
      </c>
      <c r="E1362" s="55">
        <v>481.42</v>
      </c>
      <c r="F1362">
        <f t="shared" si="135"/>
        <v>3.1100000000000136</v>
      </c>
      <c r="G1362">
        <f t="shared" si="136"/>
        <v>51.65</v>
      </c>
      <c r="H1362">
        <f t="shared" si="137"/>
        <v>24.289100000000104</v>
      </c>
      <c r="J1362" s="57">
        <f t="shared" si="138"/>
        <v>1032.6300000000001</v>
      </c>
      <c r="K1362" s="61">
        <f t="shared" si="139"/>
        <v>59.590000000000032</v>
      </c>
    </row>
    <row r="1363" spans="1:11" x14ac:dyDescent="0.25">
      <c r="A1363" s="7">
        <v>4</v>
      </c>
      <c r="B1363" s="7">
        <v>2048</v>
      </c>
      <c r="C1363" s="7">
        <v>52.24</v>
      </c>
      <c r="D1363" s="7">
        <v>0</v>
      </c>
      <c r="E1363" s="55">
        <v>484.59</v>
      </c>
      <c r="F1363">
        <f t="shared" si="135"/>
        <v>3.1699999999999591</v>
      </c>
      <c r="G1363">
        <f t="shared" si="136"/>
        <v>52.24</v>
      </c>
      <c r="H1363">
        <f t="shared" si="137"/>
        <v>24.75769999999968</v>
      </c>
      <c r="J1363" s="57">
        <f t="shared" si="138"/>
        <v>1084.8700000000001</v>
      </c>
      <c r="K1363" s="61">
        <f t="shared" si="139"/>
        <v>62.759999999999991</v>
      </c>
    </row>
    <row r="1364" spans="1:11" x14ac:dyDescent="0.25">
      <c r="A1364" s="7">
        <v>4</v>
      </c>
      <c r="B1364" s="7">
        <v>2049</v>
      </c>
      <c r="C1364" s="7">
        <v>52.85</v>
      </c>
      <c r="D1364" s="7">
        <v>0</v>
      </c>
      <c r="E1364" s="55">
        <v>487.82</v>
      </c>
      <c r="F1364">
        <f t="shared" si="135"/>
        <v>3.2300000000000182</v>
      </c>
      <c r="G1364">
        <f t="shared" si="136"/>
        <v>52.85</v>
      </c>
      <c r="H1364">
        <f t="shared" si="137"/>
        <v>25.22630000000014</v>
      </c>
      <c r="J1364" s="57">
        <f t="shared" si="138"/>
        <v>1137.72</v>
      </c>
      <c r="K1364" s="61">
        <f t="shared" si="139"/>
        <v>65.990000000000009</v>
      </c>
    </row>
    <row r="1365" spans="1:11" x14ac:dyDescent="0.25">
      <c r="A1365" s="7">
        <v>4</v>
      </c>
      <c r="B1365" s="7">
        <v>2050</v>
      </c>
      <c r="C1365" s="7">
        <v>53.48</v>
      </c>
      <c r="D1365" s="7">
        <v>0</v>
      </c>
      <c r="E1365" s="55">
        <v>491.12</v>
      </c>
      <c r="F1365">
        <f t="shared" si="135"/>
        <v>3.3000000000000114</v>
      </c>
      <c r="G1365">
        <f t="shared" si="136"/>
        <v>53.48</v>
      </c>
      <c r="H1365">
        <f t="shared" si="137"/>
        <v>25.773000000000089</v>
      </c>
      <c r="J1365" s="57">
        <f t="shared" si="138"/>
        <v>1191.2</v>
      </c>
      <c r="K1365" s="61">
        <f t="shared" si="139"/>
        <v>69.29000000000002</v>
      </c>
    </row>
    <row r="1366" spans="1:11" x14ac:dyDescent="0.25">
      <c r="A1366" s="7">
        <v>4</v>
      </c>
      <c r="B1366" s="7">
        <v>2051</v>
      </c>
      <c r="C1366" s="7">
        <v>54.13</v>
      </c>
      <c r="D1366" s="7">
        <v>0</v>
      </c>
      <c r="E1366" s="55">
        <v>494.48</v>
      </c>
      <c r="F1366">
        <f t="shared" si="135"/>
        <v>3.3600000000000136</v>
      </c>
      <c r="G1366">
        <f t="shared" si="136"/>
        <v>54.13</v>
      </c>
      <c r="H1366">
        <f t="shared" si="137"/>
        <v>26.241600000000105</v>
      </c>
      <c r="J1366" s="57">
        <f t="shared" si="138"/>
        <v>1245.3300000000002</v>
      </c>
      <c r="K1366" s="61">
        <f t="shared" si="139"/>
        <v>72.650000000000034</v>
      </c>
    </row>
    <row r="1367" spans="1:11" x14ac:dyDescent="0.25">
      <c r="A1367" s="7">
        <v>4</v>
      </c>
      <c r="B1367" s="7">
        <v>2052</v>
      </c>
      <c r="C1367" s="7">
        <v>54.8</v>
      </c>
      <c r="D1367" s="7">
        <v>0</v>
      </c>
      <c r="E1367" s="55">
        <v>497.91</v>
      </c>
      <c r="F1367">
        <f t="shared" si="135"/>
        <v>3.4300000000000068</v>
      </c>
      <c r="G1367">
        <f t="shared" si="136"/>
        <v>54.8</v>
      </c>
      <c r="H1367">
        <f t="shared" si="137"/>
        <v>26.788300000000053</v>
      </c>
      <c r="J1367" s="57">
        <f t="shared" si="138"/>
        <v>1300.1300000000001</v>
      </c>
      <c r="K1367" s="61">
        <f t="shared" si="139"/>
        <v>76.080000000000041</v>
      </c>
    </row>
    <row r="1368" spans="1:11" x14ac:dyDescent="0.25">
      <c r="A1368" s="7">
        <v>4</v>
      </c>
      <c r="B1368" s="7">
        <v>2053</v>
      </c>
      <c r="C1368" s="7">
        <v>55.48</v>
      </c>
      <c r="D1368" s="7">
        <v>0</v>
      </c>
      <c r="E1368" s="55">
        <v>501.41</v>
      </c>
      <c r="F1368">
        <f t="shared" si="135"/>
        <v>3.5</v>
      </c>
      <c r="G1368">
        <f t="shared" si="136"/>
        <v>55.48</v>
      </c>
      <c r="H1368">
        <f t="shared" si="137"/>
        <v>27.334999999999997</v>
      </c>
      <c r="J1368" s="57">
        <f t="shared" si="138"/>
        <v>1355.6100000000001</v>
      </c>
      <c r="K1368" s="61">
        <f t="shared" si="139"/>
        <v>79.580000000000041</v>
      </c>
    </row>
    <row r="1369" spans="1:11" x14ac:dyDescent="0.25">
      <c r="A1369" s="7">
        <v>4</v>
      </c>
      <c r="B1369" s="7">
        <v>2054</v>
      </c>
      <c r="C1369" s="7">
        <v>56.18</v>
      </c>
      <c r="D1369" s="7">
        <v>0</v>
      </c>
      <c r="E1369" s="55">
        <v>504.98</v>
      </c>
      <c r="F1369">
        <f t="shared" si="135"/>
        <v>3.5699999999999932</v>
      </c>
      <c r="G1369">
        <f t="shared" si="136"/>
        <v>56.18</v>
      </c>
      <c r="H1369">
        <f t="shared" si="137"/>
        <v>27.881699999999945</v>
      </c>
      <c r="J1369" s="57">
        <f t="shared" si="138"/>
        <v>1411.7900000000002</v>
      </c>
      <c r="K1369" s="61">
        <f t="shared" si="139"/>
        <v>83.150000000000034</v>
      </c>
    </row>
    <row r="1370" spans="1:11" x14ac:dyDescent="0.25">
      <c r="A1370" s="7">
        <v>4</v>
      </c>
      <c r="B1370" s="7">
        <v>2055</v>
      </c>
      <c r="C1370" s="7">
        <v>56.9</v>
      </c>
      <c r="D1370" s="7">
        <v>0</v>
      </c>
      <c r="E1370" s="55">
        <v>508.63</v>
      </c>
      <c r="F1370">
        <f t="shared" si="135"/>
        <v>3.6499999999999773</v>
      </c>
      <c r="G1370">
        <f t="shared" si="136"/>
        <v>56.9</v>
      </c>
      <c r="H1370">
        <f t="shared" si="137"/>
        <v>28.506499999999821</v>
      </c>
      <c r="J1370" s="57">
        <f t="shared" si="138"/>
        <v>1468.6900000000003</v>
      </c>
      <c r="K1370" s="61">
        <f t="shared" si="139"/>
        <v>86.800000000000011</v>
      </c>
    </row>
    <row r="1371" spans="1:11" x14ac:dyDescent="0.25">
      <c r="A1371" s="7">
        <v>4</v>
      </c>
      <c r="B1371" s="7">
        <v>2056</v>
      </c>
      <c r="C1371" s="7">
        <v>57.63</v>
      </c>
      <c r="D1371" s="7">
        <v>0</v>
      </c>
      <c r="E1371" s="55">
        <v>512.36</v>
      </c>
      <c r="F1371">
        <f t="shared" si="135"/>
        <v>3.7300000000000182</v>
      </c>
      <c r="G1371">
        <f t="shared" si="136"/>
        <v>57.63</v>
      </c>
      <c r="H1371">
        <f t="shared" si="137"/>
        <v>29.131300000000142</v>
      </c>
      <c r="J1371" s="57">
        <f t="shared" si="138"/>
        <v>1526.3200000000004</v>
      </c>
      <c r="K1371" s="61">
        <f t="shared" si="139"/>
        <v>90.53000000000003</v>
      </c>
    </row>
    <row r="1372" spans="1:11" x14ac:dyDescent="0.25">
      <c r="A1372" s="7">
        <v>4</v>
      </c>
      <c r="B1372" s="7">
        <v>2057</v>
      </c>
      <c r="C1372" s="7">
        <v>58.38</v>
      </c>
      <c r="D1372" s="7">
        <v>0</v>
      </c>
      <c r="E1372" s="55">
        <v>516.16</v>
      </c>
      <c r="F1372">
        <f t="shared" si="135"/>
        <v>3.7999999999999545</v>
      </c>
      <c r="G1372">
        <f t="shared" si="136"/>
        <v>58.38</v>
      </c>
      <c r="H1372">
        <f t="shared" si="137"/>
        <v>29.677999999999642</v>
      </c>
      <c r="J1372" s="57">
        <f t="shared" si="138"/>
        <v>1584.7000000000005</v>
      </c>
      <c r="K1372" s="61">
        <f t="shared" si="139"/>
        <v>94.329999999999984</v>
      </c>
    </row>
    <row r="1373" spans="1:11" x14ac:dyDescent="0.25">
      <c r="A1373" s="7">
        <v>4</v>
      </c>
      <c r="B1373" s="7">
        <v>2058</v>
      </c>
      <c r="C1373" s="7">
        <v>59.14</v>
      </c>
      <c r="D1373" s="7">
        <v>0</v>
      </c>
      <c r="E1373" s="55">
        <v>520.04999999999995</v>
      </c>
      <c r="F1373">
        <f t="shared" si="135"/>
        <v>3.8899999999999864</v>
      </c>
      <c r="G1373">
        <f t="shared" si="136"/>
        <v>59.14</v>
      </c>
      <c r="H1373">
        <f t="shared" si="137"/>
        <v>30.38089999999989</v>
      </c>
      <c r="J1373" s="57">
        <f t="shared" si="138"/>
        <v>1643.8400000000006</v>
      </c>
      <c r="K1373" s="61">
        <f t="shared" si="139"/>
        <v>98.21999999999997</v>
      </c>
    </row>
    <row r="1374" spans="1:11" x14ac:dyDescent="0.25">
      <c r="A1374" s="7">
        <v>4</v>
      </c>
      <c r="B1374" s="7">
        <v>2059</v>
      </c>
      <c r="C1374" s="7">
        <v>59.92</v>
      </c>
      <c r="D1374" s="7">
        <v>0</v>
      </c>
      <c r="E1374" s="55">
        <v>524.02</v>
      </c>
      <c r="F1374">
        <f t="shared" si="135"/>
        <v>3.9700000000000273</v>
      </c>
      <c r="G1374">
        <f t="shared" si="136"/>
        <v>59.92</v>
      </c>
      <c r="H1374">
        <f t="shared" si="137"/>
        <v>31.005700000000211</v>
      </c>
      <c r="J1374" s="57">
        <f t="shared" si="138"/>
        <v>1703.7600000000007</v>
      </c>
      <c r="K1374" s="61">
        <f t="shared" si="139"/>
        <v>102.19</v>
      </c>
    </row>
    <row r="1375" spans="1:11" x14ac:dyDescent="0.25">
      <c r="A1375" s="7">
        <v>4</v>
      </c>
      <c r="B1375" s="7">
        <v>2060</v>
      </c>
      <c r="C1375" s="7">
        <v>60.72</v>
      </c>
      <c r="D1375" s="7">
        <v>0</v>
      </c>
      <c r="E1375" s="55">
        <v>528.07000000000005</v>
      </c>
      <c r="F1375">
        <f t="shared" si="135"/>
        <v>4.0500000000000682</v>
      </c>
      <c r="G1375">
        <f t="shared" si="136"/>
        <v>60.72</v>
      </c>
      <c r="H1375">
        <f t="shared" si="137"/>
        <v>31.630500000000531</v>
      </c>
      <c r="J1375" s="57">
        <f t="shared" si="138"/>
        <v>1764.4800000000007</v>
      </c>
      <c r="K1375" s="61">
        <f t="shared" si="139"/>
        <v>106.24000000000007</v>
      </c>
    </row>
    <row r="1376" spans="1:11" x14ac:dyDescent="0.25">
      <c r="A1376" s="7">
        <v>4</v>
      </c>
      <c r="B1376" s="7">
        <v>2061</v>
      </c>
      <c r="C1376" s="7">
        <v>61.54</v>
      </c>
      <c r="D1376" s="7">
        <v>0</v>
      </c>
      <c r="E1376" s="55">
        <v>532.21</v>
      </c>
      <c r="F1376">
        <f t="shared" si="135"/>
        <v>4.1399999999999864</v>
      </c>
      <c r="G1376">
        <f t="shared" si="136"/>
        <v>61.54</v>
      </c>
      <c r="H1376">
        <f t="shared" si="137"/>
        <v>32.333399999999891</v>
      </c>
      <c r="J1376" s="57">
        <f t="shared" si="138"/>
        <v>1826.0200000000007</v>
      </c>
      <c r="K1376" s="61">
        <f t="shared" si="139"/>
        <v>110.38000000000005</v>
      </c>
    </row>
    <row r="1377" spans="1:11" x14ac:dyDescent="0.25">
      <c r="A1377" s="7">
        <v>4</v>
      </c>
      <c r="B1377" s="7">
        <v>2062</v>
      </c>
      <c r="C1377" s="7">
        <v>62.37</v>
      </c>
      <c r="D1377" s="7">
        <v>0</v>
      </c>
      <c r="E1377" s="55">
        <v>536.44000000000005</v>
      </c>
      <c r="F1377">
        <f t="shared" si="135"/>
        <v>4.2300000000000182</v>
      </c>
      <c r="G1377">
        <f t="shared" si="136"/>
        <v>62.37</v>
      </c>
      <c r="H1377">
        <f t="shared" si="137"/>
        <v>33.036300000000139</v>
      </c>
      <c r="J1377" s="57">
        <f t="shared" si="138"/>
        <v>1888.3900000000006</v>
      </c>
      <c r="K1377" s="61">
        <f t="shared" si="139"/>
        <v>114.61000000000007</v>
      </c>
    </row>
    <row r="1378" spans="1:11" x14ac:dyDescent="0.25">
      <c r="A1378" s="7">
        <v>4</v>
      </c>
      <c r="B1378" s="7">
        <v>2063</v>
      </c>
      <c r="C1378" s="7">
        <v>63.23</v>
      </c>
      <c r="D1378" s="7">
        <v>0</v>
      </c>
      <c r="E1378" s="55">
        <v>540.76</v>
      </c>
      <c r="F1378">
        <f t="shared" si="135"/>
        <v>4.3199999999999363</v>
      </c>
      <c r="G1378">
        <f t="shared" si="136"/>
        <v>63.23</v>
      </c>
      <c r="H1378">
        <f t="shared" si="137"/>
        <v>33.739199999999499</v>
      </c>
      <c r="J1378" s="57">
        <f t="shared" si="138"/>
        <v>1951.6200000000006</v>
      </c>
      <c r="K1378" s="61">
        <f t="shared" si="139"/>
        <v>118.93</v>
      </c>
    </row>
    <row r="1379" spans="1:11" x14ac:dyDescent="0.25">
      <c r="A1379" s="7">
        <v>4</v>
      </c>
      <c r="B1379" s="7">
        <v>2064</v>
      </c>
      <c r="C1379" s="7">
        <v>64.099999999999994</v>
      </c>
      <c r="D1379" s="7">
        <v>0</v>
      </c>
      <c r="E1379" s="55">
        <v>545.17999999999995</v>
      </c>
      <c r="F1379">
        <f t="shared" si="135"/>
        <v>4.4199999999999591</v>
      </c>
      <c r="G1379">
        <f t="shared" si="136"/>
        <v>64.099999999999994</v>
      </c>
      <c r="H1379">
        <f t="shared" si="137"/>
        <v>34.520199999999676</v>
      </c>
      <c r="J1379" s="57">
        <f t="shared" si="138"/>
        <v>2015.7200000000005</v>
      </c>
      <c r="K1379" s="61">
        <f t="shared" si="139"/>
        <v>123.34999999999997</v>
      </c>
    </row>
    <row r="1380" spans="1:11" x14ac:dyDescent="0.25">
      <c r="A1380" s="7">
        <v>4</v>
      </c>
      <c r="B1380" s="7">
        <v>2065</v>
      </c>
      <c r="C1380" s="7">
        <v>65</v>
      </c>
      <c r="D1380" s="7">
        <v>0</v>
      </c>
      <c r="E1380" s="55">
        <v>549.69000000000005</v>
      </c>
      <c r="F1380">
        <f t="shared" ref="F1380:F1415" si="140">E1380-E1379</f>
        <v>4.5100000000001046</v>
      </c>
      <c r="G1380">
        <f t="shared" ref="G1380:G1415" si="141">C1380-D1380</f>
        <v>65</v>
      </c>
      <c r="H1380">
        <f t="shared" ref="H1380:H1415" si="142">F1380*7.81</f>
        <v>35.223100000000812</v>
      </c>
      <c r="J1380" s="57">
        <f t="shared" si="138"/>
        <v>2080.7200000000003</v>
      </c>
      <c r="K1380" s="61">
        <f t="shared" si="139"/>
        <v>127.86000000000007</v>
      </c>
    </row>
    <row r="1381" spans="1:11" x14ac:dyDescent="0.25">
      <c r="A1381" s="7">
        <v>4</v>
      </c>
      <c r="B1381" s="7">
        <v>2066</v>
      </c>
      <c r="C1381" s="7">
        <v>65.91</v>
      </c>
      <c r="D1381" s="7">
        <v>0</v>
      </c>
      <c r="E1381" s="55">
        <v>554.29999999999995</v>
      </c>
      <c r="F1381">
        <f t="shared" si="140"/>
        <v>4.6099999999999</v>
      </c>
      <c r="G1381">
        <f t="shared" si="141"/>
        <v>65.91</v>
      </c>
      <c r="H1381">
        <f t="shared" si="142"/>
        <v>36.00409999999922</v>
      </c>
      <c r="J1381" s="57">
        <f t="shared" si="138"/>
        <v>2146.63</v>
      </c>
      <c r="K1381" s="61">
        <f t="shared" si="139"/>
        <v>132.46999999999997</v>
      </c>
    </row>
    <row r="1382" spans="1:11" x14ac:dyDescent="0.25">
      <c r="A1382" s="7">
        <v>4</v>
      </c>
      <c r="B1382" s="7">
        <v>2067</v>
      </c>
      <c r="C1382" s="7">
        <v>66.849999999999994</v>
      </c>
      <c r="D1382" s="7">
        <v>0</v>
      </c>
      <c r="E1382" s="55">
        <v>559.01</v>
      </c>
      <c r="F1382">
        <f t="shared" si="140"/>
        <v>4.7100000000000364</v>
      </c>
      <c r="G1382">
        <f t="shared" si="141"/>
        <v>66.849999999999994</v>
      </c>
      <c r="H1382">
        <f t="shared" si="142"/>
        <v>36.785100000000284</v>
      </c>
      <c r="J1382" s="57">
        <f t="shared" si="138"/>
        <v>2213.48</v>
      </c>
      <c r="K1382" s="61">
        <f t="shared" si="139"/>
        <v>137.18</v>
      </c>
    </row>
    <row r="1383" spans="1:11" x14ac:dyDescent="0.25">
      <c r="A1383" s="7">
        <v>4</v>
      </c>
      <c r="B1383" s="7">
        <v>2068</v>
      </c>
      <c r="C1383" s="7">
        <v>67.8</v>
      </c>
      <c r="D1383" s="7">
        <v>0</v>
      </c>
      <c r="E1383" s="55">
        <v>563.83000000000004</v>
      </c>
      <c r="F1383">
        <f t="shared" si="140"/>
        <v>4.82000000000005</v>
      </c>
      <c r="G1383">
        <f t="shared" si="141"/>
        <v>67.8</v>
      </c>
      <c r="H1383">
        <f t="shared" si="142"/>
        <v>37.644200000000389</v>
      </c>
      <c r="J1383" s="57">
        <f t="shared" si="138"/>
        <v>2281.2800000000002</v>
      </c>
      <c r="K1383" s="61">
        <f t="shared" si="139"/>
        <v>142.00000000000006</v>
      </c>
    </row>
    <row r="1384" spans="1:11" x14ac:dyDescent="0.25">
      <c r="A1384" s="7">
        <v>4</v>
      </c>
      <c r="B1384" s="7">
        <v>2069</v>
      </c>
      <c r="C1384" s="7">
        <v>68.78</v>
      </c>
      <c r="D1384" s="7">
        <v>0</v>
      </c>
      <c r="E1384" s="55">
        <v>568.75</v>
      </c>
      <c r="F1384">
        <f t="shared" si="140"/>
        <v>4.9199999999999591</v>
      </c>
      <c r="G1384">
        <f t="shared" si="141"/>
        <v>68.78</v>
      </c>
      <c r="H1384">
        <f t="shared" si="142"/>
        <v>38.425199999999677</v>
      </c>
      <c r="J1384" s="57">
        <f t="shared" si="138"/>
        <v>2350.0600000000004</v>
      </c>
      <c r="K1384" s="61">
        <f t="shared" si="139"/>
        <v>146.92000000000002</v>
      </c>
    </row>
    <row r="1385" spans="1:11" x14ac:dyDescent="0.25">
      <c r="A1385" s="7">
        <v>4</v>
      </c>
      <c r="B1385" s="7">
        <v>2070</v>
      </c>
      <c r="C1385" s="7">
        <v>69.77</v>
      </c>
      <c r="D1385" s="7">
        <v>0</v>
      </c>
      <c r="E1385" s="55">
        <v>573.78</v>
      </c>
      <c r="F1385">
        <f t="shared" si="140"/>
        <v>5.0299999999999727</v>
      </c>
      <c r="G1385">
        <f t="shared" si="141"/>
        <v>69.77</v>
      </c>
      <c r="H1385">
        <f t="shared" si="142"/>
        <v>39.284299999999782</v>
      </c>
      <c r="J1385" s="57">
        <f t="shared" si="138"/>
        <v>2419.8300000000004</v>
      </c>
      <c r="K1385" s="61">
        <f t="shared" si="139"/>
        <v>151.94999999999999</v>
      </c>
    </row>
    <row r="1386" spans="1:11" x14ac:dyDescent="0.25">
      <c r="A1386" s="7">
        <v>4</v>
      </c>
      <c r="B1386" s="7">
        <v>2071</v>
      </c>
      <c r="C1386" s="7">
        <v>70.790000000000006</v>
      </c>
      <c r="D1386" s="7">
        <v>0</v>
      </c>
      <c r="E1386" s="55">
        <v>578.92999999999995</v>
      </c>
      <c r="F1386">
        <f t="shared" si="140"/>
        <v>5.1499999999999773</v>
      </c>
      <c r="G1386">
        <f t="shared" si="141"/>
        <v>70.790000000000006</v>
      </c>
      <c r="H1386">
        <f t="shared" si="142"/>
        <v>40.221499999999821</v>
      </c>
      <c r="J1386" s="57">
        <f t="shared" si="138"/>
        <v>2490.6200000000003</v>
      </c>
      <c r="K1386" s="61">
        <f t="shared" si="139"/>
        <v>157.09999999999997</v>
      </c>
    </row>
    <row r="1387" spans="1:11" x14ac:dyDescent="0.25">
      <c r="A1387" s="7">
        <v>4</v>
      </c>
      <c r="B1387" s="7">
        <v>2072</v>
      </c>
      <c r="C1387" s="7">
        <v>71.819999999999993</v>
      </c>
      <c r="D1387" s="7">
        <v>0</v>
      </c>
      <c r="E1387" s="55">
        <v>584.19000000000005</v>
      </c>
      <c r="F1387">
        <f t="shared" si="140"/>
        <v>5.2600000000001046</v>
      </c>
      <c r="G1387">
        <f t="shared" si="141"/>
        <v>71.819999999999993</v>
      </c>
      <c r="H1387">
        <f t="shared" si="142"/>
        <v>41.080600000000814</v>
      </c>
      <c r="J1387" s="57">
        <f t="shared" si="138"/>
        <v>2562.4400000000005</v>
      </c>
      <c r="K1387" s="61">
        <f t="shared" si="139"/>
        <v>162.36000000000007</v>
      </c>
    </row>
    <row r="1388" spans="1:11" x14ac:dyDescent="0.25">
      <c r="A1388" s="7">
        <v>4</v>
      </c>
      <c r="B1388" s="7">
        <v>2073</v>
      </c>
      <c r="C1388" s="7">
        <v>72.88</v>
      </c>
      <c r="D1388" s="7">
        <v>0</v>
      </c>
      <c r="E1388" s="55">
        <v>589.55999999999995</v>
      </c>
      <c r="F1388">
        <f t="shared" si="140"/>
        <v>5.3699999999998909</v>
      </c>
      <c r="G1388">
        <f t="shared" si="141"/>
        <v>72.88</v>
      </c>
      <c r="H1388">
        <f t="shared" si="142"/>
        <v>41.939699999999142</v>
      </c>
      <c r="J1388" s="57">
        <f t="shared" si="138"/>
        <v>2635.3200000000006</v>
      </c>
      <c r="K1388" s="61">
        <f t="shared" si="139"/>
        <v>167.72999999999996</v>
      </c>
    </row>
    <row r="1389" spans="1:11" x14ac:dyDescent="0.25">
      <c r="A1389" s="7">
        <v>4</v>
      </c>
      <c r="B1389" s="7">
        <v>2074</v>
      </c>
      <c r="C1389" s="7">
        <v>73.959999999999994</v>
      </c>
      <c r="D1389" s="7">
        <v>0</v>
      </c>
      <c r="E1389" s="55">
        <v>595.04999999999995</v>
      </c>
      <c r="F1389">
        <f t="shared" si="140"/>
        <v>5.4900000000000091</v>
      </c>
      <c r="G1389">
        <f t="shared" si="141"/>
        <v>73.959999999999994</v>
      </c>
      <c r="H1389">
        <f t="shared" si="142"/>
        <v>42.87690000000007</v>
      </c>
      <c r="J1389" s="57">
        <f t="shared" si="138"/>
        <v>2709.2800000000007</v>
      </c>
      <c r="K1389" s="61">
        <f t="shared" si="139"/>
        <v>173.21999999999997</v>
      </c>
    </row>
    <row r="1390" spans="1:11" x14ac:dyDescent="0.25">
      <c r="A1390" s="7">
        <v>4</v>
      </c>
      <c r="B1390" s="7">
        <v>2075</v>
      </c>
      <c r="C1390" s="7">
        <v>75.05</v>
      </c>
      <c r="D1390" s="7">
        <v>0</v>
      </c>
      <c r="E1390" s="55">
        <v>600.66999999999996</v>
      </c>
      <c r="F1390">
        <f t="shared" si="140"/>
        <v>5.6200000000000045</v>
      </c>
      <c r="G1390">
        <f t="shared" si="141"/>
        <v>75.05</v>
      </c>
      <c r="H1390">
        <f t="shared" si="142"/>
        <v>43.892200000000031</v>
      </c>
      <c r="J1390" s="57">
        <f t="shared" si="138"/>
        <v>2784.3300000000008</v>
      </c>
      <c r="K1390" s="61">
        <f t="shared" si="139"/>
        <v>178.83999999999997</v>
      </c>
    </row>
    <row r="1391" spans="1:11" x14ac:dyDescent="0.25">
      <c r="A1391" s="7">
        <v>4</v>
      </c>
      <c r="B1391" s="7">
        <v>2076</v>
      </c>
      <c r="C1391" s="7">
        <v>76.16</v>
      </c>
      <c r="D1391" s="7">
        <v>0</v>
      </c>
      <c r="E1391" s="55">
        <v>606.4</v>
      </c>
      <c r="F1391">
        <f t="shared" si="140"/>
        <v>5.7300000000000182</v>
      </c>
      <c r="G1391">
        <f t="shared" si="141"/>
        <v>76.16</v>
      </c>
      <c r="H1391">
        <f t="shared" si="142"/>
        <v>44.751300000000143</v>
      </c>
      <c r="J1391" s="57">
        <f t="shared" si="138"/>
        <v>2860.4900000000007</v>
      </c>
      <c r="K1391" s="61">
        <f t="shared" si="139"/>
        <v>184.57</v>
      </c>
    </row>
    <row r="1392" spans="1:11" x14ac:dyDescent="0.25">
      <c r="A1392" s="7">
        <v>4</v>
      </c>
      <c r="B1392" s="7">
        <v>2077</v>
      </c>
      <c r="C1392" s="7">
        <v>77.290000000000006</v>
      </c>
      <c r="D1392" s="7">
        <v>0</v>
      </c>
      <c r="E1392" s="55">
        <v>612.27</v>
      </c>
      <c r="F1392">
        <f t="shared" si="140"/>
        <v>5.8700000000000045</v>
      </c>
      <c r="G1392">
        <f t="shared" si="141"/>
        <v>77.290000000000006</v>
      </c>
      <c r="H1392">
        <f t="shared" si="142"/>
        <v>45.844700000000032</v>
      </c>
      <c r="J1392" s="57">
        <f t="shared" si="138"/>
        <v>2937.7800000000007</v>
      </c>
      <c r="K1392" s="61">
        <f t="shared" si="139"/>
        <v>190.44</v>
      </c>
    </row>
    <row r="1393" spans="1:11" x14ac:dyDescent="0.25">
      <c r="A1393" s="7">
        <v>4</v>
      </c>
      <c r="B1393" s="7">
        <v>2078</v>
      </c>
      <c r="C1393" s="7">
        <v>78.44</v>
      </c>
      <c r="D1393" s="7">
        <v>0</v>
      </c>
      <c r="E1393" s="55">
        <v>618.26</v>
      </c>
      <c r="F1393">
        <f t="shared" si="140"/>
        <v>5.9900000000000091</v>
      </c>
      <c r="G1393">
        <f t="shared" si="141"/>
        <v>78.44</v>
      </c>
      <c r="H1393">
        <f t="shared" si="142"/>
        <v>46.781900000000071</v>
      </c>
      <c r="J1393" s="57">
        <f t="shared" si="138"/>
        <v>3016.2200000000007</v>
      </c>
      <c r="K1393" s="61">
        <f t="shared" si="139"/>
        <v>196.43</v>
      </c>
    </row>
    <row r="1394" spans="1:11" x14ac:dyDescent="0.25">
      <c r="A1394" s="7">
        <v>4</v>
      </c>
      <c r="B1394" s="7">
        <v>2079</v>
      </c>
      <c r="C1394" s="7">
        <v>79.599999999999994</v>
      </c>
      <c r="D1394" s="7">
        <v>0</v>
      </c>
      <c r="E1394" s="55">
        <v>624.39</v>
      </c>
      <c r="F1394">
        <f t="shared" si="140"/>
        <v>6.1299999999999955</v>
      </c>
      <c r="G1394">
        <f t="shared" si="141"/>
        <v>79.599999999999994</v>
      </c>
      <c r="H1394">
        <f t="shared" si="142"/>
        <v>47.87529999999996</v>
      </c>
      <c r="J1394" s="57">
        <f t="shared" si="138"/>
        <v>3095.8200000000006</v>
      </c>
      <c r="K1394" s="61">
        <f t="shared" si="139"/>
        <v>202.56</v>
      </c>
    </row>
    <row r="1395" spans="1:11" x14ac:dyDescent="0.25">
      <c r="A1395" s="7">
        <v>4</v>
      </c>
      <c r="B1395" s="7">
        <v>2080</v>
      </c>
      <c r="C1395" s="7">
        <v>80.77</v>
      </c>
      <c r="D1395" s="7">
        <v>0</v>
      </c>
      <c r="E1395" s="55">
        <v>630.65</v>
      </c>
      <c r="F1395">
        <f t="shared" si="140"/>
        <v>6.2599999999999909</v>
      </c>
      <c r="G1395">
        <f t="shared" si="141"/>
        <v>80.77</v>
      </c>
      <c r="H1395">
        <f t="shared" si="142"/>
        <v>48.890599999999928</v>
      </c>
      <c r="J1395" s="57">
        <f t="shared" si="138"/>
        <v>3176.5900000000006</v>
      </c>
      <c r="K1395" s="61">
        <f t="shared" si="139"/>
        <v>208.82</v>
      </c>
    </row>
    <row r="1396" spans="1:11" x14ac:dyDescent="0.25">
      <c r="A1396" s="7">
        <v>4</v>
      </c>
      <c r="B1396" s="7">
        <v>2081</v>
      </c>
      <c r="C1396" s="7">
        <v>81.96</v>
      </c>
      <c r="D1396" s="7">
        <v>0</v>
      </c>
      <c r="E1396" s="55">
        <v>637.04</v>
      </c>
      <c r="F1396">
        <f t="shared" si="140"/>
        <v>6.3899999999999864</v>
      </c>
      <c r="G1396">
        <f t="shared" si="141"/>
        <v>81.96</v>
      </c>
      <c r="H1396">
        <f t="shared" si="142"/>
        <v>49.905899999999889</v>
      </c>
      <c r="J1396" s="57">
        <f t="shared" si="138"/>
        <v>3258.5500000000006</v>
      </c>
      <c r="K1396" s="61">
        <f t="shared" si="139"/>
        <v>215.20999999999998</v>
      </c>
    </row>
    <row r="1397" spans="1:11" x14ac:dyDescent="0.25">
      <c r="A1397" s="7">
        <v>4</v>
      </c>
      <c r="B1397" s="7">
        <v>2082</v>
      </c>
      <c r="C1397" s="7">
        <v>83.17</v>
      </c>
      <c r="D1397" s="7">
        <v>0</v>
      </c>
      <c r="E1397" s="55">
        <v>643.57000000000005</v>
      </c>
      <c r="F1397">
        <f t="shared" si="140"/>
        <v>6.5300000000000864</v>
      </c>
      <c r="G1397">
        <f t="shared" si="141"/>
        <v>83.17</v>
      </c>
      <c r="H1397">
        <f t="shared" si="142"/>
        <v>50.999300000000673</v>
      </c>
      <c r="J1397" s="57">
        <f t="shared" si="138"/>
        <v>3341.7200000000007</v>
      </c>
      <c r="K1397" s="61">
        <f t="shared" si="139"/>
        <v>221.74000000000007</v>
      </c>
    </row>
    <row r="1398" spans="1:11" x14ac:dyDescent="0.25">
      <c r="A1398" s="7">
        <v>4</v>
      </c>
      <c r="B1398" s="7">
        <v>2083</v>
      </c>
      <c r="C1398" s="7">
        <v>84.4</v>
      </c>
      <c r="D1398" s="7">
        <v>0</v>
      </c>
      <c r="E1398" s="55">
        <v>650.25</v>
      </c>
      <c r="F1398">
        <f t="shared" si="140"/>
        <v>6.67999999999995</v>
      </c>
      <c r="G1398">
        <f t="shared" si="141"/>
        <v>84.4</v>
      </c>
      <c r="H1398">
        <f t="shared" si="142"/>
        <v>52.170799999999609</v>
      </c>
      <c r="J1398" s="57">
        <f t="shared" si="138"/>
        <v>3426.1200000000008</v>
      </c>
      <c r="K1398" s="61">
        <f t="shared" si="139"/>
        <v>228.42000000000002</v>
      </c>
    </row>
    <row r="1399" spans="1:11" x14ac:dyDescent="0.25">
      <c r="A1399" s="7">
        <v>4</v>
      </c>
      <c r="B1399" s="7">
        <v>2084</v>
      </c>
      <c r="C1399" s="7">
        <v>85.65</v>
      </c>
      <c r="D1399" s="7">
        <v>0</v>
      </c>
      <c r="E1399" s="55">
        <v>657.06</v>
      </c>
      <c r="F1399">
        <f t="shared" si="140"/>
        <v>6.8099999999999454</v>
      </c>
      <c r="G1399">
        <f t="shared" si="141"/>
        <v>85.65</v>
      </c>
      <c r="H1399">
        <f t="shared" si="142"/>
        <v>53.18609999999957</v>
      </c>
      <c r="J1399" s="57">
        <f t="shared" si="138"/>
        <v>3511.7700000000009</v>
      </c>
      <c r="K1399" s="61">
        <f t="shared" si="139"/>
        <v>235.22999999999996</v>
      </c>
    </row>
    <row r="1400" spans="1:11" x14ac:dyDescent="0.25">
      <c r="A1400" s="7">
        <v>4</v>
      </c>
      <c r="B1400" s="7">
        <v>2085</v>
      </c>
      <c r="C1400" s="7">
        <v>86.92</v>
      </c>
      <c r="D1400" s="7">
        <v>0</v>
      </c>
      <c r="E1400" s="55">
        <v>664.02</v>
      </c>
      <c r="F1400">
        <f t="shared" si="140"/>
        <v>6.9600000000000364</v>
      </c>
      <c r="G1400">
        <f t="shared" si="141"/>
        <v>86.92</v>
      </c>
      <c r="H1400">
        <f t="shared" si="142"/>
        <v>54.357600000000282</v>
      </c>
      <c r="J1400" s="57">
        <f t="shared" si="138"/>
        <v>3598.690000000001</v>
      </c>
      <c r="K1400" s="61">
        <f t="shared" si="139"/>
        <v>242.19</v>
      </c>
    </row>
    <row r="1401" spans="1:11" x14ac:dyDescent="0.25">
      <c r="A1401" s="7">
        <v>4</v>
      </c>
      <c r="B1401" s="7">
        <v>2086</v>
      </c>
      <c r="C1401" s="7">
        <v>88.2</v>
      </c>
      <c r="D1401" s="7">
        <v>0</v>
      </c>
      <c r="E1401" s="55">
        <v>671.12</v>
      </c>
      <c r="F1401">
        <f t="shared" si="140"/>
        <v>7.1000000000000227</v>
      </c>
      <c r="G1401">
        <f t="shared" si="141"/>
        <v>88.2</v>
      </c>
      <c r="H1401">
        <f t="shared" si="142"/>
        <v>55.451000000000178</v>
      </c>
      <c r="J1401" s="57">
        <f t="shared" si="138"/>
        <v>3686.8900000000008</v>
      </c>
      <c r="K1401" s="61">
        <f t="shared" si="139"/>
        <v>249.29000000000002</v>
      </c>
    </row>
    <row r="1402" spans="1:11" x14ac:dyDescent="0.25">
      <c r="A1402" s="7">
        <v>4</v>
      </c>
      <c r="B1402" s="7">
        <v>2087</v>
      </c>
      <c r="C1402" s="7">
        <v>89.51</v>
      </c>
      <c r="D1402" s="7">
        <v>0</v>
      </c>
      <c r="E1402" s="55">
        <v>678.38</v>
      </c>
      <c r="F1402">
        <f t="shared" si="140"/>
        <v>7.2599999999999909</v>
      </c>
      <c r="G1402">
        <f t="shared" si="141"/>
        <v>89.51</v>
      </c>
      <c r="H1402">
        <f t="shared" si="142"/>
        <v>56.700599999999923</v>
      </c>
      <c r="J1402" s="57">
        <f t="shared" si="138"/>
        <v>3776.400000000001</v>
      </c>
      <c r="K1402" s="61">
        <f t="shared" si="139"/>
        <v>256.55</v>
      </c>
    </row>
    <row r="1403" spans="1:11" x14ac:dyDescent="0.25">
      <c r="A1403" s="7">
        <v>4</v>
      </c>
      <c r="B1403" s="7">
        <v>2088</v>
      </c>
      <c r="C1403" s="7">
        <v>90.83</v>
      </c>
      <c r="D1403" s="7">
        <v>0</v>
      </c>
      <c r="E1403" s="55">
        <v>685.79</v>
      </c>
      <c r="F1403">
        <f t="shared" si="140"/>
        <v>7.4099999999999682</v>
      </c>
      <c r="G1403">
        <f t="shared" si="141"/>
        <v>90.83</v>
      </c>
      <c r="H1403">
        <f t="shared" si="142"/>
        <v>57.872099999999747</v>
      </c>
      <c r="J1403" s="57">
        <f t="shared" si="138"/>
        <v>3867.2300000000009</v>
      </c>
      <c r="K1403" s="61">
        <f t="shared" si="139"/>
        <v>263.95999999999998</v>
      </c>
    </row>
    <row r="1404" spans="1:11" x14ac:dyDescent="0.25">
      <c r="A1404" s="7">
        <v>4</v>
      </c>
      <c r="B1404" s="7">
        <v>2089</v>
      </c>
      <c r="C1404" s="7">
        <v>92.18</v>
      </c>
      <c r="D1404" s="7">
        <v>0</v>
      </c>
      <c r="E1404" s="55">
        <v>693.36</v>
      </c>
      <c r="F1404">
        <f t="shared" si="140"/>
        <v>7.57000000000005</v>
      </c>
      <c r="G1404">
        <f t="shared" si="141"/>
        <v>92.18</v>
      </c>
      <c r="H1404">
        <f t="shared" si="142"/>
        <v>59.121700000000388</v>
      </c>
      <c r="J1404" s="57">
        <f t="shared" si="138"/>
        <v>3959.4100000000008</v>
      </c>
      <c r="K1404" s="61">
        <f t="shared" si="139"/>
        <v>271.53000000000003</v>
      </c>
    </row>
    <row r="1405" spans="1:11" x14ac:dyDescent="0.25">
      <c r="A1405" s="7">
        <v>4</v>
      </c>
      <c r="B1405" s="7">
        <v>2090</v>
      </c>
      <c r="C1405" s="7">
        <v>93.54</v>
      </c>
      <c r="D1405" s="7">
        <v>0</v>
      </c>
      <c r="E1405" s="55">
        <v>701.08</v>
      </c>
      <c r="F1405">
        <f t="shared" si="140"/>
        <v>7.7200000000000273</v>
      </c>
      <c r="G1405">
        <f t="shared" si="141"/>
        <v>93.54</v>
      </c>
      <c r="H1405">
        <f t="shared" si="142"/>
        <v>60.293200000000212</v>
      </c>
      <c r="J1405" s="57">
        <f t="shared" si="138"/>
        <v>4052.9500000000007</v>
      </c>
      <c r="K1405" s="61">
        <f t="shared" si="139"/>
        <v>279.25000000000006</v>
      </c>
    </row>
    <row r="1406" spans="1:11" x14ac:dyDescent="0.25">
      <c r="A1406" s="7">
        <v>4</v>
      </c>
      <c r="B1406" s="7">
        <v>2091</v>
      </c>
      <c r="C1406" s="7">
        <v>94.92</v>
      </c>
      <c r="D1406" s="7">
        <v>0</v>
      </c>
      <c r="E1406" s="55">
        <v>708.97</v>
      </c>
      <c r="F1406">
        <f t="shared" si="140"/>
        <v>7.8899999999999864</v>
      </c>
      <c r="G1406">
        <f t="shared" si="141"/>
        <v>94.92</v>
      </c>
      <c r="H1406">
        <f t="shared" si="142"/>
        <v>61.620899999999892</v>
      </c>
      <c r="J1406" s="57">
        <f t="shared" ref="J1406:J1415" si="143">J1405+G1406</f>
        <v>4147.8700000000008</v>
      </c>
      <c r="K1406" s="61">
        <f t="shared" ref="K1406:K1415" si="144">E1406-E$1340</f>
        <v>287.14000000000004</v>
      </c>
    </row>
    <row r="1407" spans="1:11" x14ac:dyDescent="0.25">
      <c r="A1407" s="7">
        <v>4</v>
      </c>
      <c r="B1407" s="7">
        <v>2092</v>
      </c>
      <c r="C1407" s="7">
        <v>96.33</v>
      </c>
      <c r="D1407" s="7">
        <v>0</v>
      </c>
      <c r="E1407" s="55">
        <v>717.02</v>
      </c>
      <c r="F1407">
        <f t="shared" si="140"/>
        <v>8.0499999999999545</v>
      </c>
      <c r="G1407">
        <f t="shared" si="141"/>
        <v>96.33</v>
      </c>
      <c r="H1407">
        <f t="shared" si="142"/>
        <v>62.870499999999645</v>
      </c>
      <c r="J1407" s="57">
        <f t="shared" si="143"/>
        <v>4244.2000000000007</v>
      </c>
      <c r="K1407" s="61">
        <f t="shared" si="144"/>
        <v>295.19</v>
      </c>
    </row>
    <row r="1408" spans="1:11" x14ac:dyDescent="0.25">
      <c r="A1408" s="7">
        <v>4</v>
      </c>
      <c r="B1408" s="7">
        <v>2093</v>
      </c>
      <c r="C1408" s="7">
        <v>97.75</v>
      </c>
      <c r="D1408" s="7">
        <v>0</v>
      </c>
      <c r="E1408" s="55">
        <v>725.24</v>
      </c>
      <c r="F1408">
        <f t="shared" si="140"/>
        <v>8.2200000000000273</v>
      </c>
      <c r="G1408">
        <f t="shared" si="141"/>
        <v>97.75</v>
      </c>
      <c r="H1408">
        <f t="shared" si="142"/>
        <v>64.198200000000213</v>
      </c>
      <c r="J1408" s="57">
        <f t="shared" si="143"/>
        <v>4341.9500000000007</v>
      </c>
      <c r="K1408" s="61">
        <f t="shared" si="144"/>
        <v>303.41000000000003</v>
      </c>
    </row>
    <row r="1409" spans="1:11" x14ac:dyDescent="0.25">
      <c r="A1409" s="7">
        <v>4</v>
      </c>
      <c r="B1409" s="7">
        <v>2094</v>
      </c>
      <c r="C1409" s="7">
        <v>99.2</v>
      </c>
      <c r="D1409" s="7">
        <v>0</v>
      </c>
      <c r="E1409" s="55">
        <v>733.62</v>
      </c>
      <c r="F1409">
        <f t="shared" si="140"/>
        <v>8.3799999999999955</v>
      </c>
      <c r="G1409">
        <f t="shared" si="141"/>
        <v>99.2</v>
      </c>
      <c r="H1409">
        <f t="shared" si="142"/>
        <v>65.447799999999958</v>
      </c>
      <c r="J1409" s="57">
        <f t="shared" si="143"/>
        <v>4441.1500000000005</v>
      </c>
      <c r="K1409" s="61">
        <f t="shared" si="144"/>
        <v>311.79000000000002</v>
      </c>
    </row>
    <row r="1410" spans="1:11" x14ac:dyDescent="0.25">
      <c r="A1410" s="7">
        <v>4</v>
      </c>
      <c r="B1410" s="7">
        <v>2095</v>
      </c>
      <c r="C1410" s="7">
        <v>100.67</v>
      </c>
      <c r="D1410" s="7">
        <v>0</v>
      </c>
      <c r="E1410" s="55">
        <v>742.18</v>
      </c>
      <c r="F1410">
        <f t="shared" si="140"/>
        <v>8.5599999999999454</v>
      </c>
      <c r="G1410">
        <f t="shared" si="141"/>
        <v>100.67</v>
      </c>
      <c r="H1410">
        <f t="shared" si="142"/>
        <v>66.853599999999574</v>
      </c>
      <c r="J1410" s="57">
        <f t="shared" si="143"/>
        <v>4541.8200000000006</v>
      </c>
      <c r="K1410" s="61">
        <f t="shared" si="144"/>
        <v>320.34999999999997</v>
      </c>
    </row>
    <row r="1411" spans="1:11" x14ac:dyDescent="0.25">
      <c r="A1411" s="7">
        <v>4</v>
      </c>
      <c r="B1411" s="7">
        <v>2096</v>
      </c>
      <c r="C1411" s="7">
        <v>102.16</v>
      </c>
      <c r="D1411" s="7">
        <v>0</v>
      </c>
      <c r="E1411" s="55">
        <v>750.92</v>
      </c>
      <c r="F1411">
        <f t="shared" si="140"/>
        <v>8.7400000000000091</v>
      </c>
      <c r="G1411">
        <f t="shared" si="141"/>
        <v>102.16</v>
      </c>
      <c r="H1411">
        <f t="shared" si="142"/>
        <v>68.25940000000007</v>
      </c>
      <c r="J1411" s="57">
        <f t="shared" si="143"/>
        <v>4643.9800000000005</v>
      </c>
      <c r="K1411" s="61">
        <f t="shared" si="144"/>
        <v>329.09</v>
      </c>
    </row>
    <row r="1412" spans="1:11" x14ac:dyDescent="0.25">
      <c r="A1412" s="7">
        <v>4</v>
      </c>
      <c r="B1412" s="7">
        <v>2097</v>
      </c>
      <c r="C1412" s="7">
        <v>103.67</v>
      </c>
      <c r="D1412" s="7">
        <v>0</v>
      </c>
      <c r="E1412" s="55">
        <v>759.83</v>
      </c>
      <c r="F1412">
        <f t="shared" si="140"/>
        <v>8.9100000000000819</v>
      </c>
      <c r="G1412">
        <f t="shared" si="141"/>
        <v>103.67</v>
      </c>
      <c r="H1412">
        <f t="shared" si="142"/>
        <v>69.587100000000632</v>
      </c>
      <c r="J1412" s="57">
        <f t="shared" si="143"/>
        <v>4747.6500000000005</v>
      </c>
      <c r="K1412" s="61">
        <f t="shared" si="144"/>
        <v>338.00000000000006</v>
      </c>
    </row>
    <row r="1413" spans="1:11" x14ac:dyDescent="0.25">
      <c r="A1413" s="7">
        <v>4</v>
      </c>
      <c r="B1413" s="7">
        <v>2098</v>
      </c>
      <c r="C1413" s="7">
        <v>105.2</v>
      </c>
      <c r="D1413" s="7">
        <v>0</v>
      </c>
      <c r="E1413" s="55">
        <v>768.92</v>
      </c>
      <c r="F1413">
        <f t="shared" si="140"/>
        <v>9.0899999999999181</v>
      </c>
      <c r="G1413">
        <f t="shared" si="141"/>
        <v>105.2</v>
      </c>
      <c r="H1413">
        <f t="shared" si="142"/>
        <v>70.992899999999352</v>
      </c>
      <c r="J1413" s="57">
        <f t="shared" si="143"/>
        <v>4852.8500000000004</v>
      </c>
      <c r="K1413" s="61">
        <f t="shared" si="144"/>
        <v>347.09</v>
      </c>
    </row>
    <row r="1414" spans="1:11" x14ac:dyDescent="0.25">
      <c r="A1414" s="7">
        <v>4</v>
      </c>
      <c r="B1414" s="7">
        <v>2099</v>
      </c>
      <c r="C1414" s="7">
        <v>106.76</v>
      </c>
      <c r="D1414" s="7">
        <v>0</v>
      </c>
      <c r="E1414" s="55">
        <v>778.2</v>
      </c>
      <c r="F1414">
        <f t="shared" si="140"/>
        <v>9.2800000000000864</v>
      </c>
      <c r="G1414">
        <f t="shared" si="141"/>
        <v>106.76</v>
      </c>
      <c r="H1414">
        <f t="shared" si="142"/>
        <v>72.476800000000665</v>
      </c>
      <c r="J1414" s="57">
        <f t="shared" si="143"/>
        <v>4959.6100000000006</v>
      </c>
      <c r="K1414" s="61">
        <f t="shared" si="144"/>
        <v>356.37000000000006</v>
      </c>
    </row>
    <row r="1415" spans="1:11" x14ac:dyDescent="0.25">
      <c r="A1415" s="7">
        <v>4</v>
      </c>
      <c r="B1415" s="7">
        <v>2100</v>
      </c>
      <c r="C1415" s="7">
        <v>108.34</v>
      </c>
      <c r="D1415" s="7">
        <v>0</v>
      </c>
      <c r="E1415" s="55">
        <v>787.67</v>
      </c>
      <c r="F1415">
        <f t="shared" si="140"/>
        <v>9.4699999999999136</v>
      </c>
      <c r="G1415">
        <f t="shared" si="141"/>
        <v>108.34</v>
      </c>
      <c r="H1415">
        <f t="shared" si="142"/>
        <v>73.960699999999321</v>
      </c>
      <c r="J1415" s="57">
        <f t="shared" si="143"/>
        <v>5067.9500000000007</v>
      </c>
      <c r="K1415" s="61">
        <f t="shared" si="144"/>
        <v>365.84</v>
      </c>
    </row>
    <row r="1416" spans="1:11" x14ac:dyDescent="0.25">
      <c r="A1416" s="9" t="s">
        <v>0</v>
      </c>
      <c r="B1416" s="9" t="s">
        <v>1</v>
      </c>
      <c r="C1416" s="9" t="s">
        <v>2</v>
      </c>
      <c r="D1416" s="9" t="s">
        <v>3</v>
      </c>
      <c r="E1416" s="56" t="s">
        <v>4</v>
      </c>
      <c r="F1416" s="10" t="s">
        <v>5</v>
      </c>
      <c r="G1416" s="11" t="s">
        <v>6</v>
      </c>
      <c r="H1416" s="10" t="s">
        <v>7</v>
      </c>
      <c r="I1416" s="10"/>
      <c r="J1416" s="59"/>
      <c r="K1416" s="10"/>
    </row>
  </sheetData>
  <hyperlinks>
    <hyperlink ref="N4" r:id="rId1" xr:uid="{B50A0C98-ADC6-4859-B9CC-8C6E5C6EFEE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1A427-138C-480C-A2E4-43796FC63BCA}">
  <dimension ref="A2:AA196"/>
  <sheetViews>
    <sheetView workbookViewId="0">
      <selection activeCell="H3" sqref="H3:J23"/>
    </sheetView>
  </sheetViews>
  <sheetFormatPr defaultRowHeight="15" x14ac:dyDescent="0.25"/>
  <cols>
    <col min="2" max="2" width="8.42578125" style="105" customWidth="1"/>
    <col min="3" max="3" width="8.5703125" style="6" customWidth="1"/>
    <col min="4" max="4" width="9.140625" style="26"/>
    <col min="5" max="5" width="9.5703125" bestFit="1" customWidth="1"/>
    <col min="8" max="8" width="12" bestFit="1" customWidth="1"/>
    <col min="9" max="9" width="9.28515625" bestFit="1" customWidth="1"/>
    <col min="10" max="10" width="10.5703125" bestFit="1" customWidth="1"/>
    <col min="11" max="11" width="3.85546875" customWidth="1"/>
    <col min="19" max="19" width="11" customWidth="1"/>
  </cols>
  <sheetData>
    <row r="2" spans="1:27" ht="30" x14ac:dyDescent="0.25">
      <c r="A2" s="1" t="s">
        <v>1</v>
      </c>
      <c r="B2" s="104" t="s">
        <v>88</v>
      </c>
      <c r="C2" s="62" t="s">
        <v>89</v>
      </c>
      <c r="D2" s="26" t="s">
        <v>93</v>
      </c>
      <c r="F2">
        <f>(0.00000216961*A3*A3-0.009074134*A3+9.582574528)*B3+0.005242775*A3*A3-23.26349482*A3+26037.33744</f>
        <v>438.65524399332571</v>
      </c>
    </row>
    <row r="3" spans="1:27" x14ac:dyDescent="0.25">
      <c r="A3" s="7">
        <v>2030</v>
      </c>
      <c r="B3" s="105">
        <v>206.76</v>
      </c>
      <c r="C3" s="63">
        <v>11.300000000000011</v>
      </c>
      <c r="D3" s="102">
        <f>428+C3</f>
        <v>439.3</v>
      </c>
      <c r="E3">
        <f>($H$22*A3*A3+$I$22*A3+$J$22)*B3+$H$23*A3*A3+$I$23*A3+$J$23</f>
        <v>438.65397701196707</v>
      </c>
      <c r="F3" s="6">
        <f>E3-D3</f>
        <v>-0.64602298803293934</v>
      </c>
      <c r="H3" s="81" t="s">
        <v>35</v>
      </c>
      <c r="I3" s="107" t="s">
        <v>95</v>
      </c>
      <c r="J3" s="107"/>
      <c r="O3">
        <v>2</v>
      </c>
      <c r="P3">
        <f>O4-1</f>
        <v>15</v>
      </c>
      <c r="S3" t="str">
        <f>"=LINEST(D"</f>
        <v>=LINEST(D</v>
      </c>
      <c r="T3">
        <f>2</f>
        <v>2</v>
      </c>
      <c r="U3" t="s">
        <v>94</v>
      </c>
      <c r="V3">
        <f>P3</f>
        <v>15</v>
      </c>
      <c r="W3" t="s">
        <v>90</v>
      </c>
      <c r="X3">
        <f>T3</f>
        <v>2</v>
      </c>
      <c r="Y3" t="s">
        <v>91</v>
      </c>
      <c r="Z3">
        <f>V3</f>
        <v>15</v>
      </c>
      <c r="AA3" t="s">
        <v>92</v>
      </c>
    </row>
    <row r="4" spans="1:27" x14ac:dyDescent="0.25">
      <c r="A4" s="7">
        <v>2030</v>
      </c>
      <c r="B4" s="105">
        <v>207.14000000000001</v>
      </c>
      <c r="C4" s="63">
        <v>11.330000000000041</v>
      </c>
      <c r="D4" s="102">
        <f t="shared" ref="D4:D67" si="0">428+C4</f>
        <v>439.33000000000004</v>
      </c>
      <c r="E4">
        <f>($H$22*A4*A4+$I$22*A4+$J$22)*B4+$H$23*A4*A4+$I$23*A4+$J$23</f>
        <v>438.69305015404098</v>
      </c>
      <c r="F4" s="6">
        <f t="shared" ref="F4:F67" si="1">E4-D4</f>
        <v>-0.6369498459590659</v>
      </c>
      <c r="H4" s="112"/>
      <c r="I4" s="108" t="s">
        <v>41</v>
      </c>
      <c r="J4" s="108" t="s">
        <v>42</v>
      </c>
      <c r="O4">
        <v>16</v>
      </c>
      <c r="P4">
        <f t="shared" ref="P4:P18" si="2">O5-1</f>
        <v>29</v>
      </c>
      <c r="Q4">
        <f>O4-O3</f>
        <v>14</v>
      </c>
      <c r="S4" t="str">
        <f t="shared" ref="S4:S17" si="3">"=LINEST(D"</f>
        <v>=LINEST(D</v>
      </c>
      <c r="T4">
        <f>O4</f>
        <v>16</v>
      </c>
      <c r="U4" t="s">
        <v>94</v>
      </c>
      <c r="V4">
        <f t="shared" ref="V4:V17" si="4">P4</f>
        <v>29</v>
      </c>
      <c r="W4" t="s">
        <v>90</v>
      </c>
      <c r="X4">
        <f t="shared" ref="X4:X17" si="5">T4</f>
        <v>16</v>
      </c>
      <c r="Y4" t="s">
        <v>91</v>
      </c>
      <c r="Z4">
        <f t="shared" ref="Z4:Z17" si="6">V4</f>
        <v>29</v>
      </c>
      <c r="AA4" t="s">
        <v>92</v>
      </c>
    </row>
    <row r="5" spans="1:27" x14ac:dyDescent="0.25">
      <c r="A5" s="7">
        <v>2030</v>
      </c>
      <c r="B5" s="105">
        <v>210.26</v>
      </c>
      <c r="C5" s="63">
        <v>11.600000000000023</v>
      </c>
      <c r="D5" s="102">
        <f t="shared" si="0"/>
        <v>439.6</v>
      </c>
      <c r="E5">
        <f>($H$22*A5*A5+$I$22*A5+$J$22)*B5+$H$23*A5*A5+$I$23*A5+$J$23</f>
        <v>439.01386121528049</v>
      </c>
      <c r="F5" s="6">
        <f t="shared" si="1"/>
        <v>-0.5861387847195374</v>
      </c>
      <c r="H5" s="113">
        <v>2030</v>
      </c>
      <c r="I5" s="109" cm="1">
        <f t="array" ref="I5:J5">LINEST(D3:D16,B3:B16)</f>
        <v>9.1317658282975583E-2</v>
      </c>
      <c r="J5" s="109">
        <v>420.41578298858786</v>
      </c>
      <c r="L5">
        <f>H$22*H7*H7+I$22*H7+J$22</f>
        <v>0.10038580686009446</v>
      </c>
      <c r="M5">
        <f>H$23*H7*H7+I$23*H7+J$23</f>
        <v>398.14006531923224</v>
      </c>
      <c r="O5">
        <v>30</v>
      </c>
      <c r="P5">
        <f t="shared" si="2"/>
        <v>43</v>
      </c>
      <c r="Q5">
        <f t="shared" ref="Q5:Q18" si="7">O5-O4</f>
        <v>14</v>
      </c>
      <c r="S5" t="str">
        <f t="shared" si="3"/>
        <v>=LINEST(D</v>
      </c>
      <c r="T5">
        <f t="shared" ref="T5:T17" si="8">O5</f>
        <v>30</v>
      </c>
      <c r="U5" t="s">
        <v>94</v>
      </c>
      <c r="V5">
        <f t="shared" si="4"/>
        <v>43</v>
      </c>
      <c r="W5" t="s">
        <v>90</v>
      </c>
      <c r="X5">
        <f t="shared" si="5"/>
        <v>30</v>
      </c>
      <c r="Y5" t="s">
        <v>91</v>
      </c>
      <c r="Z5">
        <f t="shared" si="6"/>
        <v>43</v>
      </c>
      <c r="AA5" t="s">
        <v>92</v>
      </c>
    </row>
    <row r="6" spans="1:27" x14ac:dyDescent="0.25">
      <c r="A6" s="7">
        <v>2030</v>
      </c>
      <c r="B6" s="105">
        <v>210.26</v>
      </c>
      <c r="C6" s="63">
        <v>11.620000000000005</v>
      </c>
      <c r="D6" s="102">
        <f t="shared" si="0"/>
        <v>439.62</v>
      </c>
      <c r="E6">
        <f>($H$22*A6*A6+$I$22*A6+$J$22)*B6+$H$23*A6*A6+$I$23*A6+$J$23</f>
        <v>439.01386121528049</v>
      </c>
      <c r="F6" s="6">
        <f t="shared" si="1"/>
        <v>-0.60613878471951921</v>
      </c>
      <c r="H6" s="113">
        <f>H5+5</f>
        <v>2035</v>
      </c>
      <c r="I6" s="109" cm="1">
        <f t="array" ref="I6:J6">LINEST(D17:D30,B17:B30)</f>
        <v>9.825307368080044E-2</v>
      </c>
      <c r="J6" s="109">
        <v>409.45408088840941</v>
      </c>
      <c r="L6">
        <f>H$22*H8*H8+I$22*H8+J$22</f>
        <v>9.9329401932491734E-2</v>
      </c>
      <c r="M6">
        <f>H$23*H8*H8+I$23*H8+J$23</f>
        <v>388.90626871634595</v>
      </c>
      <c r="O6">
        <v>44</v>
      </c>
      <c r="P6">
        <f t="shared" si="2"/>
        <v>57</v>
      </c>
      <c r="Q6">
        <f t="shared" si="7"/>
        <v>14</v>
      </c>
      <c r="S6" t="str">
        <f t="shared" si="3"/>
        <v>=LINEST(D</v>
      </c>
      <c r="T6">
        <f t="shared" si="8"/>
        <v>44</v>
      </c>
      <c r="U6" t="s">
        <v>94</v>
      </c>
      <c r="V6">
        <f t="shared" si="4"/>
        <v>57</v>
      </c>
      <c r="W6" t="s">
        <v>90</v>
      </c>
      <c r="X6">
        <f t="shared" si="5"/>
        <v>44</v>
      </c>
      <c r="Y6" t="s">
        <v>91</v>
      </c>
      <c r="Z6">
        <f t="shared" si="6"/>
        <v>57</v>
      </c>
      <c r="AA6" t="s">
        <v>92</v>
      </c>
    </row>
    <row r="7" spans="1:27" x14ac:dyDescent="0.25">
      <c r="A7" s="7">
        <v>2030</v>
      </c>
      <c r="B7" s="105">
        <v>210.26</v>
      </c>
      <c r="C7" s="63">
        <v>11.640000000000043</v>
      </c>
      <c r="D7" s="102">
        <f t="shared" si="0"/>
        <v>439.64000000000004</v>
      </c>
      <c r="E7">
        <f>($H$22*A7*A7+$I$22*A7+$J$22)*B7+$H$23*A7*A7+$I$23*A7+$J$23</f>
        <v>439.01386121528049</v>
      </c>
      <c r="F7" s="6">
        <f t="shared" si="1"/>
        <v>-0.62613878471955786</v>
      </c>
      <c r="H7" s="113">
        <f t="shared" ref="H7:H19" si="9">H6+5</f>
        <v>2040</v>
      </c>
      <c r="I7" s="110" cm="1">
        <f t="array" ref="I7:J7">LINEST(D31:D44,B31:B44)</f>
        <v>0.10029219173086423</v>
      </c>
      <c r="J7" s="111">
        <v>398.40001901047037</v>
      </c>
      <c r="L7">
        <f>H$22*H9*H9+I$22*H9+J$22</f>
        <v>9.8381477463098221E-2</v>
      </c>
      <c r="M7">
        <f>H$23*H9*H9+I$23*H9+J$23</f>
        <v>379.93461085889066</v>
      </c>
      <c r="O7">
        <v>58</v>
      </c>
      <c r="P7">
        <f t="shared" si="2"/>
        <v>71</v>
      </c>
      <c r="Q7">
        <f t="shared" si="7"/>
        <v>14</v>
      </c>
      <c r="S7" t="str">
        <f t="shared" si="3"/>
        <v>=LINEST(D</v>
      </c>
      <c r="T7">
        <f t="shared" si="8"/>
        <v>58</v>
      </c>
      <c r="U7" t="s">
        <v>94</v>
      </c>
      <c r="V7">
        <f t="shared" si="4"/>
        <v>71</v>
      </c>
      <c r="W7" t="s">
        <v>90</v>
      </c>
      <c r="X7">
        <f t="shared" si="5"/>
        <v>58</v>
      </c>
      <c r="Y7" t="s">
        <v>91</v>
      </c>
      <c r="Z7">
        <f t="shared" si="6"/>
        <v>71</v>
      </c>
      <c r="AA7" t="s">
        <v>92</v>
      </c>
    </row>
    <row r="8" spans="1:27" x14ac:dyDescent="0.25">
      <c r="A8" s="7">
        <v>2030</v>
      </c>
      <c r="B8" s="105">
        <v>211.17</v>
      </c>
      <c r="C8" s="63">
        <v>11.689999999999998</v>
      </c>
      <c r="D8" s="102">
        <f t="shared" si="0"/>
        <v>439.69</v>
      </c>
      <c r="E8">
        <f>($H$22*A8*A8+$I$22*A8+$J$22)*B8+$H$23*A8*A8+$I$23*A8+$J$23</f>
        <v>439.10743110814292</v>
      </c>
      <c r="F8" s="6">
        <f t="shared" si="1"/>
        <v>-0.58256889185707905</v>
      </c>
      <c r="H8" s="113">
        <f t="shared" si="9"/>
        <v>2045</v>
      </c>
      <c r="I8" s="110" cm="1">
        <f t="array" ref="I8:J8">LINEST(D45:D58,B45:B58)</f>
        <v>9.9899614611913087E-2</v>
      </c>
      <c r="J8" s="111">
        <v>388.39798635440445</v>
      </c>
      <c r="L8">
        <f>H$22*H10*H10+I$22*H10+J$22</f>
        <v>9.754203345191037E-2</v>
      </c>
      <c r="M8">
        <f>H$23*H10*H10+I$23*H10+J$23</f>
        <v>371.22509174687002</v>
      </c>
      <c r="O8">
        <v>72</v>
      </c>
      <c r="P8">
        <f t="shared" si="2"/>
        <v>85</v>
      </c>
      <c r="Q8">
        <f t="shared" si="7"/>
        <v>14</v>
      </c>
      <c r="S8" t="str">
        <f t="shared" si="3"/>
        <v>=LINEST(D</v>
      </c>
      <c r="T8">
        <f t="shared" si="8"/>
        <v>72</v>
      </c>
      <c r="U8" t="s">
        <v>94</v>
      </c>
      <c r="V8">
        <f t="shared" si="4"/>
        <v>85</v>
      </c>
      <c r="W8" t="s">
        <v>90</v>
      </c>
      <c r="X8">
        <f t="shared" si="5"/>
        <v>72</v>
      </c>
      <c r="Y8" t="s">
        <v>91</v>
      </c>
      <c r="Z8">
        <f t="shared" si="6"/>
        <v>85</v>
      </c>
      <c r="AA8" t="s">
        <v>92</v>
      </c>
    </row>
    <row r="9" spans="1:27" x14ac:dyDescent="0.25">
      <c r="A9" s="7">
        <v>2030</v>
      </c>
      <c r="B9" s="105">
        <v>211.94</v>
      </c>
      <c r="C9" s="63">
        <v>11.759999999999991</v>
      </c>
      <c r="D9" s="102">
        <f t="shared" si="0"/>
        <v>439.76</v>
      </c>
      <c r="E9">
        <f>($H$22*A9*A9+$I$22*A9+$J$22)*B9+$H$23*A9*A9+$I$23*A9+$J$23</f>
        <v>439.18660563287267</v>
      </c>
      <c r="F9" s="6">
        <f t="shared" si="1"/>
        <v>-0.57339436712732095</v>
      </c>
      <c r="H9" s="113">
        <f t="shared" si="9"/>
        <v>2050</v>
      </c>
      <c r="I9" s="110" cm="1">
        <f t="array" ref="I9:J9">LINEST(D59:D72,B59:B72)</f>
        <v>9.845747408816119E-2</v>
      </c>
      <c r="J9" s="111">
        <v>379.66336450640028</v>
      </c>
      <c r="L9">
        <f>H$22*H11*H11+I$22*H11+J$22</f>
        <v>9.6811069898921076E-2</v>
      </c>
      <c r="M9">
        <f>H$23*H11*H11+I$23*H11+J$23</f>
        <v>362.77771138026583</v>
      </c>
      <c r="O9">
        <v>86</v>
      </c>
      <c r="P9">
        <f t="shared" si="2"/>
        <v>98</v>
      </c>
      <c r="Q9">
        <f t="shared" si="7"/>
        <v>14</v>
      </c>
      <c r="S9" t="str">
        <f t="shared" si="3"/>
        <v>=LINEST(D</v>
      </c>
      <c r="T9">
        <f t="shared" si="8"/>
        <v>86</v>
      </c>
      <c r="U9" t="s">
        <v>94</v>
      </c>
      <c r="V9">
        <f t="shared" si="4"/>
        <v>98</v>
      </c>
      <c r="W9" t="s">
        <v>90</v>
      </c>
      <c r="X9">
        <f t="shared" si="5"/>
        <v>86</v>
      </c>
      <c r="Y9" t="s">
        <v>91</v>
      </c>
      <c r="Z9">
        <f t="shared" si="6"/>
        <v>98</v>
      </c>
      <c r="AA9" t="s">
        <v>92</v>
      </c>
    </row>
    <row r="10" spans="1:27" x14ac:dyDescent="0.25">
      <c r="A10" s="7">
        <v>2030</v>
      </c>
      <c r="B10" s="105">
        <v>215.71999999999997</v>
      </c>
      <c r="C10" s="63">
        <v>12.120000000000005</v>
      </c>
      <c r="D10" s="102">
        <f t="shared" si="0"/>
        <v>440.12</v>
      </c>
      <c r="E10">
        <f>($H$22*A10*A10+$I$22*A10+$J$22)*B10+$H$23*A10*A10+$I$23*A10+$J$23</f>
        <v>439.57528057245145</v>
      </c>
      <c r="F10" s="6">
        <f t="shared" si="1"/>
        <v>-0.54471942754855718</v>
      </c>
      <c r="H10" s="113">
        <f t="shared" si="9"/>
        <v>2055</v>
      </c>
      <c r="I10" s="110" cm="1">
        <f t="array" ref="I10:J10">LINEST(D73:D86,B73:B86)</f>
        <v>9.6912040018494627E-2</v>
      </c>
      <c r="J10" s="111">
        <v>371.75592517280035</v>
      </c>
      <c r="L10">
        <f>H$22*H12*H12+I$22*H12+J$22</f>
        <v>9.618858680413922E-2</v>
      </c>
      <c r="M10">
        <f>H$23*H12*H12+I$23*H12+J$23</f>
        <v>354.59246975909628</v>
      </c>
      <c r="O10">
        <v>99</v>
      </c>
      <c r="P10">
        <f t="shared" si="2"/>
        <v>111</v>
      </c>
      <c r="Q10">
        <f t="shared" si="7"/>
        <v>13</v>
      </c>
      <c r="S10" t="str">
        <f t="shared" si="3"/>
        <v>=LINEST(D</v>
      </c>
      <c r="T10">
        <f t="shared" si="8"/>
        <v>99</v>
      </c>
      <c r="U10" t="s">
        <v>94</v>
      </c>
      <c r="V10">
        <f t="shared" si="4"/>
        <v>111</v>
      </c>
      <c r="W10" t="s">
        <v>90</v>
      </c>
      <c r="X10">
        <f t="shared" si="5"/>
        <v>99</v>
      </c>
      <c r="Y10" t="s">
        <v>91</v>
      </c>
      <c r="Z10">
        <f t="shared" si="6"/>
        <v>111</v>
      </c>
      <c r="AA10" t="s">
        <v>92</v>
      </c>
    </row>
    <row r="11" spans="1:27" x14ac:dyDescent="0.25">
      <c r="A11" s="7">
        <v>2030</v>
      </c>
      <c r="B11" s="105">
        <v>218.18</v>
      </c>
      <c r="C11" s="63">
        <v>12.340000000000032</v>
      </c>
      <c r="D11" s="102">
        <f t="shared" si="0"/>
        <v>440.34000000000003</v>
      </c>
      <c r="E11">
        <f>($H$22*A11*A11+$I$22*A11+$J$22)*B11+$H$23*A11*A11+$I$23*A11+$J$23</f>
        <v>439.82822775535169</v>
      </c>
      <c r="F11" s="6">
        <f t="shared" si="1"/>
        <v>-0.51177224464834126</v>
      </c>
      <c r="H11" s="113">
        <f t="shared" si="9"/>
        <v>2060</v>
      </c>
      <c r="I11" s="110" cm="1">
        <f t="array" ref="I11:J11">LINEST(D87:D99,B87:B99)</f>
        <v>9.660721639215393E-2</v>
      </c>
      <c r="J11" s="111">
        <v>362.8770185039595</v>
      </c>
      <c r="L11">
        <f>H$22*H13*H13+I$22*H13+J$22</f>
        <v>9.5674584167557697E-2</v>
      </c>
      <c r="M11">
        <f>H$23*H13*H13+I$23*H13+J$23</f>
        <v>346.66936688335772</v>
      </c>
      <c r="O11">
        <v>112</v>
      </c>
      <c r="P11">
        <f t="shared" si="2"/>
        <v>123</v>
      </c>
      <c r="Q11">
        <f t="shared" si="7"/>
        <v>13</v>
      </c>
      <c r="S11" t="str">
        <f t="shared" si="3"/>
        <v>=LINEST(D</v>
      </c>
      <c r="T11">
        <f t="shared" si="8"/>
        <v>112</v>
      </c>
      <c r="U11" t="s">
        <v>94</v>
      </c>
      <c r="V11">
        <f t="shared" si="4"/>
        <v>123</v>
      </c>
      <c r="W11" t="s">
        <v>90</v>
      </c>
      <c r="X11">
        <f t="shared" si="5"/>
        <v>112</v>
      </c>
      <c r="Y11" t="s">
        <v>91</v>
      </c>
      <c r="Z11">
        <f t="shared" si="6"/>
        <v>123</v>
      </c>
      <c r="AA11" t="s">
        <v>92</v>
      </c>
    </row>
    <row r="12" spans="1:27" x14ac:dyDescent="0.25">
      <c r="A12" s="7">
        <v>2030</v>
      </c>
      <c r="B12" s="105">
        <v>219.79999999999998</v>
      </c>
      <c r="C12" s="63">
        <v>12.490000000000009</v>
      </c>
      <c r="D12" s="102">
        <f t="shared" si="0"/>
        <v>440.49</v>
      </c>
      <c r="E12">
        <f>($H$22*A12*A12+$I$22*A12+$J$22)*B12+$H$23*A12*A12+$I$23*A12+$J$23</f>
        <v>439.99480272945584</v>
      </c>
      <c r="F12" s="6">
        <f t="shared" si="1"/>
        <v>-0.49519727054416762</v>
      </c>
      <c r="H12" s="113">
        <f t="shared" si="9"/>
        <v>2065</v>
      </c>
      <c r="I12" s="110" cm="1">
        <f t="array" ref="I12:J12">LINEST(D100:D112,B100:B112)</f>
        <v>9.5546855474228698E-2</v>
      </c>
      <c r="J12" s="111">
        <v>355.60733727229763</v>
      </c>
      <c r="L12">
        <f>H$22*H14*H14+I$22*H14+J$22</f>
        <v>9.5269061989183612E-2</v>
      </c>
      <c r="M12">
        <f>H$23*H14*H14+I$23*H14+J$23</f>
        <v>339.0084027530429</v>
      </c>
      <c r="O12">
        <v>124</v>
      </c>
      <c r="P12">
        <f t="shared" si="2"/>
        <v>135</v>
      </c>
      <c r="Q12">
        <f t="shared" si="7"/>
        <v>12</v>
      </c>
      <c r="S12" t="str">
        <f t="shared" si="3"/>
        <v>=LINEST(D</v>
      </c>
      <c r="T12">
        <f t="shared" si="8"/>
        <v>124</v>
      </c>
      <c r="U12" t="s">
        <v>94</v>
      </c>
      <c r="V12">
        <f t="shared" si="4"/>
        <v>135</v>
      </c>
      <c r="W12" t="s">
        <v>90</v>
      </c>
      <c r="X12">
        <f t="shared" si="5"/>
        <v>124</v>
      </c>
      <c r="Y12" t="s">
        <v>91</v>
      </c>
      <c r="Z12">
        <f t="shared" si="6"/>
        <v>135</v>
      </c>
      <c r="AA12" t="s">
        <v>92</v>
      </c>
    </row>
    <row r="13" spans="1:27" x14ac:dyDescent="0.25">
      <c r="A13" s="7">
        <v>2030</v>
      </c>
      <c r="B13" s="105">
        <v>219.83999999999997</v>
      </c>
      <c r="C13" s="63">
        <v>12.490000000000009</v>
      </c>
      <c r="D13" s="102">
        <f t="shared" si="0"/>
        <v>440.49</v>
      </c>
      <c r="E13">
        <f>($H$22*A13*A13+$I$22*A13+$J$22)*B13+$H$23*A13*A13+$I$23*A13+$J$23</f>
        <v>439.99891569177998</v>
      </c>
      <c r="F13" s="6">
        <f t="shared" si="1"/>
        <v>-0.49108430822002447</v>
      </c>
      <c r="H13" s="113">
        <f t="shared" si="9"/>
        <v>2070</v>
      </c>
      <c r="I13" s="110" cm="1">
        <f t="array" ref="I13:J13">LINEST(D113:D124,B113:B124)</f>
        <v>9.6246304636595725E-2</v>
      </c>
      <c r="J13" s="111">
        <v>345.63432471779885</v>
      </c>
      <c r="L13">
        <f>H$22*H15*H15+I$22*H15+J$22</f>
        <v>9.497202026900986E-2</v>
      </c>
      <c r="M13">
        <f>H$23*H15*H15+I$23*H15+J$23</f>
        <v>331.60957736815908</v>
      </c>
      <c r="O13">
        <v>136</v>
      </c>
      <c r="P13">
        <f t="shared" si="2"/>
        <v>147</v>
      </c>
      <c r="Q13">
        <f t="shared" si="7"/>
        <v>12</v>
      </c>
      <c r="S13" t="str">
        <f t="shared" si="3"/>
        <v>=LINEST(D</v>
      </c>
      <c r="T13">
        <f t="shared" si="8"/>
        <v>136</v>
      </c>
      <c r="U13" t="s">
        <v>94</v>
      </c>
      <c r="V13">
        <f t="shared" si="4"/>
        <v>147</v>
      </c>
      <c r="W13" t="s">
        <v>90</v>
      </c>
      <c r="X13">
        <f t="shared" si="5"/>
        <v>136</v>
      </c>
      <c r="Y13" t="s">
        <v>91</v>
      </c>
      <c r="Z13">
        <f t="shared" si="6"/>
        <v>147</v>
      </c>
      <c r="AA13" t="s">
        <v>92</v>
      </c>
    </row>
    <row r="14" spans="1:27" x14ac:dyDescent="0.25">
      <c r="A14" s="7">
        <v>2030</v>
      </c>
      <c r="B14" s="105">
        <v>219.89000000000001</v>
      </c>
      <c r="C14" s="63">
        <v>12.490000000000009</v>
      </c>
      <c r="D14" s="102">
        <f t="shared" si="0"/>
        <v>440.49</v>
      </c>
      <c r="E14">
        <f>($H$22*A14*A14+$I$22*A14+$J$22)*B14+$H$23*A14*A14+$I$23*A14+$J$23</f>
        <v>440.00405689468607</v>
      </c>
      <c r="F14" s="6">
        <f t="shared" si="1"/>
        <v>-0.48594310531393603</v>
      </c>
      <c r="H14" s="113">
        <f t="shared" si="9"/>
        <v>2075</v>
      </c>
      <c r="I14" s="110" cm="1">
        <f t="array" ref="I14:J14">LINEST(D125:D136,B125:B136)</f>
        <v>9.5619631421403256E-2</v>
      </c>
      <c r="J14" s="111">
        <v>338.47870771736189</v>
      </c>
      <c r="L14">
        <f>H$22*H16*H16+I$22*H16+J$22</f>
        <v>9.4783459007036441E-2</v>
      </c>
      <c r="M14">
        <f>H$23*H16*H16+I$23*H16+J$23</f>
        <v>324.47289072870626</v>
      </c>
      <c r="O14">
        <v>148</v>
      </c>
      <c r="P14">
        <f t="shared" si="2"/>
        <v>159</v>
      </c>
      <c r="Q14">
        <f t="shared" si="7"/>
        <v>12</v>
      </c>
      <c r="S14" t="str">
        <f t="shared" si="3"/>
        <v>=LINEST(D</v>
      </c>
      <c r="T14">
        <f t="shared" si="8"/>
        <v>148</v>
      </c>
      <c r="U14" t="s">
        <v>94</v>
      </c>
      <c r="V14">
        <f t="shared" si="4"/>
        <v>159</v>
      </c>
      <c r="W14" t="s">
        <v>90</v>
      </c>
      <c r="X14">
        <f t="shared" si="5"/>
        <v>148</v>
      </c>
      <c r="Y14" t="s">
        <v>91</v>
      </c>
      <c r="Z14">
        <f t="shared" si="6"/>
        <v>159</v>
      </c>
      <c r="AA14" t="s">
        <v>92</v>
      </c>
    </row>
    <row r="15" spans="1:27" x14ac:dyDescent="0.25">
      <c r="A15" s="7">
        <v>2030</v>
      </c>
      <c r="B15" s="105">
        <v>220.02</v>
      </c>
      <c r="C15" s="63">
        <v>12.509999999999991</v>
      </c>
      <c r="D15" s="102">
        <f t="shared" si="0"/>
        <v>440.51</v>
      </c>
      <c r="E15">
        <f>($H$22*A15*A15+$I$22*A15+$J$22)*B15+$H$23*A15*A15+$I$23*A15+$J$23</f>
        <v>440.01742402223681</v>
      </c>
      <c r="F15" s="6">
        <f t="shared" si="1"/>
        <v>-0.49257597776318107</v>
      </c>
      <c r="H15" s="113">
        <f t="shared" si="9"/>
        <v>2080</v>
      </c>
      <c r="I15" s="110" cm="1">
        <f t="array" ref="I15:J15">LINEST(D137:D148,B137:B148)</f>
        <v>9.5149607909995354E-2</v>
      </c>
      <c r="J15" s="111">
        <v>331.52963808346391</v>
      </c>
      <c r="L15">
        <f>H$22*H17*H17+I$22*H17+J$22</f>
        <v>9.4703378203270461E-2</v>
      </c>
      <c r="M15">
        <f>H$23*H17*H17+I$23*H17+J$23</f>
        <v>317.59834283468444</v>
      </c>
      <c r="O15">
        <v>160</v>
      </c>
      <c r="P15">
        <f t="shared" si="2"/>
        <v>171</v>
      </c>
      <c r="Q15">
        <f t="shared" si="7"/>
        <v>12</v>
      </c>
      <c r="S15" t="str">
        <f t="shared" si="3"/>
        <v>=LINEST(D</v>
      </c>
      <c r="T15">
        <f t="shared" si="8"/>
        <v>160</v>
      </c>
      <c r="U15" t="s">
        <v>94</v>
      </c>
      <c r="V15">
        <f t="shared" si="4"/>
        <v>171</v>
      </c>
      <c r="W15" t="s">
        <v>90</v>
      </c>
      <c r="X15">
        <f t="shared" si="5"/>
        <v>160</v>
      </c>
      <c r="Y15" t="s">
        <v>91</v>
      </c>
      <c r="Z15">
        <f t="shared" si="6"/>
        <v>171</v>
      </c>
      <c r="AA15" t="s">
        <v>92</v>
      </c>
    </row>
    <row r="16" spans="1:27" x14ac:dyDescent="0.25">
      <c r="A16" s="7">
        <v>2030</v>
      </c>
      <c r="B16" s="105">
        <v>220.25</v>
      </c>
      <c r="C16" s="63">
        <v>12.53000000000003</v>
      </c>
      <c r="D16" s="102">
        <f t="shared" si="0"/>
        <v>440.53000000000003</v>
      </c>
      <c r="E16">
        <f>($H$22*A16*A16+$I$22*A16+$J$22)*B16+$H$23*A16*A16+$I$23*A16+$J$23</f>
        <v>440.04107355559972</v>
      </c>
      <c r="F16" s="6">
        <f t="shared" si="1"/>
        <v>-0.48892644440030608</v>
      </c>
      <c r="H16" s="113">
        <f t="shared" si="9"/>
        <v>2085</v>
      </c>
      <c r="I16" s="110" cm="1">
        <f t="array" ref="I16:J16">LINEST(D149:D160,B149:B160)</f>
        <v>9.4834010652313255E-2</v>
      </c>
      <c r="J16" s="111">
        <v>324.71768889531472</v>
      </c>
      <c r="L16">
        <f>H$22*H18*H18+I$22*H18+J$22</f>
        <v>9.4731777857708366E-2</v>
      </c>
      <c r="M16">
        <f>H$23*H18*H18+I$23*H18+J$23</f>
        <v>310.98593368608636</v>
      </c>
      <c r="O16">
        <v>172</v>
      </c>
      <c r="P16">
        <f t="shared" si="2"/>
        <v>183</v>
      </c>
      <c r="Q16">
        <f t="shared" si="7"/>
        <v>12</v>
      </c>
      <c r="S16" t="str">
        <f t="shared" si="3"/>
        <v>=LINEST(D</v>
      </c>
      <c r="T16">
        <f t="shared" si="8"/>
        <v>172</v>
      </c>
      <c r="U16" t="s">
        <v>94</v>
      </c>
      <c r="V16">
        <f t="shared" si="4"/>
        <v>183</v>
      </c>
      <c r="W16" t="s">
        <v>90</v>
      </c>
      <c r="X16">
        <f t="shared" si="5"/>
        <v>172</v>
      </c>
      <c r="Y16" t="s">
        <v>91</v>
      </c>
      <c r="Z16">
        <f t="shared" si="6"/>
        <v>183</v>
      </c>
      <c r="AA16" t="s">
        <v>92</v>
      </c>
    </row>
    <row r="17" spans="1:27" x14ac:dyDescent="0.25">
      <c r="A17" s="7">
        <v>2035</v>
      </c>
      <c r="B17" s="105">
        <v>372.44000000000005</v>
      </c>
      <c r="C17" s="63">
        <v>18.04000000000002</v>
      </c>
      <c r="D17" s="102">
        <f t="shared" si="0"/>
        <v>446.04</v>
      </c>
      <c r="E17">
        <f>($H$22*A17*A17+$I$22*A17+$J$22)*B17+$H$23*A17*A17+$I$23*A17+$J$23</f>
        <v>445.45754048761228</v>
      </c>
      <c r="F17" s="6">
        <f t="shared" si="1"/>
        <v>-0.58245951238774296</v>
      </c>
      <c r="H17" s="113">
        <f t="shared" si="9"/>
        <v>2090</v>
      </c>
      <c r="I17" s="110" cm="1">
        <f t="array" ref="I17:J17">LINEST(D161:D172,B161:B172)</f>
        <v>9.46657688179975E-2</v>
      </c>
      <c r="J17" s="111">
        <v>317.96801845745085</v>
      </c>
      <c r="L17">
        <f>H$22*H19*H19+I$22*H19+J$22</f>
        <v>9.4868657970350156E-2</v>
      </c>
      <c r="M17">
        <f>H$23*H19*H19+I$23*H19+J$23</f>
        <v>304.63566328291927</v>
      </c>
      <c r="O17">
        <v>184</v>
      </c>
      <c r="P17">
        <f t="shared" si="2"/>
        <v>195</v>
      </c>
      <c r="Q17">
        <f t="shared" si="7"/>
        <v>12</v>
      </c>
      <c r="S17" t="str">
        <f t="shared" si="3"/>
        <v>=LINEST(D</v>
      </c>
      <c r="T17">
        <f t="shared" si="8"/>
        <v>184</v>
      </c>
      <c r="U17" t="s">
        <v>94</v>
      </c>
      <c r="V17">
        <f t="shared" si="4"/>
        <v>195</v>
      </c>
      <c r="W17" t="s">
        <v>90</v>
      </c>
      <c r="X17">
        <f t="shared" si="5"/>
        <v>184</v>
      </c>
      <c r="Y17" t="s">
        <v>91</v>
      </c>
      <c r="Z17">
        <f t="shared" si="6"/>
        <v>195</v>
      </c>
      <c r="AA17" t="s">
        <v>92</v>
      </c>
    </row>
    <row r="18" spans="1:27" x14ac:dyDescent="0.25">
      <c r="A18" s="7">
        <v>2035</v>
      </c>
      <c r="B18" s="105">
        <v>375.73999999999995</v>
      </c>
      <c r="C18" s="63">
        <v>18.360000000000014</v>
      </c>
      <c r="D18" s="102">
        <f t="shared" si="0"/>
        <v>446.36</v>
      </c>
      <c r="E18">
        <f>($H$22*A18*A18+$I$22*A18+$J$22)*B18+$H$23*A18*A18+$I$23*A18+$J$23</f>
        <v>445.79265777202454</v>
      </c>
      <c r="F18" s="6">
        <f t="shared" si="1"/>
        <v>-0.56734222797547318</v>
      </c>
      <c r="H18" s="113">
        <f t="shared" si="9"/>
        <v>2095</v>
      </c>
      <c r="I18" s="110" cm="1">
        <f t="array" ref="I18:J18">LINEST(D173:D184,B173:B184)</f>
        <v>9.4645785244035316E-2</v>
      </c>
      <c r="J18" s="111">
        <v>311.1987680476401</v>
      </c>
      <c r="O18">
        <v>196</v>
      </c>
      <c r="P18">
        <f t="shared" si="2"/>
        <v>-1</v>
      </c>
      <c r="Q18">
        <f t="shared" si="7"/>
        <v>12</v>
      </c>
    </row>
    <row r="19" spans="1:27" x14ac:dyDescent="0.25">
      <c r="A19" s="7">
        <v>2035</v>
      </c>
      <c r="B19" s="105">
        <v>396.28000000000003</v>
      </c>
      <c r="C19" s="63">
        <v>20.520000000000039</v>
      </c>
      <c r="D19" s="102">
        <f t="shared" si="0"/>
        <v>448.52000000000004</v>
      </c>
      <c r="E19">
        <f>($H$22*A19*A19+$I$22*A19+$J$22)*B19+$H$23*A19*A19+$I$23*A19+$J$23</f>
        <v>447.87850899075784</v>
      </c>
      <c r="F19" s="6">
        <f t="shared" si="1"/>
        <v>-0.64149100924220193</v>
      </c>
      <c r="H19" s="113">
        <f t="shared" si="9"/>
        <v>2100</v>
      </c>
      <c r="I19" s="110" cm="1">
        <f t="array" ref="I19:J19">LINEST(D185:D196,B185:B196)</f>
        <v>9.4764814876637876E-2</v>
      </c>
      <c r="J19" s="111">
        <v>304.32759857834844</v>
      </c>
    </row>
    <row r="20" spans="1:27" x14ac:dyDescent="0.25">
      <c r="A20" s="7">
        <v>2035</v>
      </c>
      <c r="B20" s="105">
        <v>396.3</v>
      </c>
      <c r="C20" s="63">
        <v>20.330000000000041</v>
      </c>
      <c r="D20" s="102">
        <f t="shared" si="0"/>
        <v>448.33000000000004</v>
      </c>
      <c r="E20">
        <f>($H$22*A20*A20+$I$22*A20+$J$22)*B20+$H$23*A20*A20+$I$23*A20+$J$23</f>
        <v>447.88054000460033</v>
      </c>
      <c r="F20" s="6">
        <f t="shared" si="1"/>
        <v>-0.44945999539970671</v>
      </c>
    </row>
    <row r="21" spans="1:27" x14ac:dyDescent="0.25">
      <c r="A21" s="7">
        <v>2035</v>
      </c>
      <c r="B21" s="105">
        <v>396.34</v>
      </c>
      <c r="C21" s="63">
        <v>20.370000000000005</v>
      </c>
      <c r="D21" s="102">
        <f t="shared" si="0"/>
        <v>448.37</v>
      </c>
      <c r="E21">
        <f>($H$22*A21*A21+$I$22*A21+$J$22)*B21+$H$23*A21*A21+$I$23*A21+$J$23</f>
        <v>447.88460203228897</v>
      </c>
      <c r="F21" s="6">
        <f t="shared" si="1"/>
        <v>-0.48539796771103738</v>
      </c>
    </row>
    <row r="22" spans="1:27" x14ac:dyDescent="0.25">
      <c r="A22" s="7">
        <v>2035</v>
      </c>
      <c r="B22" s="105">
        <v>400.62</v>
      </c>
      <c r="C22" s="63">
        <v>20.79000000000002</v>
      </c>
      <c r="D22" s="102">
        <f t="shared" si="0"/>
        <v>448.79</v>
      </c>
      <c r="E22">
        <f>($H$22*A22*A22+$I$22*A22+$J$22)*B22+$H$23*A22*A22+$I$23*A22+$J$23</f>
        <v>448.31923899510366</v>
      </c>
      <c r="F22" s="6">
        <f t="shared" si="1"/>
        <v>-0.47076100489636019</v>
      </c>
      <c r="H22" s="26" cm="1">
        <f t="array" ref="H22:J22">LINEST(I7:I19,H7:H19^{1,2})</f>
        <v>2.1696091640701061E-6</v>
      </c>
      <c r="I22" s="26">
        <v>-9.0741344207459392E-3</v>
      </c>
      <c r="J22" s="26">
        <v>9.5825745279876546</v>
      </c>
    </row>
    <row r="23" spans="1:27" x14ac:dyDescent="0.25">
      <c r="A23" s="7">
        <v>2035</v>
      </c>
      <c r="B23" s="105">
        <v>405.12</v>
      </c>
      <c r="C23" s="63">
        <v>21.259999999999991</v>
      </c>
      <c r="D23" s="102">
        <f t="shared" si="0"/>
        <v>449.26</v>
      </c>
      <c r="E23">
        <f>($H$22*A23*A23+$I$22*A23+$J$22)*B23+$H$23*A23*A23+$I$23*A23+$J$23</f>
        <v>448.77621711021129</v>
      </c>
      <c r="F23" s="6">
        <f t="shared" si="1"/>
        <v>-0.48378288978869932</v>
      </c>
      <c r="H23" s="106" cm="1">
        <f t="array" ref="H23:J23">LINEST(J7:J19,H7:H19^{1,2})</f>
        <v>5.2427749085842803E-3</v>
      </c>
      <c r="I23" s="106">
        <v>-23.263494822144125</v>
      </c>
      <c r="J23" s="106">
        <v>26037.337442928911</v>
      </c>
    </row>
    <row r="24" spans="1:27" x14ac:dyDescent="0.25">
      <c r="A24" s="7">
        <v>2035</v>
      </c>
      <c r="B24" s="105">
        <v>420.55999999999995</v>
      </c>
      <c r="C24" s="63">
        <v>22.79000000000002</v>
      </c>
      <c r="D24" s="102">
        <f t="shared" si="0"/>
        <v>450.79</v>
      </c>
      <c r="E24">
        <f>($H$22*A24*A24+$I$22*A24+$J$22)*B24+$H$23*A24*A24+$I$23*A24+$J$23</f>
        <v>450.34415979848563</v>
      </c>
      <c r="F24" s="6">
        <f t="shared" si="1"/>
        <v>-0.44584020151438608</v>
      </c>
    </row>
    <row r="25" spans="1:27" x14ac:dyDescent="0.25">
      <c r="A25" s="7">
        <v>2035</v>
      </c>
      <c r="B25" s="105">
        <v>434.44000000000005</v>
      </c>
      <c r="C25" s="63">
        <v>24.140000000000043</v>
      </c>
      <c r="D25" s="102">
        <f t="shared" si="0"/>
        <v>452.14000000000004</v>
      </c>
      <c r="E25">
        <f>($H$22*A25*A25+$I$22*A25+$J$22)*B25+$H$23*A25*A25+$I$23*A25+$J$23</f>
        <v>451.75368340685964</v>
      </c>
      <c r="F25" s="6">
        <f t="shared" si="1"/>
        <v>-0.38631659314040689</v>
      </c>
    </row>
    <row r="26" spans="1:27" x14ac:dyDescent="0.25">
      <c r="A26" s="7">
        <v>2035</v>
      </c>
      <c r="B26" s="105">
        <v>442.19000000000005</v>
      </c>
      <c r="C26" s="63">
        <v>24.900000000000034</v>
      </c>
      <c r="D26" s="102">
        <f t="shared" si="0"/>
        <v>452.90000000000003</v>
      </c>
      <c r="E26">
        <f>($H$22*A26*A26+$I$22*A26+$J$22)*B26+$H$23*A26*A26+$I$23*A26+$J$23</f>
        <v>452.54070127176601</v>
      </c>
      <c r="F26" s="6">
        <f t="shared" si="1"/>
        <v>-0.3592987282340232</v>
      </c>
    </row>
    <row r="27" spans="1:27" x14ac:dyDescent="0.25">
      <c r="A27" s="7">
        <v>2035</v>
      </c>
      <c r="B27" s="105">
        <v>442.71</v>
      </c>
      <c r="C27" s="63">
        <v>24.949999999999989</v>
      </c>
      <c r="D27" s="102">
        <f t="shared" si="0"/>
        <v>452.95</v>
      </c>
      <c r="E27">
        <f>($H$22*A27*A27+$I$22*A27+$J$22)*B27+$H$23*A27*A27+$I$23*A27+$J$23</f>
        <v>452.59350763173279</v>
      </c>
      <c r="F27" s="6">
        <f t="shared" si="1"/>
        <v>-0.35649236826719743</v>
      </c>
    </row>
    <row r="28" spans="1:27" x14ac:dyDescent="0.25">
      <c r="A28" s="7">
        <v>2035</v>
      </c>
      <c r="B28" s="105">
        <v>443.33</v>
      </c>
      <c r="C28" s="63">
        <v>25.009999999999991</v>
      </c>
      <c r="D28" s="102">
        <f t="shared" si="0"/>
        <v>453.01</v>
      </c>
      <c r="E28">
        <f>($H$22*A28*A28+$I$22*A28+$J$22)*B28+$H$23*A28*A28+$I$23*A28+$J$23</f>
        <v>452.65646906092661</v>
      </c>
      <c r="F28" s="6">
        <f t="shared" si="1"/>
        <v>-0.35353093907338007</v>
      </c>
    </row>
    <row r="29" spans="1:27" x14ac:dyDescent="0.25">
      <c r="A29" s="7">
        <v>2035</v>
      </c>
      <c r="B29" s="105">
        <v>444.35000000000008</v>
      </c>
      <c r="C29" s="63">
        <v>25.110000000000014</v>
      </c>
      <c r="D29" s="102">
        <f t="shared" si="0"/>
        <v>453.11</v>
      </c>
      <c r="E29">
        <f>($H$22*A29*A29+$I$22*A29+$J$22)*B29+$H$23*A29*A29+$I$23*A29+$J$23</f>
        <v>452.76005076701767</v>
      </c>
      <c r="F29" s="6">
        <f t="shared" si="1"/>
        <v>-0.34994923298233971</v>
      </c>
    </row>
    <row r="30" spans="1:27" x14ac:dyDescent="0.25">
      <c r="A30" s="7">
        <v>2035</v>
      </c>
      <c r="B30" s="105">
        <v>446.72999999999996</v>
      </c>
      <c r="C30" s="63">
        <v>25.340000000000032</v>
      </c>
      <c r="D30" s="102">
        <f t="shared" si="0"/>
        <v>453.34000000000003</v>
      </c>
      <c r="E30">
        <f>($H$22*A30*A30+$I$22*A30+$J$22)*B30+$H$23*A30*A30+$I$23*A30+$J$23</f>
        <v>453.00174141456228</v>
      </c>
      <c r="F30" s="6">
        <f t="shared" si="1"/>
        <v>-0.33825858543775666</v>
      </c>
    </row>
    <row r="31" spans="1:27" x14ac:dyDescent="0.25">
      <c r="A31" s="7">
        <v>2040</v>
      </c>
      <c r="B31" s="105">
        <v>482.41</v>
      </c>
      <c r="C31" s="63">
        <v>18.870000000000005</v>
      </c>
      <c r="D31" s="102">
        <f t="shared" si="0"/>
        <v>446.87</v>
      </c>
      <c r="E31">
        <f>($H$22*A31*A31+$I$22*A31+$J$22)*B31+$H$23*A31*A31+$I$23*A31+$J$23</f>
        <v>446.56718240661212</v>
      </c>
      <c r="F31" s="6">
        <f t="shared" si="1"/>
        <v>-0.30281759338788561</v>
      </c>
    </row>
    <row r="32" spans="1:27" x14ac:dyDescent="0.25">
      <c r="A32" s="7">
        <v>2040</v>
      </c>
      <c r="B32" s="105">
        <v>495.78999999999996</v>
      </c>
      <c r="C32" s="63">
        <v>20.189999999999998</v>
      </c>
      <c r="D32" s="102">
        <f t="shared" si="0"/>
        <v>448.19</v>
      </c>
      <c r="E32">
        <f>($H$22*A32*A32+$I$22*A32+$J$22)*B32+$H$23*A32*A32+$I$23*A32+$J$23</f>
        <v>447.91034450239749</v>
      </c>
      <c r="F32" s="6">
        <f t="shared" si="1"/>
        <v>-0.27965549760250497</v>
      </c>
    </row>
    <row r="33" spans="1:6" x14ac:dyDescent="0.25">
      <c r="A33" s="7">
        <v>2040</v>
      </c>
      <c r="B33" s="105">
        <v>547.08000000000004</v>
      </c>
      <c r="C33" s="63">
        <v>25.53000000000003</v>
      </c>
      <c r="D33" s="102">
        <f t="shared" si="0"/>
        <v>453.53000000000003</v>
      </c>
      <c r="E33">
        <f>($H$22*A33*A33+$I$22*A33+$J$22)*B33+$H$23*A33*A33+$I$23*A33+$J$23</f>
        <v>453.05913253625113</v>
      </c>
      <c r="F33" s="6">
        <f t="shared" si="1"/>
        <v>-0.47086746374890254</v>
      </c>
    </row>
    <row r="34" spans="1:6" x14ac:dyDescent="0.25">
      <c r="A34" s="7">
        <v>2040</v>
      </c>
      <c r="B34" s="105">
        <v>547.16999999999996</v>
      </c>
      <c r="C34" s="63">
        <v>25.069999999999993</v>
      </c>
      <c r="D34" s="102">
        <f t="shared" si="0"/>
        <v>453.07</v>
      </c>
      <c r="E34">
        <f>($H$22*A34*A34+$I$22*A34+$J$22)*B34+$H$23*A34*A34+$I$23*A34+$J$23</f>
        <v>453.06816725886893</v>
      </c>
      <c r="F34" s="6">
        <f t="shared" si="1"/>
        <v>-1.8327411310679054E-3</v>
      </c>
    </row>
    <row r="35" spans="1:6" x14ac:dyDescent="0.25">
      <c r="A35" s="7">
        <v>2040</v>
      </c>
      <c r="B35" s="105">
        <v>547.30999999999995</v>
      </c>
      <c r="C35" s="63">
        <v>25.100000000000023</v>
      </c>
      <c r="D35" s="102">
        <f t="shared" si="0"/>
        <v>453.1</v>
      </c>
      <c r="E35">
        <f>($H$22*A35*A35+$I$22*A35+$J$22)*B35+$H$23*A35*A35+$I$23*A35+$J$23</f>
        <v>453.08222127183035</v>
      </c>
      <c r="F35" s="6">
        <f t="shared" si="1"/>
        <v>-1.7778728169673741E-2</v>
      </c>
    </row>
    <row r="36" spans="1:6" x14ac:dyDescent="0.25">
      <c r="A36" s="7">
        <v>2040</v>
      </c>
      <c r="B36" s="105">
        <v>559.81999999999994</v>
      </c>
      <c r="C36" s="63">
        <v>26.430000000000007</v>
      </c>
      <c r="D36" s="102">
        <f t="shared" si="0"/>
        <v>454.43</v>
      </c>
      <c r="E36">
        <f>($H$22*A36*A36+$I$22*A36+$J$22)*B36+$H$23*A36*A36+$I$23*A36+$J$23</f>
        <v>454.33804771564974</v>
      </c>
      <c r="F36" s="6">
        <f t="shared" si="1"/>
        <v>-9.1952284350270475E-2</v>
      </c>
    </row>
    <row r="37" spans="1:6" x14ac:dyDescent="0.25">
      <c r="A37" s="7">
        <v>2040</v>
      </c>
      <c r="B37" s="105">
        <v>572.08000000000004</v>
      </c>
      <c r="C37" s="63">
        <v>27.79000000000002</v>
      </c>
      <c r="D37" s="102">
        <f t="shared" si="0"/>
        <v>455.79</v>
      </c>
      <c r="E37">
        <f>($H$22*A37*A37+$I$22*A37+$J$22)*B37+$H$23*A37*A37+$I$23*A37+$J$23</f>
        <v>455.56877770775463</v>
      </c>
      <c r="F37" s="6">
        <f t="shared" si="1"/>
        <v>-0.22122229224538614</v>
      </c>
    </row>
    <row r="38" spans="1:6" x14ac:dyDescent="0.25">
      <c r="A38" s="7">
        <v>2040</v>
      </c>
      <c r="B38" s="105">
        <v>605.94999999999993</v>
      </c>
      <c r="C38" s="63">
        <v>31.170000000000016</v>
      </c>
      <c r="D38" s="102">
        <f t="shared" si="0"/>
        <v>459.17</v>
      </c>
      <c r="E38">
        <f>($H$22*A38*A38+$I$22*A38+$J$22)*B38+$H$23*A38*A38+$I$23*A38+$J$23</f>
        <v>458.96884498610598</v>
      </c>
      <c r="F38" s="6">
        <f t="shared" si="1"/>
        <v>-0.20115501389403789</v>
      </c>
    </row>
    <row r="39" spans="1:6" x14ac:dyDescent="0.25">
      <c r="A39" s="7">
        <v>2040</v>
      </c>
      <c r="B39" s="105">
        <v>645.80000000000007</v>
      </c>
      <c r="C39" s="63">
        <v>35.180000000000007</v>
      </c>
      <c r="D39" s="102">
        <f t="shared" si="0"/>
        <v>463.18</v>
      </c>
      <c r="E39">
        <f>($H$22*A39*A39+$I$22*A39+$J$22)*B39+$H$23*A39*A39+$I$23*A39+$J$23</f>
        <v>462.96921938948071</v>
      </c>
      <c r="F39" s="6">
        <f t="shared" si="1"/>
        <v>-0.21078061051929353</v>
      </c>
    </row>
    <row r="40" spans="1:6" x14ac:dyDescent="0.25">
      <c r="A40" s="7">
        <v>2040</v>
      </c>
      <c r="B40" s="105">
        <v>665.62000000000012</v>
      </c>
      <c r="C40" s="63">
        <v>37.170000000000016</v>
      </c>
      <c r="D40" s="102">
        <f t="shared" si="0"/>
        <v>465.17</v>
      </c>
      <c r="E40">
        <f>($H$22*A40*A40+$I$22*A40+$J$22)*B40+$H$23*A40*A40+$I$23*A40+$J$23</f>
        <v>464.95886608144792</v>
      </c>
      <c r="F40" s="6">
        <f t="shared" si="1"/>
        <v>-0.21113391855209329</v>
      </c>
    </row>
    <row r="41" spans="1:6" x14ac:dyDescent="0.25">
      <c r="A41" s="7">
        <v>2040</v>
      </c>
      <c r="B41" s="105">
        <v>667.74999999999989</v>
      </c>
      <c r="C41" s="63">
        <v>37.379999999999995</v>
      </c>
      <c r="D41" s="102">
        <f t="shared" si="0"/>
        <v>465.38</v>
      </c>
      <c r="E41">
        <f>($H$22*A41*A41+$I$22*A41+$J$22)*B41+$H$23*A41*A41+$I$23*A41+$J$23</f>
        <v>465.17268785005945</v>
      </c>
      <c r="F41" s="6">
        <f t="shared" si="1"/>
        <v>-0.20731214994054881</v>
      </c>
    </row>
    <row r="42" spans="1:6" x14ac:dyDescent="0.25">
      <c r="A42" s="7">
        <v>2040</v>
      </c>
      <c r="B42" s="105">
        <v>670.31</v>
      </c>
      <c r="C42" s="63">
        <v>37.640000000000043</v>
      </c>
      <c r="D42" s="102">
        <f t="shared" si="0"/>
        <v>465.64000000000004</v>
      </c>
      <c r="E42">
        <f>($H$22*A42*A42+$I$22*A42+$J$22)*B42+$H$23*A42*A42+$I$23*A42+$J$23</f>
        <v>465.42967551562106</v>
      </c>
      <c r="F42" s="6">
        <f t="shared" si="1"/>
        <v>-0.21032448437898665</v>
      </c>
    </row>
    <row r="43" spans="1:6" x14ac:dyDescent="0.25">
      <c r="A43" s="7">
        <v>2040</v>
      </c>
      <c r="B43" s="105">
        <v>673.9</v>
      </c>
      <c r="C43" s="63">
        <v>38</v>
      </c>
      <c r="D43" s="102">
        <f t="shared" si="0"/>
        <v>466</v>
      </c>
      <c r="E43">
        <f>($H$22*A43*A43+$I$22*A43+$J$22)*B43+$H$23*A43*A43+$I$23*A43+$J$23</f>
        <v>465.79006056224898</v>
      </c>
      <c r="F43" s="6">
        <f t="shared" si="1"/>
        <v>-0.20993943775101798</v>
      </c>
    </row>
    <row r="44" spans="1:6" x14ac:dyDescent="0.25">
      <c r="A44" s="7">
        <v>2040</v>
      </c>
      <c r="B44" s="105">
        <v>682.47</v>
      </c>
      <c r="C44" s="63">
        <v>38.870000000000005</v>
      </c>
      <c r="D44" s="102">
        <f t="shared" si="0"/>
        <v>466.87</v>
      </c>
      <c r="E44">
        <f>($H$22*A44*A44+$I$22*A44+$J$22)*B44+$H$23*A44*A44+$I$23*A44+$J$23</f>
        <v>466.65036692704234</v>
      </c>
      <c r="F44" s="6">
        <f t="shared" si="1"/>
        <v>-0.21963307295766299</v>
      </c>
    </row>
    <row r="45" spans="1:6" x14ac:dyDescent="0.25">
      <c r="A45" s="7">
        <v>2045</v>
      </c>
      <c r="B45" s="105">
        <v>550.75</v>
      </c>
      <c r="C45" s="63">
        <v>15.759999999999991</v>
      </c>
      <c r="D45" s="102">
        <f t="shared" si="0"/>
        <v>443.76</v>
      </c>
      <c r="E45">
        <f>($H$22*A45*A45+$I$22*A45+$J$22)*B45+$H$23*A45*A45+$I$23*A45+$J$23</f>
        <v>443.61193683066449</v>
      </c>
      <c r="F45" s="6">
        <f t="shared" si="1"/>
        <v>-0.14806316933550079</v>
      </c>
    </row>
    <row r="46" spans="1:6" x14ac:dyDescent="0.25">
      <c r="A46" s="7">
        <v>2045</v>
      </c>
      <c r="B46" s="105">
        <v>583.08000000000004</v>
      </c>
      <c r="C46" s="63">
        <v>18.949999999999989</v>
      </c>
      <c r="D46" s="102">
        <f t="shared" si="0"/>
        <v>446.95</v>
      </c>
      <c r="E46">
        <f>($H$22*A46*A46+$I$22*A46+$J$22)*B46+$H$23*A46*A46+$I$23*A46+$J$23</f>
        <v>446.82325639514238</v>
      </c>
      <c r="F46" s="6">
        <f t="shared" si="1"/>
        <v>-0.12674360485760872</v>
      </c>
    </row>
    <row r="47" spans="1:6" x14ac:dyDescent="0.25">
      <c r="A47" s="7">
        <v>2045</v>
      </c>
      <c r="B47" s="105">
        <v>672.86000000000013</v>
      </c>
      <c r="C47" s="63">
        <v>27.890000000000043</v>
      </c>
      <c r="D47" s="102">
        <f t="shared" si="0"/>
        <v>455.89000000000004</v>
      </c>
      <c r="E47">
        <f>($H$22*A47*A47+$I$22*A47+$J$22)*B47+$H$23*A47*A47+$I$23*A47+$J$23</f>
        <v>455.74105010064159</v>
      </c>
      <c r="F47" s="6">
        <f t="shared" si="1"/>
        <v>-0.14894989935845615</v>
      </c>
    </row>
    <row r="48" spans="1:6" x14ac:dyDescent="0.25">
      <c r="A48" s="7">
        <v>2045</v>
      </c>
      <c r="B48" s="105">
        <v>673.01</v>
      </c>
      <c r="C48" s="63">
        <v>27.150000000000034</v>
      </c>
      <c r="D48" s="102">
        <f t="shared" si="0"/>
        <v>455.15000000000003</v>
      </c>
      <c r="E48">
        <f>($H$22*A48*A48+$I$22*A48+$J$22)*B48+$H$23*A48*A48+$I$23*A48+$J$23</f>
        <v>455.7559495109308</v>
      </c>
      <c r="F48" s="6">
        <f t="shared" si="1"/>
        <v>0.60594951093077043</v>
      </c>
    </row>
    <row r="49" spans="1:6" x14ac:dyDescent="0.25">
      <c r="A49" s="7">
        <v>2045</v>
      </c>
      <c r="B49" s="105">
        <v>673.21999999999991</v>
      </c>
      <c r="C49" s="63">
        <v>27.129999999999995</v>
      </c>
      <c r="D49" s="102">
        <f t="shared" si="0"/>
        <v>455.13</v>
      </c>
      <c r="E49">
        <f>($H$22*A49*A49+$I$22*A49+$J$22)*B49+$H$23*A49*A49+$I$23*A49+$J$23</f>
        <v>455.77680868533935</v>
      </c>
      <c r="F49" s="6">
        <f t="shared" si="1"/>
        <v>0.64680868533935154</v>
      </c>
    </row>
    <row r="50" spans="1:6" x14ac:dyDescent="0.25">
      <c r="A50" s="7">
        <v>2045</v>
      </c>
      <c r="B50" s="105">
        <v>698.51999999999987</v>
      </c>
      <c r="C50" s="63">
        <v>29.939999999999998</v>
      </c>
      <c r="D50" s="102">
        <f t="shared" si="0"/>
        <v>457.94</v>
      </c>
      <c r="E50">
        <f>($H$22*A50*A50+$I$22*A50+$J$22)*B50+$H$23*A50*A50+$I$23*A50+$J$23</f>
        <v>458.28984255422984</v>
      </c>
      <c r="F50" s="6">
        <f t="shared" si="1"/>
        <v>0.34984255422983779</v>
      </c>
    </row>
    <row r="51" spans="1:6" x14ac:dyDescent="0.25">
      <c r="A51" s="7">
        <v>2045</v>
      </c>
      <c r="B51" s="105">
        <v>719.96</v>
      </c>
      <c r="C51" s="63">
        <v>32.379999999999995</v>
      </c>
      <c r="D51" s="102">
        <f t="shared" si="0"/>
        <v>460.38</v>
      </c>
      <c r="E51">
        <f>($H$22*A51*A51+$I$22*A51+$J$22)*B51+$H$23*A51*A51+$I$23*A51+$J$23</f>
        <v>460.41946493166324</v>
      </c>
      <c r="F51" s="6">
        <f t="shared" si="1"/>
        <v>3.9464931663246716E-2</v>
      </c>
    </row>
    <row r="52" spans="1:6" x14ac:dyDescent="0.25">
      <c r="A52" s="7">
        <v>2045</v>
      </c>
      <c r="B52" s="105">
        <v>776.68</v>
      </c>
      <c r="C52" s="63">
        <v>37.920000000000016</v>
      </c>
      <c r="D52" s="102">
        <f t="shared" si="0"/>
        <v>465.92</v>
      </c>
      <c r="E52">
        <f>($H$22*A52*A52+$I$22*A52+$J$22)*B52+$H$23*A52*A52+$I$23*A52+$J$23</f>
        <v>466.0534286092734</v>
      </c>
      <c r="F52" s="6">
        <f t="shared" si="1"/>
        <v>0.13342860927338052</v>
      </c>
    </row>
    <row r="53" spans="1:6" x14ac:dyDescent="0.25">
      <c r="A53" s="7">
        <v>2045</v>
      </c>
      <c r="B53" s="105">
        <v>851.22000000000025</v>
      </c>
      <c r="C53" s="63">
        <v>45.449999999999989</v>
      </c>
      <c r="D53" s="102">
        <f t="shared" si="0"/>
        <v>473.45</v>
      </c>
      <c r="E53">
        <f>($H$22*A53*A53+$I$22*A53+$J$22)*B53+$H$23*A53*A53+$I$23*A53+$J$23</f>
        <v>473.45744222932262</v>
      </c>
      <c r="F53" s="6">
        <f t="shared" si="1"/>
        <v>7.4422293226348302E-3</v>
      </c>
    </row>
    <row r="54" spans="1:6" x14ac:dyDescent="0.25">
      <c r="A54" s="7">
        <v>2045</v>
      </c>
      <c r="B54" s="105">
        <v>889.66000000000008</v>
      </c>
      <c r="C54" s="63">
        <v>49.29000000000002</v>
      </c>
      <c r="D54" s="102">
        <f t="shared" si="0"/>
        <v>477.29</v>
      </c>
      <c r="E54">
        <f>($H$22*A54*A54+$I$22*A54+$J$22)*B54+$H$23*A54*A54+$I$23*A54+$J$23</f>
        <v>477.27566443960677</v>
      </c>
      <c r="F54" s="6">
        <f t="shared" si="1"/>
        <v>-1.4335560393249125E-2</v>
      </c>
    </row>
    <row r="55" spans="1:6" x14ac:dyDescent="0.25">
      <c r="A55" s="7">
        <v>2045</v>
      </c>
      <c r="B55" s="105">
        <v>895.21999999999991</v>
      </c>
      <c r="C55" s="63">
        <v>49.870000000000005</v>
      </c>
      <c r="D55" s="102">
        <f t="shared" si="0"/>
        <v>477.87</v>
      </c>
      <c r="E55">
        <f>($H$22*A55*A55+$I$22*A55+$J$22)*B55+$H$23*A55*A55+$I$23*A55+$J$23</f>
        <v>477.82793591435257</v>
      </c>
      <c r="F55" s="6">
        <f t="shared" si="1"/>
        <v>-4.2064085647439242E-2</v>
      </c>
    </row>
    <row r="56" spans="1:6" x14ac:dyDescent="0.25">
      <c r="A56" s="7">
        <v>2045</v>
      </c>
      <c r="B56" s="105">
        <v>901.90999999999985</v>
      </c>
      <c r="C56" s="63">
        <v>50.56</v>
      </c>
      <c r="D56" s="102">
        <f t="shared" si="0"/>
        <v>478.56</v>
      </c>
      <c r="E56">
        <f>($H$22*A56*A56+$I$22*A56+$J$22)*B56+$H$23*A56*A56+$I$23*A56+$J$23</f>
        <v>478.49244961328077</v>
      </c>
      <c r="F56" s="6">
        <f t="shared" si="1"/>
        <v>-6.7550386719233302E-2</v>
      </c>
    </row>
    <row r="57" spans="1:6" x14ac:dyDescent="0.25">
      <c r="A57" s="7">
        <v>2045</v>
      </c>
      <c r="B57" s="105">
        <v>910.7600000000001</v>
      </c>
      <c r="C57" s="63">
        <v>51.460000000000036</v>
      </c>
      <c r="D57" s="102">
        <f t="shared" si="0"/>
        <v>479.46000000000004</v>
      </c>
      <c r="E57">
        <f>($H$22*A57*A57+$I$22*A57+$J$22)*B57+$H$23*A57*A57+$I$23*A57+$J$23</f>
        <v>479.37151482038098</v>
      </c>
      <c r="F57" s="6">
        <f t="shared" si="1"/>
        <v>-8.8485179619055998E-2</v>
      </c>
    </row>
    <row r="58" spans="1:6" x14ac:dyDescent="0.25">
      <c r="A58" s="7">
        <v>2045</v>
      </c>
      <c r="B58" s="105">
        <v>929.90000000000009</v>
      </c>
      <c r="C58" s="63">
        <v>53.420000000000016</v>
      </c>
      <c r="D58" s="102">
        <f t="shared" si="0"/>
        <v>481.42</v>
      </c>
      <c r="E58">
        <f>($H$22*A58*A58+$I$22*A58+$J$22)*B58+$H$23*A58*A58+$I$23*A58+$J$23</f>
        <v>481.2726795733688</v>
      </c>
      <c r="F58" s="6">
        <f t="shared" si="1"/>
        <v>-0.14732042663121092</v>
      </c>
    </row>
    <row r="59" spans="1:6" x14ac:dyDescent="0.25">
      <c r="A59" s="7">
        <v>2050</v>
      </c>
      <c r="B59" s="105">
        <v>591.7700000000001</v>
      </c>
      <c r="C59" s="63">
        <v>10.680000000000007</v>
      </c>
      <c r="D59" s="102">
        <f t="shared" si="0"/>
        <v>438.68</v>
      </c>
      <c r="E59">
        <f>($H$22*A59*A59+$I$22*A59+$J$22)*B59+$H$23*A59*A59+$I$23*A59+$J$23</f>
        <v>438.15381777722723</v>
      </c>
      <c r="F59" s="6">
        <f t="shared" si="1"/>
        <v>-0.52618222277277482</v>
      </c>
    </row>
    <row r="60" spans="1:6" x14ac:dyDescent="0.25">
      <c r="A60" s="7">
        <v>2050</v>
      </c>
      <c r="B60" s="105">
        <v>650.1400000000001</v>
      </c>
      <c r="C60" s="63">
        <v>16.360000000000014</v>
      </c>
      <c r="D60" s="102">
        <f t="shared" si="0"/>
        <v>444.36</v>
      </c>
      <c r="E60">
        <f>($H$22*A60*A60+$I$22*A60+$J$22)*B60+$H$23*A60*A60+$I$23*A60+$J$23</f>
        <v>443.89634461675087</v>
      </c>
      <c r="F60" s="6">
        <f t="shared" si="1"/>
        <v>-0.46365538324914723</v>
      </c>
    </row>
    <row r="61" spans="1:6" x14ac:dyDescent="0.25">
      <c r="A61" s="7">
        <v>2050</v>
      </c>
      <c r="B61" s="105">
        <v>782.36000000000024</v>
      </c>
      <c r="C61" s="63">
        <v>28.900000000000034</v>
      </c>
      <c r="D61" s="102">
        <f t="shared" si="0"/>
        <v>456.90000000000003</v>
      </c>
      <c r="E61">
        <f>($H$22*A61*A61+$I$22*A61+$J$22)*B61+$H$23*A61*A61+$I$23*A61+$J$23</f>
        <v>456.90434356691912</v>
      </c>
      <c r="F61" s="6">
        <f t="shared" si="1"/>
        <v>4.3435669190898807E-3</v>
      </c>
    </row>
    <row r="62" spans="1:6" x14ac:dyDescent="0.25">
      <c r="A62" s="7">
        <v>2050</v>
      </c>
      <c r="B62" s="105">
        <v>782.58</v>
      </c>
      <c r="C62" s="63">
        <v>27.850000000000023</v>
      </c>
      <c r="D62" s="102">
        <f t="shared" si="0"/>
        <v>455.85</v>
      </c>
      <c r="E62">
        <f>($H$22*A62*A62+$I$22*A62+$J$22)*B62+$H$23*A62*A62+$I$23*A62+$J$23</f>
        <v>456.92598749196259</v>
      </c>
      <c r="F62" s="6">
        <f t="shared" si="1"/>
        <v>1.0759874919625645</v>
      </c>
    </row>
    <row r="63" spans="1:6" x14ac:dyDescent="0.25">
      <c r="A63" s="7">
        <v>2050</v>
      </c>
      <c r="B63" s="105">
        <v>782.90999999999985</v>
      </c>
      <c r="C63" s="63">
        <v>27.75</v>
      </c>
      <c r="D63" s="102">
        <f t="shared" si="0"/>
        <v>455.75</v>
      </c>
      <c r="E63">
        <f>($H$22*A63*A63+$I$22*A63+$J$22)*B63+$H$23*A63*A63+$I$23*A63+$J$23</f>
        <v>456.95845337952414</v>
      </c>
      <c r="F63" s="6">
        <f t="shared" si="1"/>
        <v>1.2084533795241441</v>
      </c>
    </row>
    <row r="64" spans="1:6" x14ac:dyDescent="0.25">
      <c r="A64" s="7">
        <v>2050</v>
      </c>
      <c r="B64" s="105">
        <v>823.6099999999999</v>
      </c>
      <c r="C64" s="63">
        <v>32.340000000000032</v>
      </c>
      <c r="D64" s="102">
        <f t="shared" si="0"/>
        <v>460.34000000000003</v>
      </c>
      <c r="E64">
        <f>($H$22*A64*A64+$I$22*A64+$J$22)*B64+$H$23*A64*A64+$I$23*A64+$J$23</f>
        <v>460.96257951227381</v>
      </c>
      <c r="F64" s="6">
        <f t="shared" si="1"/>
        <v>0.62257951227377362</v>
      </c>
    </row>
    <row r="65" spans="1:6" x14ac:dyDescent="0.25">
      <c r="A65" s="7">
        <v>2050</v>
      </c>
      <c r="B65" s="105">
        <v>857.09999999999991</v>
      </c>
      <c r="C65" s="63">
        <v>36.160000000000025</v>
      </c>
      <c r="D65" s="102">
        <f t="shared" si="0"/>
        <v>464.16</v>
      </c>
      <c r="E65">
        <f>($H$22*A65*A65+$I$22*A65+$J$22)*B65+$H$23*A65*A65+$I$23*A65+$J$23</f>
        <v>464.25737519251197</v>
      </c>
      <c r="F65" s="6">
        <f t="shared" si="1"/>
        <v>9.7375192511947262E-2</v>
      </c>
    </row>
    <row r="66" spans="1:6" x14ac:dyDescent="0.25">
      <c r="A66" s="7">
        <v>2050</v>
      </c>
      <c r="B66" s="105">
        <v>939.57</v>
      </c>
      <c r="C66" s="63">
        <v>44.009999999999991</v>
      </c>
      <c r="D66" s="102">
        <f t="shared" si="0"/>
        <v>472.01</v>
      </c>
      <c r="E66">
        <f>($H$22*A66*A66+$I$22*A66+$J$22)*B66+$H$23*A66*A66+$I$23*A66+$J$23</f>
        <v>472.37089563889458</v>
      </c>
      <c r="F66" s="6">
        <f t="shared" si="1"/>
        <v>0.36089563889458987</v>
      </c>
    </row>
    <row r="67" spans="1:6" x14ac:dyDescent="0.25">
      <c r="A67" s="7">
        <v>2050</v>
      </c>
      <c r="B67" s="105">
        <v>1051.2200000000003</v>
      </c>
      <c r="C67" s="63">
        <v>55.110000000000014</v>
      </c>
      <c r="D67" s="102">
        <f t="shared" si="0"/>
        <v>483.11</v>
      </c>
      <c r="E67">
        <f>($H$22*A67*A67+$I$22*A67+$J$22)*B67+$H$23*A67*A67+$I$23*A67+$J$23</f>
        <v>483.35518759764818</v>
      </c>
      <c r="F67" s="6">
        <f t="shared" si="1"/>
        <v>0.24518759764816878</v>
      </c>
    </row>
    <row r="68" spans="1:6" x14ac:dyDescent="0.25">
      <c r="A68" s="7">
        <v>2050</v>
      </c>
      <c r="B68" s="105">
        <v>1114.3000000000002</v>
      </c>
      <c r="C68" s="63">
        <v>61.370000000000005</v>
      </c>
      <c r="D68" s="102">
        <f t="shared" ref="D68:D131" si="10">428+C68</f>
        <v>489.37</v>
      </c>
      <c r="E68">
        <f>($H$22*A68*A68+$I$22*A68+$J$22)*B68+$H$23*A68*A68+$I$23*A68+$J$23</f>
        <v>489.56109119602115</v>
      </c>
      <c r="F68" s="6">
        <f t="shared" ref="F68:F131" si="11">E68-D68</f>
        <v>0.19109119602114788</v>
      </c>
    </row>
    <row r="69" spans="1:6" x14ac:dyDescent="0.25">
      <c r="A69" s="7">
        <v>2050</v>
      </c>
      <c r="B69" s="105">
        <v>1125.78</v>
      </c>
      <c r="C69" s="63">
        <v>62.56</v>
      </c>
      <c r="D69" s="102">
        <f t="shared" si="10"/>
        <v>490.56</v>
      </c>
      <c r="E69">
        <f>($H$22*A69*A69+$I$22*A69+$J$22)*B69+$H$23*A69*A69+$I$23*A69+$J$23</f>
        <v>490.69051055729869</v>
      </c>
      <c r="F69" s="6">
        <f t="shared" si="11"/>
        <v>0.13051055729869177</v>
      </c>
    </row>
    <row r="70" spans="1:6" x14ac:dyDescent="0.25">
      <c r="A70" s="7">
        <v>2050</v>
      </c>
      <c r="B70" s="105">
        <v>1139.6499999999999</v>
      </c>
      <c r="C70" s="63">
        <v>64.009999999999991</v>
      </c>
      <c r="D70" s="102">
        <f t="shared" si="10"/>
        <v>492.01</v>
      </c>
      <c r="E70">
        <f>($H$22*A70*A70+$I$22*A70+$J$22)*B70+$H$23*A70*A70+$I$23*A70+$J$23</f>
        <v>492.05506164970939</v>
      </c>
      <c r="F70" s="6">
        <f t="shared" si="11"/>
        <v>4.5061649709396079E-2</v>
      </c>
    </row>
    <row r="71" spans="1:6" x14ac:dyDescent="0.25">
      <c r="A71" s="7">
        <v>2050</v>
      </c>
      <c r="B71" s="105">
        <v>1157.6099999999999</v>
      </c>
      <c r="C71" s="63">
        <v>65.840000000000032</v>
      </c>
      <c r="D71" s="102">
        <f t="shared" si="10"/>
        <v>493.84000000000003</v>
      </c>
      <c r="E71">
        <f>($H$22*A71*A71+$I$22*A71+$J$22)*B71+$H$23*A71*A71+$I$23*A71+$J$23</f>
        <v>493.82199298494743</v>
      </c>
      <c r="F71" s="6">
        <f t="shared" si="11"/>
        <v>-1.8007015052603492E-2</v>
      </c>
    </row>
    <row r="72" spans="1:6" x14ac:dyDescent="0.25">
      <c r="A72" s="7">
        <v>2050</v>
      </c>
      <c r="B72" s="105">
        <v>1191.2</v>
      </c>
      <c r="C72" s="63">
        <v>69.29000000000002</v>
      </c>
      <c r="D72" s="102">
        <f t="shared" si="10"/>
        <v>497.29</v>
      </c>
      <c r="E72">
        <f>($H$22*A72*A72+$I$22*A72+$J$22)*B72+$H$23*A72*A72+$I$23*A72+$J$23</f>
        <v>497.12662681293295</v>
      </c>
      <c r="F72" s="6">
        <f t="shared" si="11"/>
        <v>-0.16337318706706583</v>
      </c>
    </row>
    <row r="73" spans="1:6" x14ac:dyDescent="0.25">
      <c r="A73" s="7">
        <v>2055</v>
      </c>
      <c r="B73" s="105">
        <v>611.68000000000006</v>
      </c>
      <c r="C73" s="63">
        <v>4.4499999999999886</v>
      </c>
      <c r="D73" s="102">
        <f t="shared" si="10"/>
        <v>432.45</v>
      </c>
      <c r="E73">
        <f>($H$22*A73*A73+$I$22*A73+$J$22)*B73+$H$23*A73*A73+$I$23*A73+$J$23</f>
        <v>430.88960276873331</v>
      </c>
      <c r="F73" s="6">
        <f t="shared" si="11"/>
        <v>-1.560397231266677</v>
      </c>
    </row>
    <row r="74" spans="1:6" x14ac:dyDescent="0.25">
      <c r="A74" s="7">
        <v>2055</v>
      </c>
      <c r="B74" s="105">
        <v>700.25000000000011</v>
      </c>
      <c r="C74" s="63">
        <v>12.810000000000002</v>
      </c>
      <c r="D74" s="102">
        <f t="shared" si="10"/>
        <v>440.81</v>
      </c>
      <c r="E74">
        <f>($H$22*A74*A74+$I$22*A74+$J$22)*B74+$H$23*A74*A74+$I$23*A74+$J$23</f>
        <v>439.52890067157205</v>
      </c>
      <c r="F74" s="6">
        <f t="shared" si="11"/>
        <v>-1.2810993284279562</v>
      </c>
    </row>
    <row r="75" spans="1:6" x14ac:dyDescent="0.25">
      <c r="A75" s="7">
        <v>2055</v>
      </c>
      <c r="B75" s="105">
        <v>877.3000000000003</v>
      </c>
      <c r="C75" s="63">
        <v>28.860000000000014</v>
      </c>
      <c r="D75" s="102">
        <f t="shared" si="10"/>
        <v>456.86</v>
      </c>
      <c r="E75">
        <f>($H$22*A75*A75+$I$22*A75+$J$22)*B75+$H$23*A75*A75+$I$23*A75+$J$23</f>
        <v>456.79871769422971</v>
      </c>
      <c r="F75" s="6">
        <f t="shared" si="11"/>
        <v>-6.1282305770305356E-2</v>
      </c>
    </row>
    <row r="76" spans="1:6" x14ac:dyDescent="0.25">
      <c r="A76" s="7">
        <v>2055</v>
      </c>
      <c r="B76" s="105">
        <v>877.58000000000015</v>
      </c>
      <c r="C76" s="63">
        <v>27.449999999999989</v>
      </c>
      <c r="D76" s="102">
        <f t="shared" si="10"/>
        <v>455.45</v>
      </c>
      <c r="E76">
        <f>($H$22*A76*A76+$I$22*A76+$J$22)*B76+$H$23*A76*A76+$I$23*A76+$J$23</f>
        <v>456.82602946359839</v>
      </c>
      <c r="F76" s="6">
        <f t="shared" si="11"/>
        <v>1.3760294635983996</v>
      </c>
    </row>
    <row r="77" spans="1:6" x14ac:dyDescent="0.25">
      <c r="A77" s="7">
        <v>2055</v>
      </c>
      <c r="B77" s="105">
        <v>878.03999999999985</v>
      </c>
      <c r="C77" s="63">
        <v>27.240000000000009</v>
      </c>
      <c r="D77" s="102">
        <f t="shared" si="10"/>
        <v>455.24</v>
      </c>
      <c r="E77">
        <f>($H$22*A77*A77+$I$22*A77+$J$22)*B77+$H$23*A77*A77+$I$23*A77+$J$23</f>
        <v>456.87089879898485</v>
      </c>
      <c r="F77" s="6">
        <f t="shared" si="11"/>
        <v>1.6308987989848447</v>
      </c>
    </row>
    <row r="78" spans="1:6" x14ac:dyDescent="0.25">
      <c r="A78" s="7">
        <v>2055</v>
      </c>
      <c r="B78" s="105">
        <v>936.63999999999987</v>
      </c>
      <c r="C78" s="63">
        <v>33.840000000000032</v>
      </c>
      <c r="D78" s="102">
        <f t="shared" si="10"/>
        <v>461.84000000000003</v>
      </c>
      <c r="E78">
        <f>($H$22*A78*A78+$I$22*A78+$J$22)*B78+$H$23*A78*A78+$I$23*A78+$J$23</f>
        <v>462.58686195926566</v>
      </c>
      <c r="F78" s="6">
        <f t="shared" si="11"/>
        <v>0.74686195926562959</v>
      </c>
    </row>
    <row r="79" spans="1:6" x14ac:dyDescent="0.25">
      <c r="A79" s="7">
        <v>2055</v>
      </c>
      <c r="B79" s="105">
        <v>985.67999999999984</v>
      </c>
      <c r="C79" s="63">
        <v>39.430000000000007</v>
      </c>
      <c r="D79" s="102">
        <f t="shared" si="10"/>
        <v>467.43</v>
      </c>
      <c r="E79">
        <f>($H$22*A79*A79+$I$22*A79+$J$22)*B79+$H$23*A79*A79+$I$23*A79+$J$23</f>
        <v>467.37032327974885</v>
      </c>
      <c r="F79" s="6">
        <f t="shared" si="11"/>
        <v>-5.9676720251161441E-2</v>
      </c>
    </row>
    <row r="80" spans="1:6" x14ac:dyDescent="0.25">
      <c r="A80" s="7">
        <v>2055</v>
      </c>
      <c r="B80" s="105">
        <v>1096.1199999999999</v>
      </c>
      <c r="C80" s="63">
        <v>49.670000000000016</v>
      </c>
      <c r="D80" s="102">
        <f t="shared" si="10"/>
        <v>477.67</v>
      </c>
      <c r="E80">
        <f>($H$22*A80*A80+$I$22*A80+$J$22)*B80+$H$23*A80*A80+$I$23*A80+$J$23</f>
        <v>478.14286545417781</v>
      </c>
      <c r="F80" s="6">
        <f t="shared" si="11"/>
        <v>0.4728654541777928</v>
      </c>
    </row>
    <row r="81" spans="1:6" x14ac:dyDescent="0.25">
      <c r="A81" s="7">
        <v>2055</v>
      </c>
      <c r="B81" s="105">
        <v>1247.4000000000001</v>
      </c>
      <c r="C81" s="63">
        <v>64.400000000000034</v>
      </c>
      <c r="D81" s="102">
        <f t="shared" si="10"/>
        <v>492.40000000000003</v>
      </c>
      <c r="E81">
        <f>($H$22*A81*A81+$I$22*A81+$J$22)*B81+$H$23*A81*A81+$I$23*A81+$J$23</f>
        <v>492.89902427478228</v>
      </c>
      <c r="F81" s="6">
        <f t="shared" si="11"/>
        <v>0.49902427478224354</v>
      </c>
    </row>
    <row r="82" spans="1:6" x14ac:dyDescent="0.25">
      <c r="A82" s="7">
        <v>2055</v>
      </c>
      <c r="B82" s="105">
        <v>1339.71</v>
      </c>
      <c r="C82" s="63">
        <v>73.490000000000009</v>
      </c>
      <c r="D82" s="102">
        <f t="shared" si="10"/>
        <v>501.49</v>
      </c>
      <c r="E82">
        <f>($H$22*A82*A82+$I$22*A82+$J$22)*B82+$H$23*A82*A82+$I$23*A82+$J$23</f>
        <v>501.90312938272837</v>
      </c>
      <c r="F82" s="6">
        <f t="shared" si="11"/>
        <v>0.41312938272835709</v>
      </c>
    </row>
    <row r="83" spans="1:6" x14ac:dyDescent="0.25">
      <c r="A83" s="7">
        <v>2055</v>
      </c>
      <c r="B83" s="105">
        <v>1360.26</v>
      </c>
      <c r="C83" s="63">
        <v>75.640000000000043</v>
      </c>
      <c r="D83" s="102">
        <f t="shared" si="10"/>
        <v>503.64000000000004</v>
      </c>
      <c r="E83">
        <f>($H$22*A83*A83+$I$22*A83+$J$22)*B83+$H$23*A83*A83+$I$23*A83+$J$23</f>
        <v>503.90761817016391</v>
      </c>
      <c r="F83" s="6">
        <f t="shared" si="11"/>
        <v>0.26761817016387113</v>
      </c>
    </row>
    <row r="84" spans="1:6" x14ac:dyDescent="0.25">
      <c r="A84" s="7">
        <v>2055</v>
      </c>
      <c r="B84" s="105">
        <v>1385.48</v>
      </c>
      <c r="C84" s="63">
        <v>78.28000000000003</v>
      </c>
      <c r="D84" s="102">
        <f t="shared" si="10"/>
        <v>506.28000000000003</v>
      </c>
      <c r="E84">
        <f>($H$22*A84*A84+$I$22*A84+$J$22)*B84+$H$23*A84*A84+$I$23*A84+$J$23</f>
        <v>506.36762825382175</v>
      </c>
      <c r="F84" s="6">
        <f t="shared" si="11"/>
        <v>8.7628253821719682E-2</v>
      </c>
    </row>
    <row r="85" spans="1:6" x14ac:dyDescent="0.25">
      <c r="A85" s="7">
        <v>2055</v>
      </c>
      <c r="B85" s="105">
        <v>1417.6699999999998</v>
      </c>
      <c r="C85" s="63">
        <v>81.590000000000032</v>
      </c>
      <c r="D85" s="102">
        <f t="shared" si="10"/>
        <v>509.59000000000003</v>
      </c>
      <c r="E85">
        <f>($H$22*A85*A85+$I$22*A85+$J$22)*B85+$H$23*A85*A85+$I$23*A85+$J$23</f>
        <v>509.50750631064147</v>
      </c>
      <c r="F85" s="6">
        <f t="shared" si="11"/>
        <v>-8.2493689358557276E-2</v>
      </c>
    </row>
    <row r="86" spans="1:6" x14ac:dyDescent="0.25">
      <c r="A86" s="7">
        <v>2055</v>
      </c>
      <c r="B86" s="105">
        <v>1468.6900000000003</v>
      </c>
      <c r="C86" s="63">
        <v>86.800000000000011</v>
      </c>
      <c r="D86" s="102">
        <f t="shared" si="10"/>
        <v>514.79999999999995</v>
      </c>
      <c r="E86">
        <f>($H$22*A86*A86+$I$22*A86+$J$22)*B86+$H$23*A86*A86+$I$23*A86+$J$23</f>
        <v>514.48410085735668</v>
      </c>
      <c r="F86" s="6">
        <f t="shared" si="11"/>
        <v>-0.3158991426432749</v>
      </c>
    </row>
    <row r="87" spans="1:6" x14ac:dyDescent="0.25">
      <c r="A87" s="7">
        <v>2060</v>
      </c>
      <c r="B87" s="105">
        <v>735.32000000000016</v>
      </c>
      <c r="C87" s="63">
        <v>8.4900000000000091</v>
      </c>
      <c r="D87" s="102">
        <f t="shared" si="10"/>
        <v>436.49</v>
      </c>
      <c r="E87">
        <f>($H$22*A87*A87+$I$22*A87+$J$22)*B87+$H$23*A87*A87+$I$23*A87+$J$23</f>
        <v>433.96482729833951</v>
      </c>
      <c r="F87" s="6">
        <f t="shared" si="11"/>
        <v>-2.5251727016604946</v>
      </c>
    </row>
    <row r="88" spans="1:6" x14ac:dyDescent="0.25">
      <c r="A88" s="7">
        <v>2060</v>
      </c>
      <c r="B88" s="105">
        <v>958.85000000000025</v>
      </c>
      <c r="C88" s="63">
        <v>28.160000000000025</v>
      </c>
      <c r="D88" s="102">
        <f t="shared" si="10"/>
        <v>456.16</v>
      </c>
      <c r="E88">
        <f>($H$22*A88*A88+$I$22*A88+$J$22)*B88+$H$23*A88*A88+$I$23*A88+$J$23</f>
        <v>455.60500575284459</v>
      </c>
      <c r="F88" s="6">
        <f t="shared" si="11"/>
        <v>-0.55499424715543455</v>
      </c>
    </row>
    <row r="89" spans="1:6" x14ac:dyDescent="0.25">
      <c r="A89" s="7">
        <v>2060</v>
      </c>
      <c r="B89" s="105">
        <v>959.18000000000006</v>
      </c>
      <c r="C89" s="63">
        <v>26.090000000000032</v>
      </c>
      <c r="D89" s="102">
        <f t="shared" si="10"/>
        <v>454.09000000000003</v>
      </c>
      <c r="E89">
        <f>($H$22*A89*A89+$I$22*A89+$J$22)*B89+$H$23*A89*A89+$I$23*A89+$J$23</f>
        <v>455.63695340591221</v>
      </c>
      <c r="F89" s="6">
        <f t="shared" si="11"/>
        <v>1.546953405912177</v>
      </c>
    </row>
    <row r="90" spans="1:6" x14ac:dyDescent="0.25">
      <c r="A90" s="7">
        <v>2060</v>
      </c>
      <c r="B90" s="105">
        <v>959.73999999999978</v>
      </c>
      <c r="C90" s="63">
        <v>25.740000000000009</v>
      </c>
      <c r="D90" s="102">
        <f t="shared" si="10"/>
        <v>453.74</v>
      </c>
      <c r="E90">
        <f>($H$22*A90*A90+$I$22*A90+$J$22)*B90+$H$23*A90*A90+$I$23*A90+$J$23</f>
        <v>455.69116760505494</v>
      </c>
      <c r="F90" s="6">
        <f t="shared" si="11"/>
        <v>1.951167605054934</v>
      </c>
    </row>
    <row r="91" spans="1:6" x14ac:dyDescent="0.25">
      <c r="A91" s="7">
        <v>2060</v>
      </c>
      <c r="B91" s="105">
        <v>1039.9599999999998</v>
      </c>
      <c r="C91" s="63">
        <v>34.720000000000027</v>
      </c>
      <c r="D91" s="102">
        <f t="shared" si="10"/>
        <v>462.72</v>
      </c>
      <c r="E91">
        <f>($H$22*A91*A91+$I$22*A91+$J$22)*B91+$H$23*A91*A91+$I$23*A91+$J$23</f>
        <v>463.45735163234713</v>
      </c>
      <c r="F91" s="6">
        <f t="shared" si="11"/>
        <v>0.73735163234709944</v>
      </c>
    </row>
    <row r="92" spans="1:6" x14ac:dyDescent="0.25">
      <c r="A92" s="7">
        <v>2060</v>
      </c>
      <c r="B92" s="105">
        <v>1108.2699999999995</v>
      </c>
      <c r="C92" s="63">
        <v>42.449999999999989</v>
      </c>
      <c r="D92" s="102">
        <f t="shared" si="10"/>
        <v>470.45</v>
      </c>
      <c r="E92">
        <f>($H$22*A92*A92+$I$22*A92+$J$22)*B92+$H$23*A92*A92+$I$23*A92+$J$23</f>
        <v>470.07051581714404</v>
      </c>
      <c r="F92" s="6">
        <f t="shared" si="11"/>
        <v>-0.37948418285594698</v>
      </c>
    </row>
    <row r="93" spans="1:6" x14ac:dyDescent="0.25">
      <c r="A93" s="7">
        <v>2060</v>
      </c>
      <c r="B93" s="105">
        <v>1247.3399999999999</v>
      </c>
      <c r="C93" s="63">
        <v>55.04000000000002</v>
      </c>
      <c r="D93" s="102">
        <f t="shared" si="10"/>
        <v>483.04</v>
      </c>
      <c r="E93">
        <f>($H$22*A93*A93+$I$22*A93+$J$22)*B93+$H$23*A93*A93+$I$23*A93+$J$23</f>
        <v>483.53403130798688</v>
      </c>
      <c r="F93" s="6">
        <f t="shared" si="11"/>
        <v>0.49403130798685879</v>
      </c>
    </row>
    <row r="94" spans="1:6" x14ac:dyDescent="0.25">
      <c r="A94" s="7">
        <v>2060</v>
      </c>
      <c r="B94" s="105">
        <v>1440.97</v>
      </c>
      <c r="C94" s="63">
        <v>73.550000000000011</v>
      </c>
      <c r="D94" s="102">
        <f t="shared" si="10"/>
        <v>501.55</v>
      </c>
      <c r="E94">
        <f>($H$22*A94*A94+$I$22*A94+$J$22)*B94+$H$23*A94*A94+$I$23*A94+$J$23</f>
        <v>502.27955877251588</v>
      </c>
      <c r="F94" s="6">
        <f t="shared" si="11"/>
        <v>0.72955877251587253</v>
      </c>
    </row>
    <row r="95" spans="1:6" x14ac:dyDescent="0.25">
      <c r="A95" s="7">
        <v>2060</v>
      </c>
      <c r="B95" s="105">
        <v>1565.99</v>
      </c>
      <c r="C95" s="63">
        <v>85.740000000000009</v>
      </c>
      <c r="D95" s="102">
        <f t="shared" si="10"/>
        <v>513.74</v>
      </c>
      <c r="E95">
        <f>($H$22*A95*A95+$I$22*A95+$J$22)*B95+$H$23*A95*A95+$I$23*A95+$J$23</f>
        <v>514.38287873127774</v>
      </c>
      <c r="F95" s="6">
        <f t="shared" si="11"/>
        <v>0.6428787312777331</v>
      </c>
    </row>
    <row r="96" spans="1:6" x14ac:dyDescent="0.25">
      <c r="A96" s="7">
        <v>2060</v>
      </c>
      <c r="B96" s="105">
        <v>1599.3700000000001</v>
      </c>
      <c r="C96" s="63">
        <v>89.240000000000009</v>
      </c>
      <c r="D96" s="102">
        <f t="shared" si="10"/>
        <v>517.24</v>
      </c>
      <c r="E96">
        <f>($H$22*A96*A96+$I$22*A96+$J$22)*B96+$H$23*A96*A96+$I$23*A96+$J$23</f>
        <v>517.6144322445034</v>
      </c>
      <c r="F96" s="6">
        <f t="shared" si="11"/>
        <v>0.37443224450339585</v>
      </c>
    </row>
    <row r="97" spans="1:14" x14ac:dyDescent="0.25">
      <c r="A97" s="7">
        <v>2060</v>
      </c>
      <c r="B97" s="105">
        <v>1641.03</v>
      </c>
      <c r="C97" s="63">
        <v>93.61000000000007</v>
      </c>
      <c r="D97" s="102">
        <f t="shared" si="10"/>
        <v>521.61000000000013</v>
      </c>
      <c r="E97">
        <f>($H$22*A97*A97+$I$22*A97+$J$22)*B97+$H$23*A97*A97+$I$23*A97+$J$23</f>
        <v>521.64758141649145</v>
      </c>
      <c r="F97" s="6">
        <f t="shared" si="11"/>
        <v>3.7581416491320851E-2</v>
      </c>
    </row>
    <row r="98" spans="1:14" x14ac:dyDescent="0.25">
      <c r="A98" s="7">
        <v>2060</v>
      </c>
      <c r="B98" s="105">
        <v>1693.87</v>
      </c>
      <c r="C98" s="63">
        <v>99.06</v>
      </c>
      <c r="D98" s="102">
        <f t="shared" si="10"/>
        <v>527.05999999999995</v>
      </c>
      <c r="E98">
        <f>($H$22*A98*A98+$I$22*A98+$J$22)*B98+$H$23*A98*A98+$I$23*A98+$J$23</f>
        <v>526.76307834995168</v>
      </c>
      <c r="F98" s="6">
        <f t="shared" si="11"/>
        <v>-0.29692165004826165</v>
      </c>
    </row>
    <row r="99" spans="1:14" x14ac:dyDescent="0.25">
      <c r="A99" s="7">
        <v>2060</v>
      </c>
      <c r="B99" s="105">
        <v>1764.4800000000007</v>
      </c>
      <c r="C99" s="63">
        <v>106.24000000000007</v>
      </c>
      <c r="D99" s="102">
        <f t="shared" si="10"/>
        <v>534.24</v>
      </c>
      <c r="E99">
        <f>($H$22*A99*A99+$I$22*A99+$J$22)*B99+$H$23*A99*A99+$I$23*A99+$J$23</f>
        <v>533.59890799551431</v>
      </c>
      <c r="F99" s="6">
        <f t="shared" si="11"/>
        <v>-0.64109200448569936</v>
      </c>
    </row>
    <row r="100" spans="1:14" x14ac:dyDescent="0.25">
      <c r="A100" s="7">
        <v>2065</v>
      </c>
      <c r="B100" s="105">
        <v>759.31000000000006</v>
      </c>
      <c r="C100" s="63">
        <v>3.8400000000000318</v>
      </c>
      <c r="D100" s="102">
        <f t="shared" si="10"/>
        <v>431.84000000000003</v>
      </c>
      <c r="E100">
        <f>($H$22*A100*A100+$I$22*A100+$J$22)*B100+$H$23*A100*A100+$I$23*A100+$J$23</f>
        <v>427.62942560534793</v>
      </c>
      <c r="F100" s="6">
        <f t="shared" si="11"/>
        <v>-4.2105743946520988</v>
      </c>
    </row>
    <row r="101" spans="1:14" x14ac:dyDescent="0.25">
      <c r="A101" s="7">
        <v>2065</v>
      </c>
      <c r="B101" s="105">
        <v>1030.3800000000003</v>
      </c>
      <c r="C101" s="63">
        <v>27.009999999999991</v>
      </c>
      <c r="D101" s="102">
        <f t="shared" si="10"/>
        <v>455.01</v>
      </c>
      <c r="E101">
        <f>($H$22*A101*A101+$I$22*A101+$J$22)*B101+$H$23*A101*A101+$I$23*A101+$J$23</f>
        <v>453.70326583034694</v>
      </c>
      <c r="F101" s="6">
        <f t="shared" si="11"/>
        <v>-1.3067341696530548</v>
      </c>
    </row>
    <row r="102" spans="1:14" x14ac:dyDescent="0.25">
      <c r="A102" s="7">
        <v>2065</v>
      </c>
      <c r="B102" s="105">
        <v>1030.76</v>
      </c>
      <c r="C102" s="63">
        <v>24.199999999999989</v>
      </c>
      <c r="D102" s="102">
        <f t="shared" si="10"/>
        <v>452.2</v>
      </c>
      <c r="E102">
        <f>($H$22*A102*A102+$I$22*A102+$J$22)*B102+$H$23*A102*A102+$I$23*A102+$J$23</f>
        <v>453.73981749332961</v>
      </c>
      <c r="F102" s="6">
        <f t="shared" si="11"/>
        <v>1.5398174933296218</v>
      </c>
    </row>
    <row r="103" spans="1:14" x14ac:dyDescent="0.25">
      <c r="A103" s="7">
        <v>2065</v>
      </c>
      <c r="B103" s="105">
        <v>1031.4199999999998</v>
      </c>
      <c r="C103" s="63">
        <v>23.699999999999989</v>
      </c>
      <c r="D103" s="102">
        <f t="shared" si="10"/>
        <v>451.7</v>
      </c>
      <c r="E103">
        <f>($H$22*A103*A103+$I$22*A103+$J$22)*B103+$H$23*A103*A103+$I$23*A103+$J$23</f>
        <v>453.80330196062278</v>
      </c>
      <c r="F103" s="6">
        <f t="shared" si="11"/>
        <v>2.1033019606227867</v>
      </c>
    </row>
    <row r="104" spans="1:14" x14ac:dyDescent="0.25">
      <c r="A104" s="7">
        <v>2065</v>
      </c>
      <c r="B104" s="105">
        <v>1135.1299999999999</v>
      </c>
      <c r="C104" s="63">
        <v>35.19</v>
      </c>
      <c r="D104" s="102">
        <f t="shared" si="10"/>
        <v>463.19</v>
      </c>
      <c r="E104">
        <f>($H$22*A104*A104+$I$22*A104+$J$22)*B104+$H$23*A104*A104+$I$23*A104+$J$23</f>
        <v>463.77902029807956</v>
      </c>
      <c r="F104" s="6">
        <f t="shared" si="11"/>
        <v>0.58902029807956069</v>
      </c>
    </row>
    <row r="105" spans="1:14" x14ac:dyDescent="0.25">
      <c r="A105" s="7">
        <v>2065</v>
      </c>
      <c r="B105" s="105">
        <v>1226.1599999999996</v>
      </c>
      <c r="C105" s="63">
        <v>45.390000000000043</v>
      </c>
      <c r="D105" s="102">
        <f t="shared" si="10"/>
        <v>473.39000000000004</v>
      </c>
      <c r="E105">
        <f>($H$22*A105*A105+$I$22*A105+$J$22)*B105+$H$23*A105*A105+$I$23*A105+$J$23</f>
        <v>472.53506735486008</v>
      </c>
      <c r="F105" s="6">
        <f t="shared" si="11"/>
        <v>-0.85493264513996792</v>
      </c>
    </row>
    <row r="106" spans="1:14" x14ac:dyDescent="0.25">
      <c r="A106" s="7">
        <v>2065</v>
      </c>
      <c r="B106" s="105">
        <v>1394.2599999999998</v>
      </c>
      <c r="C106" s="63">
        <v>60.240000000000009</v>
      </c>
      <c r="D106" s="102">
        <f t="shared" si="10"/>
        <v>488.24</v>
      </c>
      <c r="E106">
        <f>($H$22*A106*A106+$I$22*A106+$J$22)*B106+$H$23*A106*A106+$I$23*A106+$J$23</f>
        <v>488.70436879663612</v>
      </c>
      <c r="F106" s="6">
        <f t="shared" si="11"/>
        <v>0.46436879663610853</v>
      </c>
    </row>
    <row r="107" spans="1:14" x14ac:dyDescent="0.25">
      <c r="A107" s="7">
        <v>2065</v>
      </c>
      <c r="B107" s="105">
        <v>1632.73</v>
      </c>
      <c r="C107" s="63">
        <v>82.650000000000034</v>
      </c>
      <c r="D107" s="102">
        <f t="shared" si="10"/>
        <v>510.65000000000003</v>
      </c>
      <c r="E107">
        <f>($H$22*A107*A107+$I$22*A107+$J$22)*B107+$H$23*A107*A107+$I$23*A107+$J$23</f>
        <v>511.6424610918184</v>
      </c>
      <c r="F107" s="6">
        <f t="shared" si="11"/>
        <v>0.99246109181837028</v>
      </c>
    </row>
    <row r="108" spans="1:14" x14ac:dyDescent="0.25">
      <c r="A108" s="7">
        <v>2065</v>
      </c>
      <c r="B108" s="105">
        <v>1793.0800000000002</v>
      </c>
      <c r="C108" s="63">
        <v>98.120000000000061</v>
      </c>
      <c r="D108" s="102">
        <f t="shared" si="10"/>
        <v>526.12000000000012</v>
      </c>
      <c r="E108">
        <f>($H$22*A108*A108+$I$22*A108+$J$22)*B108+$H$23*A108*A108+$I$23*A108+$J$23</f>
        <v>527.06630098586174</v>
      </c>
      <c r="F108" s="6">
        <f t="shared" si="11"/>
        <v>0.94630098586162603</v>
      </c>
    </row>
    <row r="109" spans="1:14" x14ac:dyDescent="0.25">
      <c r="A109" s="7">
        <v>2065</v>
      </c>
      <c r="B109" s="105">
        <v>1843.39</v>
      </c>
      <c r="C109" s="63">
        <v>103.40000000000003</v>
      </c>
      <c r="D109" s="102">
        <f t="shared" si="10"/>
        <v>531.40000000000009</v>
      </c>
      <c r="E109">
        <f>($H$22*A109*A109+$I$22*A109+$J$22)*B109+$H$23*A109*A109+$I$23*A109+$J$23</f>
        <v>531.90554878797775</v>
      </c>
      <c r="F109" s="6">
        <f t="shared" si="11"/>
        <v>0.50554878797765923</v>
      </c>
    </row>
    <row r="110" spans="1:14" x14ac:dyDescent="0.25">
      <c r="A110" s="7">
        <v>2065</v>
      </c>
      <c r="B110" s="105">
        <v>1907.57</v>
      </c>
      <c r="C110" s="63">
        <v>110.15000000000003</v>
      </c>
      <c r="D110" s="102">
        <f t="shared" si="10"/>
        <v>538.15000000000009</v>
      </c>
      <c r="E110">
        <f>($H$22*A110*A110+$I$22*A110+$J$22)*B110+$H$23*A110*A110+$I$23*A110+$J$23</f>
        <v>538.07893228906687</v>
      </c>
      <c r="F110" s="6">
        <f t="shared" si="11"/>
        <v>-7.1067710933220951E-2</v>
      </c>
    </row>
    <row r="111" spans="1:14" x14ac:dyDescent="0.25">
      <c r="A111" s="7">
        <v>2065</v>
      </c>
      <c r="B111" s="105">
        <v>1988.82</v>
      </c>
      <c r="C111" s="63">
        <v>118.56</v>
      </c>
      <c r="D111" s="102">
        <f t="shared" si="10"/>
        <v>546.55999999999995</v>
      </c>
      <c r="E111">
        <f>($H$22*A111*A111+$I$22*A111+$J$22)*B111+$H$23*A111*A111+$I$23*A111+$J$23</f>
        <v>545.89425496690455</v>
      </c>
      <c r="F111" s="6">
        <f t="shared" si="11"/>
        <v>-0.66574503309539068</v>
      </c>
    </row>
    <row r="112" spans="1:14" x14ac:dyDescent="0.25">
      <c r="A112" s="7">
        <v>2065</v>
      </c>
      <c r="B112" s="105">
        <v>2080.7200000000003</v>
      </c>
      <c r="C112" s="63">
        <v>127.86000000000007</v>
      </c>
      <c r="D112" s="102">
        <f t="shared" si="10"/>
        <v>555.86000000000013</v>
      </c>
      <c r="E112">
        <f>($H$22*A112*A112+$I$22*A112+$J$22)*B112+$H$23*A112*A112+$I$23*A112+$J$23</f>
        <v>554.73398609420474</v>
      </c>
      <c r="F112" s="6">
        <f t="shared" si="11"/>
        <v>-1.1260139057953893</v>
      </c>
      <c r="L112">
        <v>1094.3500000000001</v>
      </c>
      <c r="M112">
        <v>453.59000000000003</v>
      </c>
      <c r="N112">
        <v>453.59000000000003</v>
      </c>
    </row>
    <row r="113" spans="1:14" x14ac:dyDescent="0.25">
      <c r="A113" s="7">
        <v>2070</v>
      </c>
      <c r="B113" s="105">
        <v>1094.3500000000001</v>
      </c>
      <c r="C113" s="63">
        <v>25.590000000000032</v>
      </c>
      <c r="D113" s="102">
        <f t="shared" si="10"/>
        <v>453.59000000000003</v>
      </c>
      <c r="E113">
        <f>($H$22*A113*A113+$I$22*A113+$J$22)*B113+$H$23*A113*A113+$I$23*A113+$J$23</f>
        <v>451.37084806712301</v>
      </c>
      <c r="F113" s="6">
        <f t="shared" si="11"/>
        <v>-2.2191519328770255</v>
      </c>
      <c r="L113">
        <v>1094.7799999999997</v>
      </c>
      <c r="M113">
        <v>450.06</v>
      </c>
      <c r="N113">
        <v>450.06</v>
      </c>
    </row>
    <row r="114" spans="1:14" x14ac:dyDescent="0.25">
      <c r="A114" s="7">
        <v>2070</v>
      </c>
      <c r="B114" s="105">
        <v>1094.7799999999997</v>
      </c>
      <c r="C114" s="63">
        <v>22.060000000000002</v>
      </c>
      <c r="D114" s="102">
        <f t="shared" si="10"/>
        <v>450.06</v>
      </c>
      <c r="E114">
        <f>($H$22*A114*A114+$I$22*A114+$J$22)*B114+$H$23*A114*A114+$I$23*A114+$J$23</f>
        <v>451.41198813831579</v>
      </c>
      <c r="F114" s="6">
        <f t="shared" si="11"/>
        <v>1.3519881383157895</v>
      </c>
      <c r="L114">
        <v>1095.5699999999995</v>
      </c>
      <c r="M114">
        <v>449.41</v>
      </c>
      <c r="N114">
        <v>449.41</v>
      </c>
    </row>
    <row r="115" spans="1:14" x14ac:dyDescent="0.25">
      <c r="A115" s="7">
        <v>2070</v>
      </c>
      <c r="B115" s="105">
        <v>1095.5699999999995</v>
      </c>
      <c r="C115" s="63">
        <v>21.410000000000025</v>
      </c>
      <c r="D115" s="102">
        <f t="shared" si="10"/>
        <v>449.41</v>
      </c>
      <c r="E115">
        <f>($H$22*A115*A115+$I$22*A115+$J$22)*B115+$H$23*A115*A115+$I$23*A115+$J$23</f>
        <v>451.48757105980985</v>
      </c>
      <c r="F115" s="6">
        <f t="shared" si="11"/>
        <v>2.0775710598098271</v>
      </c>
      <c r="L115">
        <v>1223.2199999999996</v>
      </c>
      <c r="M115">
        <v>463.38</v>
      </c>
      <c r="N115">
        <v>463.38</v>
      </c>
    </row>
    <row r="116" spans="1:14" x14ac:dyDescent="0.25">
      <c r="A116" s="7">
        <v>2070</v>
      </c>
      <c r="B116" s="105">
        <v>1223.2199999999996</v>
      </c>
      <c r="C116" s="63">
        <v>35.379999999999995</v>
      </c>
      <c r="D116" s="102">
        <f t="shared" si="10"/>
        <v>463.38</v>
      </c>
      <c r="E116">
        <f>($H$22*A116*A116+$I$22*A116+$J$22)*B116+$H$23*A116*A116+$I$23*A116+$J$23</f>
        <v>463.70043172879741</v>
      </c>
      <c r="F116" s="6">
        <f t="shared" si="11"/>
        <v>0.32043172879741633</v>
      </c>
      <c r="L116">
        <v>1340.1599999999996</v>
      </c>
      <c r="M116">
        <v>476.28000000000003</v>
      </c>
      <c r="N116">
        <v>476.28000000000003</v>
      </c>
    </row>
    <row r="117" spans="1:14" x14ac:dyDescent="0.25">
      <c r="A117" s="7">
        <v>2070</v>
      </c>
      <c r="B117" s="105">
        <v>1340.1599999999996</v>
      </c>
      <c r="C117" s="63">
        <v>48.28000000000003</v>
      </c>
      <c r="D117" s="102">
        <f t="shared" si="10"/>
        <v>476.28000000000003</v>
      </c>
      <c r="E117">
        <f>($H$22*A117*A117+$I$22*A117+$J$22)*B117+$H$23*A117*A117+$I$23*A117+$J$23</f>
        <v>474.88861760135114</v>
      </c>
      <c r="F117" s="6">
        <f t="shared" si="11"/>
        <v>-1.3913823986488865</v>
      </c>
      <c r="L117">
        <v>1537.8899999999996</v>
      </c>
      <c r="M117">
        <v>493.37</v>
      </c>
      <c r="N117">
        <v>493.37</v>
      </c>
    </row>
    <row r="118" spans="1:14" x14ac:dyDescent="0.25">
      <c r="A118" s="7">
        <v>2070</v>
      </c>
      <c r="B118" s="105">
        <v>1537.8899999999996</v>
      </c>
      <c r="C118" s="63">
        <v>65.37</v>
      </c>
      <c r="D118" s="102">
        <f t="shared" si="10"/>
        <v>493.37</v>
      </c>
      <c r="E118">
        <f>($H$22*A118*A118+$I$22*A118+$J$22)*B118+$H$23*A118*A118+$I$23*A118+$J$23</f>
        <v>493.80635312880258</v>
      </c>
      <c r="F118" s="6">
        <f t="shared" si="11"/>
        <v>0.4363531288025797</v>
      </c>
      <c r="L118">
        <v>1823.39</v>
      </c>
      <c r="M118">
        <v>519.77</v>
      </c>
      <c r="N118">
        <v>519.77</v>
      </c>
    </row>
    <row r="119" spans="1:14" x14ac:dyDescent="0.25">
      <c r="A119" s="64">
        <v>2070</v>
      </c>
      <c r="B119" s="105">
        <v>1823.39</v>
      </c>
      <c r="C119" s="66">
        <v>91.770000000000039</v>
      </c>
      <c r="D119" s="102">
        <f t="shared" si="10"/>
        <v>519.77</v>
      </c>
      <c r="E119" s="17">
        <f>($H$22*A119*A119+$I$22*A119+$J$22)*B119+$H$23*A119*A119+$I$23*A119+$J$23</f>
        <v>521.12144690864079</v>
      </c>
      <c r="F119" s="65">
        <f t="shared" si="11"/>
        <v>1.3514469086408099</v>
      </c>
      <c r="I119">
        <f>B119*0.00045*1.25</f>
        <v>1.0256568750000001</v>
      </c>
    </row>
    <row r="120" spans="1:14" x14ac:dyDescent="0.25">
      <c r="A120" s="7">
        <v>2070</v>
      </c>
      <c r="B120" s="105">
        <v>2020.8999999999999</v>
      </c>
      <c r="C120" s="63">
        <v>110.65000000000003</v>
      </c>
      <c r="D120" s="102">
        <f t="shared" si="10"/>
        <v>538.65000000000009</v>
      </c>
      <c r="E120">
        <f>($H$22*A120*A120+$I$22*A120+$J$22)*B120+$H$23*A120*A120+$I$23*A120+$J$23</f>
        <v>540.01813402757398</v>
      </c>
      <c r="F120" s="6">
        <f t="shared" si="11"/>
        <v>1.3681340275738876</v>
      </c>
    </row>
    <row r="121" spans="1:14" x14ac:dyDescent="0.25">
      <c r="A121" s="7">
        <v>2070</v>
      </c>
      <c r="B121" s="105">
        <v>2092.5299999999997</v>
      </c>
      <c r="C121" s="63">
        <v>118.16000000000003</v>
      </c>
      <c r="D121" s="102">
        <f t="shared" si="10"/>
        <v>546.16000000000008</v>
      </c>
      <c r="E121">
        <f>($H$22*A121*A121+$I$22*A121+$J$22)*B121+$H$23*A121*A121+$I$23*A121+$J$23</f>
        <v>546.87130449149845</v>
      </c>
      <c r="F121" s="6">
        <f t="shared" si="11"/>
        <v>0.7113044914983675</v>
      </c>
    </row>
    <row r="122" spans="1:14" x14ac:dyDescent="0.25">
      <c r="A122" s="7">
        <v>2070</v>
      </c>
      <c r="B122" s="105">
        <v>2186.16</v>
      </c>
      <c r="C122" s="63">
        <v>128.04000000000002</v>
      </c>
      <c r="D122" s="102">
        <f t="shared" si="10"/>
        <v>556.04</v>
      </c>
      <c r="E122">
        <f>($H$22*A122*A122+$I$22*A122+$J$22)*B122+$H$23*A122*A122+$I$23*A122+$J$23</f>
        <v>555.82931580710647</v>
      </c>
      <c r="F122" s="6">
        <f t="shared" si="11"/>
        <v>-0.21068419289349549</v>
      </c>
    </row>
    <row r="123" spans="1:14" x14ac:dyDescent="0.25">
      <c r="A123" s="7">
        <v>2070</v>
      </c>
      <c r="B123" s="105">
        <v>2305.12</v>
      </c>
      <c r="C123" s="63">
        <v>140.39000000000004</v>
      </c>
      <c r="D123" s="102">
        <f t="shared" si="10"/>
        <v>568.3900000000001</v>
      </c>
      <c r="E123">
        <f>($H$22*A123*A123+$I$22*A123+$J$22)*B123+$H$23*A123*A123+$I$23*A123+$J$23</f>
        <v>567.21076433967755</v>
      </c>
      <c r="F123" s="6">
        <f t="shared" si="11"/>
        <v>-1.1792356603225471</v>
      </c>
    </row>
    <row r="124" spans="1:14" x14ac:dyDescent="0.25">
      <c r="A124" s="7">
        <v>2070</v>
      </c>
      <c r="B124" s="105">
        <v>2419.8300000000004</v>
      </c>
      <c r="C124" s="63">
        <v>151.94999999999999</v>
      </c>
      <c r="D124" s="102">
        <f t="shared" si="10"/>
        <v>579.95000000000005</v>
      </c>
      <c r="E124">
        <f>($H$22*A124*A124+$I$22*A124+$J$22)*B124+$H$23*A124*A124+$I$23*A124+$J$23</f>
        <v>578.1855958895394</v>
      </c>
      <c r="F124" s="6">
        <f t="shared" si="11"/>
        <v>-1.7644041104606458</v>
      </c>
    </row>
    <row r="125" spans="1:14" x14ac:dyDescent="0.25">
      <c r="A125" s="7">
        <v>2075</v>
      </c>
      <c r="B125" s="105">
        <v>1152.69</v>
      </c>
      <c r="C125" s="63">
        <v>24.009999999999991</v>
      </c>
      <c r="D125" s="102">
        <f t="shared" si="10"/>
        <v>452.01</v>
      </c>
      <c r="E125">
        <f>($H$22*A125*A125+$I$22*A125+$J$22)*B125+$H$23*A125*A125+$I$23*A125+$J$23</f>
        <v>448.82409781735623</v>
      </c>
      <c r="F125" s="6">
        <f t="shared" si="11"/>
        <v>-3.1859021826437584</v>
      </c>
    </row>
    <row r="126" spans="1:14" x14ac:dyDescent="0.25">
      <c r="A126" s="7">
        <v>2075</v>
      </c>
      <c r="B126" s="105">
        <v>1153.1699999999998</v>
      </c>
      <c r="C126" s="63">
        <v>19.860000000000014</v>
      </c>
      <c r="D126" s="102">
        <f t="shared" si="10"/>
        <v>447.86</v>
      </c>
      <c r="E126">
        <f>($H$22*A126*A126+$I$22*A126+$J$22)*B126+$H$23*A126*A126+$I$23*A126+$J$23</f>
        <v>448.86982696711129</v>
      </c>
      <c r="F126" s="6">
        <f t="shared" si="11"/>
        <v>1.0098269671112803</v>
      </c>
    </row>
    <row r="127" spans="1:14" x14ac:dyDescent="0.25">
      <c r="A127" s="7">
        <v>2075</v>
      </c>
      <c r="B127" s="105">
        <v>1154.0799999999995</v>
      </c>
      <c r="C127" s="63">
        <v>19.069999999999993</v>
      </c>
      <c r="D127" s="102">
        <f t="shared" si="10"/>
        <v>447.07</v>
      </c>
      <c r="E127">
        <f>($H$22*A127*A127+$I$22*A127+$J$22)*B127+$H$23*A127*A127+$I$23*A127+$J$23</f>
        <v>448.95652181352125</v>
      </c>
      <c r="F127" s="6">
        <f t="shared" si="11"/>
        <v>1.8865218135212558</v>
      </c>
    </row>
    <row r="128" spans="1:14" x14ac:dyDescent="0.25">
      <c r="A128" s="7">
        <v>2075</v>
      </c>
      <c r="B128" s="105">
        <v>1305.3999999999996</v>
      </c>
      <c r="C128" s="63">
        <v>35.379999999999995</v>
      </c>
      <c r="D128" s="102">
        <f t="shared" si="10"/>
        <v>463.38</v>
      </c>
      <c r="E128">
        <f>($H$22*A128*A128+$I$22*A128+$J$22)*B128+$H$23*A128*A128+$I$23*A128+$J$23</f>
        <v>463.37263627372158</v>
      </c>
      <c r="F128" s="6">
        <f t="shared" si="11"/>
        <v>-7.3637262784131963E-3</v>
      </c>
    </row>
    <row r="129" spans="1:6" x14ac:dyDescent="0.25">
      <c r="A129" s="7">
        <v>2075</v>
      </c>
      <c r="B129" s="105">
        <v>1451.3299999999997</v>
      </c>
      <c r="C129" s="63">
        <v>51.19</v>
      </c>
      <c r="D129" s="102">
        <f t="shared" si="10"/>
        <v>479.19</v>
      </c>
      <c r="E129">
        <f>($H$22*A129*A129+$I$22*A129+$J$22)*B129+$H$23*A129*A129+$I$23*A129+$J$23</f>
        <v>477.27525048980533</v>
      </c>
      <c r="F129" s="6">
        <f t="shared" si="11"/>
        <v>-1.9147495101946674</v>
      </c>
    </row>
    <row r="130" spans="1:6" x14ac:dyDescent="0.25">
      <c r="A130" s="7">
        <v>2075</v>
      </c>
      <c r="B130" s="105">
        <v>1679.1699999999996</v>
      </c>
      <c r="C130" s="63">
        <v>70.490000000000009</v>
      </c>
      <c r="D130" s="102">
        <f t="shared" si="10"/>
        <v>498.49</v>
      </c>
      <c r="E130">
        <f>($H$22*A130*A130+$I$22*A130+$J$22)*B130+$H$23*A130*A130+$I$23*A130+$J$23</f>
        <v>498.98135357342107</v>
      </c>
      <c r="F130" s="6">
        <f t="shared" si="11"/>
        <v>0.49135357342106545</v>
      </c>
    </row>
    <row r="131" spans="1:6" x14ac:dyDescent="0.25">
      <c r="A131" s="7">
        <v>2075</v>
      </c>
      <c r="B131" s="105">
        <v>2013.44</v>
      </c>
      <c r="C131" s="63">
        <v>100.96999999999997</v>
      </c>
      <c r="D131" s="102">
        <f t="shared" si="10"/>
        <v>528.97</v>
      </c>
      <c r="E131">
        <f>($H$22*A131*A131+$I$22*A131+$J$22)*B131+$H$23*A131*A131+$I$23*A131+$J$23</f>
        <v>530.82694292454471</v>
      </c>
      <c r="F131" s="6">
        <f t="shared" si="11"/>
        <v>1.8569429245446827</v>
      </c>
    </row>
    <row r="132" spans="1:6" x14ac:dyDescent="0.25">
      <c r="A132" s="7">
        <v>2075</v>
      </c>
      <c r="B132" s="105">
        <v>2249.33</v>
      </c>
      <c r="C132" s="63">
        <v>123.31</v>
      </c>
      <c r="D132" s="102">
        <f t="shared" ref="D132:D195" si="12">428+C132</f>
        <v>551.30999999999995</v>
      </c>
      <c r="E132">
        <f>($H$22*A132*A132+$I$22*A132+$J$22)*B132+$H$23*A132*A132+$I$23*A132+$J$23</f>
        <v>553.29996195717467</v>
      </c>
      <c r="F132" s="6">
        <f t="shared" ref="F132:F195" si="13">E132-D132</f>
        <v>1.989961957174728</v>
      </c>
    </row>
    <row r="133" spans="1:6" x14ac:dyDescent="0.25">
      <c r="A133" s="7">
        <v>2075</v>
      </c>
      <c r="B133" s="105">
        <v>2346.77</v>
      </c>
      <c r="C133" s="63">
        <v>133.52000000000004</v>
      </c>
      <c r="D133" s="102">
        <f t="shared" si="12"/>
        <v>561.52</v>
      </c>
      <c r="E133">
        <f>($H$22*A133*A133+$I$22*A133+$J$22)*B133+$H$23*A133*A133+$I$23*A133+$J$23</f>
        <v>562.58297935739756</v>
      </c>
      <c r="F133" s="6">
        <f t="shared" si="13"/>
        <v>1.0629793573975803</v>
      </c>
    </row>
    <row r="134" spans="1:6" x14ac:dyDescent="0.25">
      <c r="A134" s="7">
        <v>2075</v>
      </c>
      <c r="B134" s="105">
        <v>2477.6699999999996</v>
      </c>
      <c r="C134" s="63">
        <v>147.34999999999997</v>
      </c>
      <c r="D134" s="102">
        <f t="shared" si="12"/>
        <v>575.34999999999991</v>
      </c>
      <c r="E134">
        <f>($H$22*A134*A134+$I$22*A134+$J$22)*B134+$H$23*A134*A134+$I$23*A134+$J$23</f>
        <v>575.05369957178482</v>
      </c>
      <c r="F134" s="6">
        <f t="shared" si="13"/>
        <v>-0.29630042821509051</v>
      </c>
    </row>
    <row r="135" spans="1:6" x14ac:dyDescent="0.25">
      <c r="A135" s="7">
        <v>2075</v>
      </c>
      <c r="B135" s="105">
        <v>2645.23</v>
      </c>
      <c r="C135" s="63">
        <v>164.83999999999997</v>
      </c>
      <c r="D135" s="102">
        <f t="shared" si="12"/>
        <v>592.83999999999992</v>
      </c>
      <c r="E135">
        <f>($H$22*A135*A135+$I$22*A135+$J$22)*B135+$H$23*A135*A135+$I$23*A135+$J$23</f>
        <v>591.0169835986926</v>
      </c>
      <c r="F135" s="6">
        <f t="shared" si="13"/>
        <v>-1.8230164013073136</v>
      </c>
    </row>
    <row r="136" spans="1:6" x14ac:dyDescent="0.25">
      <c r="A136" s="7">
        <v>2075</v>
      </c>
      <c r="B136" s="105">
        <v>2784.3300000000008</v>
      </c>
      <c r="C136" s="63">
        <v>178.83999999999997</v>
      </c>
      <c r="D136" s="102">
        <f t="shared" si="12"/>
        <v>606.83999999999992</v>
      </c>
      <c r="E136">
        <f>($H$22*A136*A136+$I$22*A136+$J$22)*B136+$H$23*A136*A136+$I$23*A136+$J$23</f>
        <v>604.26891012138731</v>
      </c>
      <c r="F136" s="6">
        <f t="shared" si="13"/>
        <v>-2.5710898786126108</v>
      </c>
    </row>
    <row r="137" spans="1:6" x14ac:dyDescent="0.25">
      <c r="A137" s="7">
        <v>2080</v>
      </c>
      <c r="B137" s="105">
        <v>1206.3800000000001</v>
      </c>
      <c r="C137" s="63">
        <v>22.379999999999995</v>
      </c>
      <c r="D137" s="102">
        <f t="shared" si="12"/>
        <v>450.38</v>
      </c>
      <c r="E137">
        <f>($H$22*A137*A137+$I$22*A137+$J$22)*B137+$H$23*A137*A137+$I$23*A137+$J$23</f>
        <v>446.18192318028741</v>
      </c>
      <c r="F137" s="6">
        <f t="shared" si="13"/>
        <v>-4.1980768197125826</v>
      </c>
    </row>
    <row r="138" spans="1:6" x14ac:dyDescent="0.25">
      <c r="A138" s="7">
        <v>2080</v>
      </c>
      <c r="B138" s="105">
        <v>1206.8899999999999</v>
      </c>
      <c r="C138" s="63">
        <v>17.699999999999989</v>
      </c>
      <c r="D138" s="102">
        <f t="shared" si="12"/>
        <v>445.7</v>
      </c>
      <c r="E138">
        <f>($H$22*A138*A138+$I$22*A138+$J$22)*B138+$H$23*A138*A138+$I$23*A138+$J$23</f>
        <v>446.23035891062318</v>
      </c>
      <c r="F138" s="6">
        <f t="shared" si="13"/>
        <v>0.53035891062319251</v>
      </c>
    </row>
    <row r="139" spans="1:6" x14ac:dyDescent="0.25">
      <c r="A139" s="7">
        <v>2080</v>
      </c>
      <c r="B139" s="105">
        <v>1207.8999999999994</v>
      </c>
      <c r="C139" s="63">
        <v>16.770000000000039</v>
      </c>
      <c r="D139" s="102">
        <f t="shared" si="12"/>
        <v>444.77000000000004</v>
      </c>
      <c r="E139">
        <f>($H$22*A139*A139+$I$22*A139+$J$22)*B139+$H$23*A139*A139+$I$23*A139+$J$23</f>
        <v>446.32628065109748</v>
      </c>
      <c r="F139" s="6">
        <f t="shared" si="13"/>
        <v>1.5562806510974383</v>
      </c>
    </row>
    <row r="140" spans="1:6" x14ac:dyDescent="0.25">
      <c r="A140" s="7">
        <v>2080</v>
      </c>
      <c r="B140" s="105">
        <v>1382.8899999999996</v>
      </c>
      <c r="C140" s="63">
        <v>35.300000000000011</v>
      </c>
      <c r="D140" s="102">
        <f t="shared" si="12"/>
        <v>463.3</v>
      </c>
      <c r="E140">
        <f>($H$22*A140*A140+$I$22*A140+$J$22)*B140+$H$23*A140*A140+$I$23*A140+$J$23</f>
        <v>462.94543447796968</v>
      </c>
      <c r="F140" s="6">
        <f t="shared" si="13"/>
        <v>-0.35456552203032743</v>
      </c>
    </row>
    <row r="141" spans="1:6" x14ac:dyDescent="0.25">
      <c r="A141" s="7">
        <v>2080</v>
      </c>
      <c r="B141" s="105">
        <v>1560.6499999999996</v>
      </c>
      <c r="C141" s="63">
        <v>54.19</v>
      </c>
      <c r="D141" s="102">
        <f t="shared" si="12"/>
        <v>482.19</v>
      </c>
      <c r="E141">
        <f>($H$22*A141*A141+$I$22*A141+$J$22)*B141+$H$23*A141*A141+$I$23*A141+$J$23</f>
        <v>479.827660800991</v>
      </c>
      <c r="F141" s="6">
        <f t="shared" si="13"/>
        <v>-2.3623391990089999</v>
      </c>
    </row>
    <row r="142" spans="1:6" x14ac:dyDescent="0.25">
      <c r="A142" s="7">
        <v>2080</v>
      </c>
      <c r="B142" s="105">
        <v>1818.7999999999995</v>
      </c>
      <c r="C142" s="63">
        <v>75.660000000000025</v>
      </c>
      <c r="D142" s="102">
        <f t="shared" si="12"/>
        <v>503.66</v>
      </c>
      <c r="E142">
        <f>($H$22*A142*A142+$I$22*A142+$J$22)*B142+$H$23*A142*A142+$I$23*A142+$J$23</f>
        <v>504.34468783343254</v>
      </c>
      <c r="F142" s="6">
        <f t="shared" si="13"/>
        <v>0.68468783343251971</v>
      </c>
    </row>
    <row r="143" spans="1:6" x14ac:dyDescent="0.25">
      <c r="A143" s="7">
        <v>2080</v>
      </c>
      <c r="B143" s="105">
        <v>2202.9799999999996</v>
      </c>
      <c r="C143" s="63">
        <v>110.24000000000007</v>
      </c>
      <c r="D143" s="102">
        <f t="shared" si="12"/>
        <v>538.24</v>
      </c>
      <c r="E143">
        <f>($H$22*A143*A143+$I$22*A143+$J$22)*B143+$H$23*A143*A143+$I$23*A143+$J$23</f>
        <v>540.83103858038157</v>
      </c>
      <c r="F143" s="6">
        <f t="shared" si="13"/>
        <v>2.5910385803815643</v>
      </c>
    </row>
    <row r="144" spans="1:6" x14ac:dyDescent="0.25">
      <c r="A144" s="7">
        <v>2080</v>
      </c>
      <c r="B144" s="105">
        <v>2478.12</v>
      </c>
      <c r="C144" s="63">
        <v>136.07</v>
      </c>
      <c r="D144" s="102">
        <f t="shared" si="12"/>
        <v>564.06999999999994</v>
      </c>
      <c r="E144">
        <f>($H$22*A144*A144+$I$22*A144+$J$22)*B144+$H$23*A144*A144+$I$23*A144+$J$23</f>
        <v>566.96164023719757</v>
      </c>
      <c r="F144" s="6">
        <f t="shared" si="13"/>
        <v>2.8916402371976346</v>
      </c>
    </row>
    <row r="145" spans="1:6" x14ac:dyDescent="0.25">
      <c r="A145" s="7">
        <v>2080</v>
      </c>
      <c r="B145" s="105">
        <v>2605.88</v>
      </c>
      <c r="C145" s="63">
        <v>149.45999999999998</v>
      </c>
      <c r="D145" s="102">
        <f t="shared" si="12"/>
        <v>577.46</v>
      </c>
      <c r="E145">
        <f>($H$22*A145*A145+$I$22*A145+$J$22)*B145+$H$23*A145*A145+$I$23*A145+$J$23</f>
        <v>579.09526554676631</v>
      </c>
      <c r="F145" s="6">
        <f t="shared" si="13"/>
        <v>1.6352655467662771</v>
      </c>
    </row>
    <row r="146" spans="1:6" x14ac:dyDescent="0.25">
      <c r="A146" s="7">
        <v>2080</v>
      </c>
      <c r="B146" s="105">
        <v>2782.7</v>
      </c>
      <c r="C146" s="63">
        <v>168.18</v>
      </c>
      <c r="D146" s="102">
        <f t="shared" si="12"/>
        <v>596.18000000000006</v>
      </c>
      <c r="E146">
        <f>($H$22*A146*A146+$I$22*A146+$J$22)*B146+$H$23*A146*A146+$I$23*A146+$J$23</f>
        <v>595.88821817073404</v>
      </c>
      <c r="F146" s="6">
        <f t="shared" si="13"/>
        <v>-0.29178182926602858</v>
      </c>
    </row>
    <row r="147" spans="1:6" x14ac:dyDescent="0.25">
      <c r="A147" s="7">
        <v>2080</v>
      </c>
      <c r="B147" s="105">
        <v>3011.2500000000005</v>
      </c>
      <c r="C147" s="63">
        <v>192.17000000000002</v>
      </c>
      <c r="D147" s="102">
        <f t="shared" si="12"/>
        <v>620.17000000000007</v>
      </c>
      <c r="E147">
        <f>($H$22*A147*A147+$I$22*A147+$J$22)*B147+$H$23*A147*A147+$I$23*A147+$J$23</f>
        <v>617.59407340321559</v>
      </c>
      <c r="F147" s="6">
        <f t="shared" si="13"/>
        <v>-2.575926596784484</v>
      </c>
    </row>
    <row r="148" spans="1:6" x14ac:dyDescent="0.25">
      <c r="A148" s="7">
        <v>2080</v>
      </c>
      <c r="B148" s="105">
        <v>3176.5900000000006</v>
      </c>
      <c r="C148" s="63">
        <v>208.82</v>
      </c>
      <c r="D148" s="102">
        <f t="shared" si="12"/>
        <v>636.81999999999994</v>
      </c>
      <c r="E148">
        <f>($H$22*A148*A148+$I$22*A148+$J$22)*B148+$H$23*A148*A148+$I$23*A148+$J$23</f>
        <v>633.29674723449352</v>
      </c>
      <c r="F148" s="6">
        <f t="shared" si="13"/>
        <v>-3.5232527655064132</v>
      </c>
    </row>
    <row r="149" spans="1:6" x14ac:dyDescent="0.25">
      <c r="A149" s="7">
        <v>2085</v>
      </c>
      <c r="B149" s="105">
        <v>1256.2</v>
      </c>
      <c r="C149" s="63">
        <v>20.800000000000011</v>
      </c>
      <c r="D149" s="102">
        <f t="shared" si="12"/>
        <v>448.8</v>
      </c>
      <c r="E149">
        <f>($H$22*A149*A149+$I$22*A149+$J$22)*B149+$H$23*A149*A149+$I$23*A149+$J$23</f>
        <v>443.53987193334615</v>
      </c>
      <c r="F149" s="6">
        <f t="shared" si="13"/>
        <v>-5.2601280666538628</v>
      </c>
    </row>
    <row r="150" spans="1:6" x14ac:dyDescent="0.25">
      <c r="A150" s="7">
        <v>2085</v>
      </c>
      <c r="B150" s="105">
        <v>1256.7299999999998</v>
      </c>
      <c r="C150" s="63">
        <v>15.610000000000014</v>
      </c>
      <c r="D150" s="102">
        <f t="shared" si="12"/>
        <v>443.61</v>
      </c>
      <c r="E150">
        <f>($H$22*A150*A150+$I$22*A150+$J$22)*B150+$H$23*A150*A150+$I$23*A150+$J$23</f>
        <v>443.59010716661942</v>
      </c>
      <c r="F150" s="6">
        <f t="shared" si="13"/>
        <v>-1.9892833380595221E-2</v>
      </c>
    </row>
    <row r="151" spans="1:6" x14ac:dyDescent="0.25">
      <c r="A151" s="7">
        <v>2085</v>
      </c>
      <c r="B151" s="105">
        <v>1257.7899999999993</v>
      </c>
      <c r="C151" s="63">
        <v>14.569999999999993</v>
      </c>
      <c r="D151" s="102">
        <f t="shared" si="12"/>
        <v>442.57</v>
      </c>
      <c r="E151">
        <f>($H$22*A151*A151+$I$22*A151+$J$22)*B151+$H$23*A151*A151+$I$23*A151+$J$23</f>
        <v>443.69057763316596</v>
      </c>
      <c r="F151" s="6">
        <f t="shared" si="13"/>
        <v>1.1205776331659649</v>
      </c>
    </row>
    <row r="152" spans="1:6" x14ac:dyDescent="0.25">
      <c r="A152" s="7">
        <v>2085</v>
      </c>
      <c r="B152" s="105">
        <v>1456.7299999999998</v>
      </c>
      <c r="C152" s="63">
        <v>35.240000000000009</v>
      </c>
      <c r="D152" s="102">
        <f t="shared" si="12"/>
        <v>463.24</v>
      </c>
      <c r="E152">
        <f>($H$22*A152*A152+$I$22*A152+$J$22)*B152+$H$23*A152*A152+$I$23*A152+$J$23</f>
        <v>462.54679896802554</v>
      </c>
      <c r="F152" s="6">
        <f t="shared" si="13"/>
        <v>-0.6932010319744677</v>
      </c>
    </row>
    <row r="153" spans="1:6" x14ac:dyDescent="0.25">
      <c r="A153" s="7">
        <v>2085</v>
      </c>
      <c r="B153" s="105">
        <v>1668.8099999999997</v>
      </c>
      <c r="C153" s="63">
        <v>57.300000000000011</v>
      </c>
      <c r="D153" s="102">
        <f t="shared" si="12"/>
        <v>485.3</v>
      </c>
      <c r="E153">
        <f>($H$22*A153*A153+$I$22*A153+$J$22)*B153+$H$23*A153*A153+$I$23*A153+$J$23</f>
        <v>482.64847495423965</v>
      </c>
      <c r="F153" s="6">
        <f t="shared" si="13"/>
        <v>-2.6515250457603656</v>
      </c>
    </row>
    <row r="154" spans="1:6" x14ac:dyDescent="0.25">
      <c r="A154" s="7">
        <v>2085</v>
      </c>
      <c r="B154" s="105">
        <v>1957.3599999999997</v>
      </c>
      <c r="C154" s="63">
        <v>80.910000000000025</v>
      </c>
      <c r="D154" s="102">
        <f t="shared" si="12"/>
        <v>508.91</v>
      </c>
      <c r="E154">
        <f>($H$22*A154*A154+$I$22*A154+$J$22)*B154+$H$23*A154*A154+$I$23*A154+$J$23</f>
        <v>509.99824205071855</v>
      </c>
      <c r="F154" s="6">
        <f t="shared" si="13"/>
        <v>1.0882420507185202</v>
      </c>
    </row>
    <row r="155" spans="1:6" x14ac:dyDescent="0.25">
      <c r="A155" s="7">
        <v>2085</v>
      </c>
      <c r="B155" s="105">
        <v>2391.9399999999996</v>
      </c>
      <c r="C155" s="63">
        <v>119.56</v>
      </c>
      <c r="D155" s="102">
        <f t="shared" si="12"/>
        <v>547.55999999999995</v>
      </c>
      <c r="E155">
        <f>($H$22*A155*A155+$I$22*A155+$J$22)*B155+$H$23*A155*A155+$I$23*A155+$J$23</f>
        <v>551.18923766599619</v>
      </c>
      <c r="F155" s="6">
        <f t="shared" si="13"/>
        <v>3.6292376659962429</v>
      </c>
    </row>
    <row r="156" spans="1:6" x14ac:dyDescent="0.25">
      <c r="A156" s="7">
        <v>2085</v>
      </c>
      <c r="B156" s="105">
        <v>2706.97</v>
      </c>
      <c r="C156" s="63">
        <v>148.93</v>
      </c>
      <c r="D156" s="102">
        <f t="shared" si="12"/>
        <v>576.93000000000006</v>
      </c>
      <c r="E156">
        <f>($H$22*A156*A156+$I$22*A156+$J$22)*B156+$H$23*A156*A156+$I$23*A156+$J$23</f>
        <v>581.04887075698207</v>
      </c>
      <c r="F156" s="6">
        <f t="shared" si="13"/>
        <v>4.1188707569820053</v>
      </c>
    </row>
    <row r="157" spans="1:6" x14ac:dyDescent="0.25">
      <c r="A157" s="7">
        <v>2085</v>
      </c>
      <c r="B157" s="105">
        <v>2869.4300000000003</v>
      </c>
      <c r="C157" s="63">
        <v>165.93</v>
      </c>
      <c r="D157" s="102">
        <f t="shared" si="12"/>
        <v>593.93000000000006</v>
      </c>
      <c r="E157">
        <f>($H$22*A157*A157+$I$22*A157+$J$22)*B157+$H$23*A157*A157+$I$23*A157+$J$23</f>
        <v>596.44739150726673</v>
      </c>
      <c r="F157" s="6">
        <f t="shared" si="13"/>
        <v>2.5173915072666659</v>
      </c>
    </row>
    <row r="158" spans="1:6" x14ac:dyDescent="0.25">
      <c r="A158" s="7">
        <v>2085</v>
      </c>
      <c r="B158" s="105">
        <v>3101.51</v>
      </c>
      <c r="C158" s="63">
        <v>190.57</v>
      </c>
      <c r="D158" s="102">
        <f t="shared" si="12"/>
        <v>618.56999999999994</v>
      </c>
      <c r="E158">
        <f>($H$22*A158*A158+$I$22*A158+$J$22)*B158+$H$23*A158*A158+$I$23*A158+$J$23</f>
        <v>618.44473667362035</v>
      </c>
      <c r="F158" s="6">
        <f t="shared" si="13"/>
        <v>-0.12526332637958149</v>
      </c>
    </row>
    <row r="159" spans="1:6" x14ac:dyDescent="0.25">
      <c r="A159" s="7">
        <v>2085</v>
      </c>
      <c r="B159" s="105">
        <v>3404.9700000000007</v>
      </c>
      <c r="C159" s="63">
        <v>222.61000000000007</v>
      </c>
      <c r="D159" s="102">
        <f t="shared" si="12"/>
        <v>650.61000000000013</v>
      </c>
      <c r="E159">
        <f>($H$22*A159*A159+$I$22*A159+$J$22)*B159+$H$23*A159*A159+$I$23*A159+$J$23</f>
        <v>647.20772514389682</v>
      </c>
      <c r="F159" s="6">
        <f t="shared" si="13"/>
        <v>-3.402274856103304</v>
      </c>
    </row>
    <row r="160" spans="1:6" x14ac:dyDescent="0.25">
      <c r="A160" s="7">
        <v>2085</v>
      </c>
      <c r="B160" s="105">
        <v>3598.690000000001</v>
      </c>
      <c r="C160" s="63">
        <v>242.19</v>
      </c>
      <c r="D160" s="102">
        <f t="shared" si="12"/>
        <v>670.19</v>
      </c>
      <c r="E160">
        <f>($H$22*A160*A160+$I$22*A160+$J$22)*B160+$H$23*A160*A160+$I$23*A160+$J$23</f>
        <v>665.56917682273706</v>
      </c>
      <c r="F160" s="6">
        <f t="shared" si="13"/>
        <v>-4.6208231772629915</v>
      </c>
    </row>
    <row r="161" spans="1:6" x14ac:dyDescent="0.25">
      <c r="A161" s="7">
        <v>2090</v>
      </c>
      <c r="B161" s="105">
        <v>1302.8</v>
      </c>
      <c r="C161" s="63">
        <v>19.319999999999993</v>
      </c>
      <c r="D161" s="102">
        <f t="shared" si="12"/>
        <v>447.32</v>
      </c>
      <c r="E161">
        <f>($H$22*A161*A161+$I$22*A161+$J$22)*B161+$H$23*A161*A161+$I$23*A161+$J$23</f>
        <v>440.97790395790435</v>
      </c>
      <c r="F161" s="6">
        <f t="shared" si="13"/>
        <v>-6.3420960420956476</v>
      </c>
    </row>
    <row r="162" spans="1:6" x14ac:dyDescent="0.25">
      <c r="A162" s="7">
        <v>2090</v>
      </c>
      <c r="B162" s="105">
        <v>1303.3099999999997</v>
      </c>
      <c r="C162" s="63">
        <v>13.629999999999995</v>
      </c>
      <c r="D162" s="102">
        <f t="shared" si="12"/>
        <v>441.63</v>
      </c>
      <c r="E162">
        <f>($H$22*A162*A162+$I$22*A162+$J$22)*B162+$H$23*A162*A162+$I$23*A162+$J$23</f>
        <v>441.02620268079045</v>
      </c>
      <c r="F162" s="6">
        <f t="shared" si="13"/>
        <v>-0.60379731920954782</v>
      </c>
    </row>
    <row r="163" spans="1:6" x14ac:dyDescent="0.25">
      <c r="A163" s="7">
        <v>2090</v>
      </c>
      <c r="B163" s="105">
        <v>1304.3999999999992</v>
      </c>
      <c r="C163" s="63">
        <v>12.480000000000018</v>
      </c>
      <c r="D163" s="102">
        <f t="shared" si="12"/>
        <v>440.48</v>
      </c>
      <c r="E163">
        <f>($H$22*A163*A163+$I$22*A163+$J$22)*B163+$H$23*A163*A163+$I$23*A163+$J$23</f>
        <v>441.12942936303079</v>
      </c>
      <c r="F163" s="6">
        <f t="shared" si="13"/>
        <v>0.64942936303077659</v>
      </c>
    </row>
    <row r="164" spans="1:6" x14ac:dyDescent="0.25">
      <c r="A164" s="7">
        <v>2090</v>
      </c>
      <c r="B164" s="105">
        <v>1527.8099999999997</v>
      </c>
      <c r="C164" s="63">
        <v>35.240000000000009</v>
      </c>
      <c r="D164" s="102">
        <f t="shared" si="12"/>
        <v>463.24</v>
      </c>
      <c r="E164">
        <f>($H$22*A164*A164+$I$22*A164+$J$22)*B164+$H$23*A164*A164+$I$23*A164+$J$23</f>
        <v>462.28711108742209</v>
      </c>
      <c r="F164" s="6">
        <f t="shared" si="13"/>
        <v>-0.95288891257791875</v>
      </c>
    </row>
    <row r="165" spans="1:6" x14ac:dyDescent="0.25">
      <c r="A165" s="7">
        <v>2090</v>
      </c>
      <c r="B165" s="105">
        <v>1776.3399999999997</v>
      </c>
      <c r="C165" s="63">
        <v>60.53000000000003</v>
      </c>
      <c r="D165" s="102">
        <f t="shared" si="12"/>
        <v>488.53000000000003</v>
      </c>
      <c r="E165">
        <f>($H$22*A165*A165+$I$22*A165+$J$22)*B165+$H$23*A165*A165+$I$23*A165+$J$23</f>
        <v>485.82374167228045</v>
      </c>
      <c r="F165" s="6">
        <f t="shared" si="13"/>
        <v>-2.7062583277195813</v>
      </c>
    </row>
    <row r="166" spans="1:6" x14ac:dyDescent="0.25">
      <c r="A166" s="7">
        <v>2090</v>
      </c>
      <c r="B166" s="105">
        <v>2095.2599999999993</v>
      </c>
      <c r="C166" s="63">
        <v>86.25</v>
      </c>
      <c r="D166" s="102">
        <f t="shared" si="12"/>
        <v>514.25</v>
      </c>
      <c r="E166">
        <f>($H$22*A166*A166+$I$22*A166+$J$22)*B166+$H$23*A166*A166+$I$23*A166+$J$23</f>
        <v>516.02654304886892</v>
      </c>
      <c r="F166" s="6">
        <f t="shared" si="13"/>
        <v>1.7765430488689162</v>
      </c>
    </row>
    <row r="167" spans="1:6" x14ac:dyDescent="0.25">
      <c r="A167" s="7">
        <v>2090</v>
      </c>
      <c r="B167" s="105">
        <v>2580.2699999999995</v>
      </c>
      <c r="C167" s="63">
        <v>128.92000000000002</v>
      </c>
      <c r="D167" s="102">
        <f t="shared" si="12"/>
        <v>556.92000000000007</v>
      </c>
      <c r="E167">
        <f>($H$22*A167*A167+$I$22*A167+$J$22)*B167+$H$23*A167*A167+$I$23*A167+$J$23</f>
        <v>561.9586285112382</v>
      </c>
      <c r="F167" s="6">
        <f t="shared" si="13"/>
        <v>5.0386285112381302</v>
      </c>
    </row>
    <row r="168" spans="1:6" x14ac:dyDescent="0.25">
      <c r="A168" s="7">
        <v>2090</v>
      </c>
      <c r="B168" s="105">
        <v>2935.8199999999997</v>
      </c>
      <c r="C168" s="63">
        <v>161.84999999999997</v>
      </c>
      <c r="D168" s="102">
        <f t="shared" si="12"/>
        <v>589.84999999999991</v>
      </c>
      <c r="E168">
        <f>($H$22*A168*A168+$I$22*A168+$J$22)*B168+$H$23*A168*A168+$I$23*A168+$J$23</f>
        <v>595.63041463141053</v>
      </c>
      <c r="F168" s="6">
        <f t="shared" si="13"/>
        <v>5.780414631410622</v>
      </c>
    </row>
    <row r="169" spans="1:6" x14ac:dyDescent="0.25">
      <c r="A169" s="7">
        <v>2090</v>
      </c>
      <c r="B169" s="105">
        <v>3137.17</v>
      </c>
      <c r="C169" s="63">
        <v>182.90000000000003</v>
      </c>
      <c r="D169" s="102">
        <f t="shared" si="12"/>
        <v>610.90000000000009</v>
      </c>
      <c r="E169">
        <f>($H$22*A169*A169+$I$22*A169+$J$22)*B169+$H$23*A169*A169+$I$23*A169+$J$23</f>
        <v>614.69893983263682</v>
      </c>
      <c r="F169" s="6">
        <f t="shared" si="13"/>
        <v>3.7989398326367336</v>
      </c>
    </row>
    <row r="170" spans="1:6" x14ac:dyDescent="0.25">
      <c r="A170" s="7">
        <v>2090</v>
      </c>
      <c r="B170" s="105">
        <v>3434.4500000000003</v>
      </c>
      <c r="C170" s="63">
        <v>214.54000000000002</v>
      </c>
      <c r="D170" s="102">
        <f t="shared" si="12"/>
        <v>642.54</v>
      </c>
      <c r="E170">
        <f>($H$22*A170*A170+$I$22*A170+$J$22)*B170+$H$23*A170*A170+$I$23*A170+$J$23</f>
        <v>642.85236010490553</v>
      </c>
      <c r="F170" s="6">
        <f t="shared" si="13"/>
        <v>0.31236010490556509</v>
      </c>
    </row>
    <row r="171" spans="1:6" x14ac:dyDescent="0.25">
      <c r="A171" s="7">
        <v>2090</v>
      </c>
      <c r="B171" s="105">
        <v>3828.47</v>
      </c>
      <c r="C171" s="63">
        <v>256.43</v>
      </c>
      <c r="D171" s="102">
        <f t="shared" si="12"/>
        <v>684.43000000000006</v>
      </c>
      <c r="E171">
        <f>($H$22*A171*A171+$I$22*A171+$J$22)*B171+$H$23*A171*A171+$I$23*A171+$J$23</f>
        <v>680.16738518455895</v>
      </c>
      <c r="F171" s="6">
        <f t="shared" si="13"/>
        <v>-4.2626148154411112</v>
      </c>
    </row>
    <row r="172" spans="1:6" x14ac:dyDescent="0.25">
      <c r="A172" s="7">
        <v>2090</v>
      </c>
      <c r="B172" s="105">
        <v>4052.9500000000007</v>
      </c>
      <c r="C172" s="63">
        <v>279.25000000000006</v>
      </c>
      <c r="D172" s="102">
        <f t="shared" si="12"/>
        <v>707.25</v>
      </c>
      <c r="E172">
        <f>($H$22*A172*A172+$I$22*A172+$J$22)*B172+$H$23*A172*A172+$I$23*A172+$J$23</f>
        <v>701.42639952362879</v>
      </c>
      <c r="F172" s="6">
        <f t="shared" si="13"/>
        <v>-5.8236004763712117</v>
      </c>
    </row>
    <row r="173" spans="1:6" x14ac:dyDescent="0.25">
      <c r="A173" s="7">
        <v>2095</v>
      </c>
      <c r="B173" s="105">
        <v>1346.72</v>
      </c>
      <c r="C173" s="63">
        <v>17.949999999999989</v>
      </c>
      <c r="D173" s="102">
        <f t="shared" si="12"/>
        <v>445.95</v>
      </c>
      <c r="E173">
        <f>($H$22*A173*A173+$I$22*A173+$J$22)*B173+$H$23*A173*A173+$I$23*A173+$J$23</f>
        <v>438.56311356262086</v>
      </c>
      <c r="F173" s="6">
        <f t="shared" si="13"/>
        <v>-7.3868864373791325</v>
      </c>
    </row>
    <row r="174" spans="1:6" x14ac:dyDescent="0.25">
      <c r="A174" s="7">
        <v>2095</v>
      </c>
      <c r="B174" s="105">
        <v>1347.1899999999996</v>
      </c>
      <c r="C174" s="63">
        <v>11.79000000000002</v>
      </c>
      <c r="D174" s="102">
        <f t="shared" si="12"/>
        <v>439.79</v>
      </c>
      <c r="E174">
        <f>($H$22*A174*A174+$I$22*A174+$J$22)*B174+$H$23*A174*A174+$I$23*A174+$J$23</f>
        <v>438.60763749821126</v>
      </c>
      <c r="F174" s="6">
        <f t="shared" si="13"/>
        <v>-1.1823625017887593</v>
      </c>
    </row>
    <row r="175" spans="1:6" x14ac:dyDescent="0.25">
      <c r="A175" s="7">
        <v>2095</v>
      </c>
      <c r="B175" s="105">
        <v>1348.2699999999991</v>
      </c>
      <c r="C175" s="63">
        <v>10.53000000000003</v>
      </c>
      <c r="D175" s="102">
        <f t="shared" si="12"/>
        <v>438.53000000000003</v>
      </c>
      <c r="E175">
        <f>($H$22*A175*A175+$I$22*A175+$J$22)*B175+$H$23*A175*A175+$I$23*A175+$J$23</f>
        <v>438.70994781829722</v>
      </c>
      <c r="F175" s="6">
        <f t="shared" si="13"/>
        <v>0.17994781829719386</v>
      </c>
    </row>
    <row r="176" spans="1:6" x14ac:dyDescent="0.25">
      <c r="A176" s="7">
        <v>2095</v>
      </c>
      <c r="B176" s="105">
        <v>1597.1099999999997</v>
      </c>
      <c r="C176" s="63">
        <v>35.379999999999995</v>
      </c>
      <c r="D176" s="102">
        <f t="shared" si="12"/>
        <v>463.38</v>
      </c>
      <c r="E176">
        <f>($H$22*A176*A176+$I$22*A176+$J$22)*B176+$H$23*A176*A176+$I$23*A176+$J$23</f>
        <v>462.28300342041257</v>
      </c>
      <c r="F176" s="6">
        <f t="shared" si="13"/>
        <v>-1.0969965795874259</v>
      </c>
    </row>
    <row r="177" spans="1:6" x14ac:dyDescent="0.25">
      <c r="A177" s="7">
        <v>2095</v>
      </c>
      <c r="B177" s="105">
        <v>1883.7299999999998</v>
      </c>
      <c r="C177" s="63">
        <v>63.879999999999995</v>
      </c>
      <c r="D177" s="102">
        <f t="shared" si="12"/>
        <v>491.88</v>
      </c>
      <c r="E177">
        <f>($H$22*A177*A177+$I$22*A177+$J$22)*B177+$H$23*A177*A177+$I$23*A177+$J$23</f>
        <v>489.43502558998807</v>
      </c>
      <c r="F177" s="6">
        <f t="shared" si="13"/>
        <v>-2.4449744100119233</v>
      </c>
    </row>
    <row r="178" spans="1:6" x14ac:dyDescent="0.25">
      <c r="A178" s="7">
        <v>2095</v>
      </c>
      <c r="B178" s="105">
        <v>2232.87</v>
      </c>
      <c r="C178" s="63">
        <v>91.68</v>
      </c>
      <c r="D178" s="102">
        <f t="shared" si="12"/>
        <v>519.68000000000006</v>
      </c>
      <c r="E178">
        <f>($H$22*A178*A178+$I$22*A178+$J$22)*B178+$H$23*A178*A178+$I$23*A178+$J$23</f>
        <v>522.50967851122914</v>
      </c>
      <c r="F178" s="6">
        <f t="shared" si="13"/>
        <v>2.8296785112290763</v>
      </c>
    </row>
    <row r="179" spans="1:6" x14ac:dyDescent="0.25">
      <c r="A179" s="7">
        <v>2095</v>
      </c>
      <c r="B179" s="105">
        <v>2767.9599999999996</v>
      </c>
      <c r="C179" s="63">
        <v>138.29000000000002</v>
      </c>
      <c r="D179" s="102">
        <f t="shared" si="12"/>
        <v>566.29</v>
      </c>
      <c r="E179">
        <f>($H$22*A179*A179+$I$22*A179+$J$22)*B179+$H$23*A179*A179+$I$23*A179+$J$23</f>
        <v>573.19970552510858</v>
      </c>
      <c r="F179" s="6">
        <f t="shared" si="13"/>
        <v>6.9097055251086203</v>
      </c>
    </row>
    <row r="180" spans="1:6" x14ac:dyDescent="0.25">
      <c r="A180" s="7">
        <v>2095</v>
      </c>
      <c r="B180" s="105">
        <v>3164.6200000000008</v>
      </c>
      <c r="C180" s="63">
        <v>174.83999999999997</v>
      </c>
      <c r="D180" s="102">
        <f t="shared" si="12"/>
        <v>602.83999999999992</v>
      </c>
      <c r="E180">
        <f>($H$22*A180*A180+$I$22*A180+$J$22)*B180+$H$23*A180*A180+$I$23*A180+$J$23</f>
        <v>610.77601253014655</v>
      </c>
      <c r="F180" s="6">
        <f t="shared" si="13"/>
        <v>7.9360125301466269</v>
      </c>
    </row>
    <row r="181" spans="1:6" x14ac:dyDescent="0.25">
      <c r="A181" s="7">
        <v>2095</v>
      </c>
      <c r="B181" s="105">
        <v>3408.8900000000003</v>
      </c>
      <c r="C181" s="63">
        <v>200.33999999999997</v>
      </c>
      <c r="D181" s="102">
        <f t="shared" si="12"/>
        <v>628.33999999999992</v>
      </c>
      <c r="E181">
        <f>($H$22*A181*A181+$I$22*A181+$J$22)*B181+$H$23*A181*A181+$I$23*A181+$J$23</f>
        <v>633.91614390744871</v>
      </c>
      <c r="F181" s="6">
        <f t="shared" si="13"/>
        <v>5.5761439074487953</v>
      </c>
    </row>
    <row r="182" spans="1:6" x14ac:dyDescent="0.25">
      <c r="A182" s="7">
        <v>2095</v>
      </c>
      <c r="B182" s="105">
        <v>3782.0200000000004</v>
      </c>
      <c r="C182" s="63">
        <v>240.18</v>
      </c>
      <c r="D182" s="102">
        <f t="shared" si="12"/>
        <v>668.18000000000006</v>
      </c>
      <c r="E182">
        <f>($H$22*A182*A182+$I$22*A182+$J$22)*B182+$H$23*A182*A182+$I$23*A182+$J$23</f>
        <v>669.26341217949812</v>
      </c>
      <c r="F182" s="6">
        <f t="shared" si="13"/>
        <v>1.0834121794980547</v>
      </c>
    </row>
    <row r="183" spans="1:6" x14ac:dyDescent="0.25">
      <c r="A183" s="7">
        <v>2095</v>
      </c>
      <c r="B183" s="105">
        <v>4284.329999999999</v>
      </c>
      <c r="C183" s="63">
        <v>293.96999999999997</v>
      </c>
      <c r="D183" s="102">
        <f t="shared" si="12"/>
        <v>721.97</v>
      </c>
      <c r="E183">
        <f>($H$22*A183*A183+$I$22*A183+$J$22)*B183+$H$23*A183*A183+$I$23*A183+$J$23</f>
        <v>716.84813151520211</v>
      </c>
      <c r="F183" s="6">
        <f t="shared" si="13"/>
        <v>-5.1218684847979148</v>
      </c>
    </row>
    <row r="184" spans="1:6" x14ac:dyDescent="0.25">
      <c r="A184" s="7">
        <v>2095</v>
      </c>
      <c r="B184" s="105">
        <v>4541.8200000000006</v>
      </c>
      <c r="C184" s="63">
        <v>320.34999999999997</v>
      </c>
      <c r="D184" s="102">
        <f t="shared" si="12"/>
        <v>748.34999999999991</v>
      </c>
      <c r="E184">
        <f>($H$22*A184*A184+$I$22*A184+$J$22)*B184+$H$23*A184*A184+$I$23*A184+$J$23</f>
        <v>741.24061699578306</v>
      </c>
      <c r="F184" s="6">
        <f t="shared" si="13"/>
        <v>-7.109383004216852</v>
      </c>
    </row>
    <row r="185" spans="1:6" x14ac:dyDescent="0.25">
      <c r="A185" s="7">
        <v>2100</v>
      </c>
      <c r="B185" s="105">
        <v>1388.44</v>
      </c>
      <c r="C185" s="63">
        <v>16.710000000000036</v>
      </c>
      <c r="D185" s="102">
        <f t="shared" si="12"/>
        <v>444.71000000000004</v>
      </c>
      <c r="E185">
        <f>($H$22*A185*A185+$I$22*A185+$J$22)*B185+$H$23*A185*A185+$I$23*A185+$J$23</f>
        <v>436.35510275527122</v>
      </c>
      <c r="F185" s="6">
        <f t="shared" si="13"/>
        <v>-8.3548972447288179</v>
      </c>
    </row>
    <row r="186" spans="1:6" x14ac:dyDescent="0.25">
      <c r="A186" s="7">
        <v>2100</v>
      </c>
      <c r="B186" s="105">
        <v>1388.8599999999997</v>
      </c>
      <c r="C186" s="63">
        <v>10.069999999999993</v>
      </c>
      <c r="D186" s="102">
        <f t="shared" si="12"/>
        <v>438.07</v>
      </c>
      <c r="E186">
        <f>($H$22*A186*A186+$I$22*A186+$J$22)*B186+$H$23*A186*A186+$I$23*A186+$J$23</f>
        <v>436.39494759161971</v>
      </c>
      <c r="F186" s="6">
        <f t="shared" si="13"/>
        <v>-1.6750524083802816</v>
      </c>
    </row>
    <row r="187" spans="1:6" x14ac:dyDescent="0.25">
      <c r="A187" s="7">
        <v>2100</v>
      </c>
      <c r="B187" s="105">
        <v>1389.8999999999992</v>
      </c>
      <c r="C187" s="63">
        <v>8.7100000000000364</v>
      </c>
      <c r="D187" s="102">
        <f t="shared" si="12"/>
        <v>436.71000000000004</v>
      </c>
      <c r="E187">
        <f>($H$22*A187*A187+$I$22*A187+$J$22)*B187+$H$23*A187*A187+$I$23*A187+$J$23</f>
        <v>436.49361099590897</v>
      </c>
      <c r="F187" s="6">
        <f t="shared" si="13"/>
        <v>-0.21638900409107009</v>
      </c>
    </row>
    <row r="188" spans="1:6" x14ac:dyDescent="0.25">
      <c r="A188" s="7">
        <v>2100</v>
      </c>
      <c r="B188" s="105">
        <v>1665.4199999999998</v>
      </c>
      <c r="C188" s="63">
        <v>35.69</v>
      </c>
      <c r="D188" s="102">
        <f t="shared" si="12"/>
        <v>463.69</v>
      </c>
      <c r="E188">
        <f>($H$22*A188*A188+$I$22*A188+$J$22)*B188+$H$23*A188*A188+$I$23*A188+$J$23</f>
        <v>462.63182363989836</v>
      </c>
      <c r="F188" s="6">
        <f t="shared" si="13"/>
        <v>-1.0581763601016405</v>
      </c>
    </row>
    <row r="189" spans="1:6" x14ac:dyDescent="0.25">
      <c r="A189" s="7">
        <v>2100</v>
      </c>
      <c r="B189" s="105">
        <v>1991.5499999999995</v>
      </c>
      <c r="C189" s="63">
        <v>67.360000000000014</v>
      </c>
      <c r="D189" s="102">
        <f t="shared" si="12"/>
        <v>495.36</v>
      </c>
      <c r="E189">
        <f>($H$22*A189*A189+$I$22*A189+$J$22)*B189+$H$23*A189*A189+$I$23*A189+$J$23</f>
        <v>493.57133906376839</v>
      </c>
      <c r="F189" s="6">
        <f t="shared" si="13"/>
        <v>-1.7886609362316221</v>
      </c>
    </row>
    <row r="190" spans="1:6" x14ac:dyDescent="0.25">
      <c r="A190" s="7">
        <v>2100</v>
      </c>
      <c r="B190" s="105">
        <v>2370.7400000000002</v>
      </c>
      <c r="C190" s="63">
        <v>97.199999999999989</v>
      </c>
      <c r="D190" s="102">
        <f t="shared" si="12"/>
        <v>525.20000000000005</v>
      </c>
      <c r="E190">
        <f>($H$22*A190*A190+$I$22*A190+$J$22)*B190+$H$23*A190*A190+$I$23*A190+$J$23</f>
        <v>529.5445854795471</v>
      </c>
      <c r="F190" s="6">
        <f t="shared" si="13"/>
        <v>4.3445854795470495</v>
      </c>
    </row>
    <row r="191" spans="1:6" x14ac:dyDescent="0.25">
      <c r="A191" s="7">
        <v>2100</v>
      </c>
      <c r="B191" s="105">
        <v>2955.2799999999993</v>
      </c>
      <c r="C191" s="63">
        <v>147.66000000000003</v>
      </c>
      <c r="D191" s="102">
        <f t="shared" si="12"/>
        <v>575.66000000000008</v>
      </c>
      <c r="E191">
        <f>($H$22*A191*A191+$I$22*A191+$J$22)*B191+$H$23*A191*A191+$I$23*A191+$J$23</f>
        <v>584.99911080953461</v>
      </c>
      <c r="F191" s="6">
        <f t="shared" si="13"/>
        <v>9.3391108095345317</v>
      </c>
    </row>
    <row r="192" spans="1:6" x14ac:dyDescent="0.25">
      <c r="A192" s="7">
        <v>2100</v>
      </c>
      <c r="B192" s="105">
        <v>3393.5500000000015</v>
      </c>
      <c r="C192" s="63">
        <v>187.88000000000005</v>
      </c>
      <c r="D192" s="102">
        <f t="shared" si="12"/>
        <v>615.88000000000011</v>
      </c>
      <c r="E192">
        <f>($H$22*A192*A192+$I$22*A192+$J$22)*B192+$H$23*A192*A192+$I$23*A192+$J$23</f>
        <v>626.57719753820129</v>
      </c>
      <c r="F192" s="6">
        <f t="shared" si="13"/>
        <v>10.697197538201181</v>
      </c>
    </row>
    <row r="193" spans="1:6" x14ac:dyDescent="0.25">
      <c r="A193" s="7">
        <v>2100</v>
      </c>
      <c r="B193" s="105">
        <v>3684.52</v>
      </c>
      <c r="C193" s="63">
        <v>218.21999999999997</v>
      </c>
      <c r="D193" s="102">
        <f t="shared" si="12"/>
        <v>646.22</v>
      </c>
      <c r="E193">
        <f>($H$22*A193*A193+$I$22*A193+$J$22)*B193+$H$23*A193*A193+$I$23*A193+$J$23</f>
        <v>654.18113094783257</v>
      </c>
      <c r="F193" s="6">
        <f t="shared" si="13"/>
        <v>7.9611309478325438</v>
      </c>
    </row>
    <row r="194" spans="1:6" x14ac:dyDescent="0.25">
      <c r="A194" s="7">
        <v>2100</v>
      </c>
      <c r="B194" s="105">
        <v>4144.9400000000005</v>
      </c>
      <c r="C194" s="63">
        <v>267.54000000000002</v>
      </c>
      <c r="D194" s="102">
        <f t="shared" si="12"/>
        <v>695.54</v>
      </c>
      <c r="E194">
        <f>($H$22*A194*A194+$I$22*A194+$J$22)*B194+$H$23*A194*A194+$I$23*A194+$J$23</f>
        <v>697.86055845054216</v>
      </c>
      <c r="F194" s="6">
        <f t="shared" si="13"/>
        <v>2.3205584505421939</v>
      </c>
    </row>
    <row r="195" spans="1:6" x14ac:dyDescent="0.25">
      <c r="A195" s="7">
        <v>2100</v>
      </c>
      <c r="B195" s="105">
        <v>4775.4399999999996</v>
      </c>
      <c r="C195" s="63">
        <v>335.58</v>
      </c>
      <c r="D195" s="102">
        <f t="shared" si="12"/>
        <v>763.57999999999993</v>
      </c>
      <c r="E195">
        <f>($H$22*A195*A195+$I$22*A195+$J$22)*B195+$H$23*A195*A195+$I$23*A195+$J$23</f>
        <v>757.67524730084915</v>
      </c>
      <c r="F195" s="6">
        <f t="shared" si="13"/>
        <v>-5.9047526991507766</v>
      </c>
    </row>
    <row r="196" spans="1:6" x14ac:dyDescent="0.25">
      <c r="A196" s="7">
        <v>2100</v>
      </c>
      <c r="B196" s="105">
        <v>5067.9500000000007</v>
      </c>
      <c r="C196" s="63">
        <v>365.84</v>
      </c>
      <c r="D196" s="102">
        <f t="shared" ref="D196" si="14">428+C196</f>
        <v>793.83999999999992</v>
      </c>
      <c r="E196">
        <f>($H$22*A196*A196+$I$22*A196+$J$22)*B196+$H$23*A196*A196+$I$23*A196+$J$23</f>
        <v>785.42527844375581</v>
      </c>
      <c r="F196" s="6">
        <f t="shared" ref="F196" si="15">E196-D196</f>
        <v>-8.4147215562441033</v>
      </c>
    </row>
  </sheetData>
  <sortState xmlns:xlrd2="http://schemas.microsoft.com/office/spreadsheetml/2017/richdata2" ref="A3:C923">
    <sortCondition ref="A181:A923"/>
  </sortState>
  <mergeCells count="2">
    <mergeCell ref="I3:J3"/>
    <mergeCell ref="H3:H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9EB86-1671-40A1-B0F4-ECFA8314310E}">
  <dimension ref="A1:W84"/>
  <sheetViews>
    <sheetView workbookViewId="0">
      <selection activeCell="I18" sqref="I18"/>
    </sheetView>
  </sheetViews>
  <sheetFormatPr defaultRowHeight="15" x14ac:dyDescent="0.25"/>
  <cols>
    <col min="2" max="2" width="16.5703125" customWidth="1"/>
    <col min="3" max="7" width="6.7109375" customWidth="1"/>
    <col min="8" max="10" width="11.7109375" customWidth="1"/>
    <col min="11" max="11" width="10.85546875" customWidth="1"/>
    <col min="12" max="12" width="8.7109375" customWidth="1"/>
    <col min="13" max="14" width="9.28515625" customWidth="1"/>
    <col min="15" max="15" width="14.7109375" customWidth="1"/>
    <col min="16" max="16" width="12.28515625" customWidth="1"/>
    <col min="17" max="17" width="10.42578125" customWidth="1"/>
    <col min="19" max="19" width="14.85546875" customWidth="1"/>
    <col min="21" max="23" width="11.5703125" customWidth="1"/>
  </cols>
  <sheetData>
    <row r="1" spans="1:12" x14ac:dyDescent="0.25">
      <c r="A1" t="s">
        <v>72</v>
      </c>
    </row>
    <row r="2" spans="1:12" x14ac:dyDescent="0.25">
      <c r="B2" s="72" t="s">
        <v>84</v>
      </c>
      <c r="C2" s="72"/>
      <c r="D2" s="72"/>
      <c r="E2" s="72"/>
      <c r="F2" s="72"/>
      <c r="G2" s="72"/>
      <c r="H2" s="73" t="s">
        <v>83</v>
      </c>
      <c r="I2" s="73"/>
      <c r="J2" s="73"/>
    </row>
    <row r="3" spans="1:12" x14ac:dyDescent="0.25">
      <c r="B3" s="72"/>
      <c r="C3" s="72"/>
      <c r="D3" s="72"/>
      <c r="E3" s="72"/>
      <c r="F3" s="72"/>
      <c r="G3" s="72"/>
      <c r="H3" s="50" t="s">
        <v>41</v>
      </c>
      <c r="I3" s="50" t="s">
        <v>42</v>
      </c>
      <c r="J3" s="50" t="s">
        <v>43</v>
      </c>
    </row>
    <row r="4" spans="1:12" x14ac:dyDescent="0.25">
      <c r="B4" s="74" t="s">
        <v>79</v>
      </c>
      <c r="C4" s="74"/>
      <c r="D4" s="74"/>
      <c r="E4" s="74"/>
      <c r="F4" s="74"/>
      <c r="G4" s="74"/>
      <c r="H4" s="35" cm="1">
        <f t="array" ref="H4:J4">LINEST(F14:F28,D14:D28^{1,2})</f>
        <v>6.7964213501116821E-7</v>
      </c>
      <c r="I4" s="35">
        <v>-3.9795198234754902E-4</v>
      </c>
      <c r="J4" s="35">
        <v>1.7267992130479877</v>
      </c>
    </row>
    <row r="5" spans="1:12" x14ac:dyDescent="0.25">
      <c r="B5" s="74" t="s">
        <v>80</v>
      </c>
      <c r="C5" s="74"/>
      <c r="D5" s="74"/>
      <c r="E5" s="74"/>
      <c r="F5" s="74"/>
      <c r="G5" s="74"/>
      <c r="H5" s="35" cm="1">
        <f t="array" ref="H5:J5">LINEST(J14:J28,H14:H28^{1,2})</f>
        <v>-6.9884104168229181E-7</v>
      </c>
      <c r="I5" s="35">
        <v>1.7150978986179212E-3</v>
      </c>
      <c r="J5" s="35">
        <v>0.94875123300115916</v>
      </c>
    </row>
    <row r="6" spans="1:12" x14ac:dyDescent="0.25">
      <c r="B6" s="74" t="s">
        <v>81</v>
      </c>
      <c r="C6" s="74"/>
      <c r="D6" s="74"/>
      <c r="E6" s="74"/>
      <c r="F6" s="74"/>
      <c r="G6" s="74"/>
      <c r="H6" s="35" cm="1">
        <f t="array" ref="H6:I6">LINEST(E14:E26,D14:D26)</f>
        <v>0.10662234445719732</v>
      </c>
      <c r="I6" s="35">
        <v>387.20758169651555</v>
      </c>
      <c r="J6" s="51"/>
    </row>
    <row r="7" spans="1:12" x14ac:dyDescent="0.25">
      <c r="B7" s="74" t="s">
        <v>82</v>
      </c>
      <c r="C7" s="74"/>
      <c r="D7" s="74"/>
      <c r="E7" s="74"/>
      <c r="F7" s="74"/>
      <c r="G7" s="74"/>
      <c r="H7" s="35" cm="1">
        <f t="array" ref="H7:I7">LINEST(I14:I28,H14:H28)</f>
        <v>9.7990432336031982E-2</v>
      </c>
      <c r="I7" s="35">
        <v>372.01717886555122</v>
      </c>
      <c r="J7" s="51"/>
    </row>
    <row r="10" spans="1:12" x14ac:dyDescent="0.25">
      <c r="C10" s="40">
        <v>2460</v>
      </c>
      <c r="D10" t="s">
        <v>74</v>
      </c>
    </row>
    <row r="12" spans="1:12" x14ac:dyDescent="0.25">
      <c r="C12" s="75">
        <v>2040</v>
      </c>
      <c r="D12" s="76"/>
      <c r="E12" s="76"/>
      <c r="F12" s="77"/>
      <c r="G12" s="78">
        <v>2050</v>
      </c>
      <c r="H12" s="79"/>
      <c r="I12" s="79"/>
      <c r="J12" s="80"/>
      <c r="K12" s="81" t="s">
        <v>73</v>
      </c>
    </row>
    <row r="13" spans="1:12" s="40" customFormat="1" ht="30" customHeight="1" x14ac:dyDescent="0.25">
      <c r="C13" s="45" t="s">
        <v>75</v>
      </c>
      <c r="D13" s="45" t="s">
        <v>76</v>
      </c>
      <c r="E13" s="45" t="s">
        <v>77</v>
      </c>
      <c r="F13" s="45" t="s">
        <v>78</v>
      </c>
      <c r="G13" s="46" t="s">
        <v>75</v>
      </c>
      <c r="H13" s="46" t="s">
        <v>76</v>
      </c>
      <c r="I13" s="46" t="s">
        <v>77</v>
      </c>
      <c r="J13" s="46" t="s">
        <v>78</v>
      </c>
      <c r="K13" s="82"/>
    </row>
    <row r="14" spans="1:12" x14ac:dyDescent="0.25">
      <c r="C14" s="35">
        <v>3107</v>
      </c>
      <c r="D14" s="35">
        <f t="shared" ref="D14:D28" si="0">C14-$C$10</f>
        <v>647</v>
      </c>
      <c r="E14" s="35">
        <v>457</v>
      </c>
      <c r="F14" s="31">
        <v>1.75</v>
      </c>
      <c r="G14" s="47">
        <v>3551</v>
      </c>
      <c r="H14" s="47">
        <f t="shared" ref="H14:H28" si="1">G14-$C$10</f>
        <v>1091</v>
      </c>
      <c r="I14" s="47">
        <v>479.6</v>
      </c>
      <c r="J14" s="31">
        <v>2</v>
      </c>
      <c r="K14" s="48">
        <v>3.3</v>
      </c>
      <c r="L14" s="49"/>
    </row>
    <row r="15" spans="1:12" x14ac:dyDescent="0.25">
      <c r="C15" s="35">
        <v>3070</v>
      </c>
      <c r="D15" s="35">
        <f t="shared" si="0"/>
        <v>610</v>
      </c>
      <c r="E15" s="35">
        <v>451</v>
      </c>
      <c r="F15" s="31">
        <v>1.74</v>
      </c>
      <c r="G15" s="47">
        <v>3451</v>
      </c>
      <c r="H15" s="47">
        <f t="shared" si="1"/>
        <v>991</v>
      </c>
      <c r="I15" s="47">
        <v>467.57</v>
      </c>
      <c r="J15" s="31">
        <v>1.96</v>
      </c>
      <c r="K15" s="48">
        <v>3</v>
      </c>
      <c r="L15" s="49"/>
    </row>
    <row r="16" spans="1:12" x14ac:dyDescent="0.25">
      <c r="C16" s="35">
        <v>3055</v>
      </c>
      <c r="D16" s="35">
        <f t="shared" si="0"/>
        <v>595</v>
      </c>
      <c r="E16" s="35">
        <v>451</v>
      </c>
      <c r="F16" s="31">
        <v>1.73</v>
      </c>
      <c r="G16" s="47">
        <v>3403</v>
      </c>
      <c r="H16" s="47">
        <f t="shared" si="1"/>
        <v>943</v>
      </c>
      <c r="I16" s="47">
        <v>464.56</v>
      </c>
      <c r="J16" s="31">
        <v>1.93</v>
      </c>
      <c r="K16" s="48">
        <v>2.9</v>
      </c>
      <c r="L16" s="49"/>
    </row>
    <row r="17" spans="3:20" x14ac:dyDescent="0.25">
      <c r="C17" s="35">
        <v>3050</v>
      </c>
      <c r="D17" s="35">
        <f t="shared" si="0"/>
        <v>590</v>
      </c>
      <c r="E17" s="35">
        <v>450</v>
      </c>
      <c r="F17" s="31">
        <v>1.73</v>
      </c>
      <c r="G17" s="47">
        <v>3388</v>
      </c>
      <c r="H17" s="47">
        <f t="shared" si="1"/>
        <v>928</v>
      </c>
      <c r="I17" s="47">
        <v>463.06</v>
      </c>
      <c r="J17" s="31">
        <v>1.93</v>
      </c>
      <c r="K17" s="48">
        <v>2.8</v>
      </c>
      <c r="L17" s="49"/>
    </row>
    <row r="18" spans="3:20" x14ac:dyDescent="0.25">
      <c r="C18" s="35">
        <v>3020</v>
      </c>
      <c r="D18" s="35">
        <f t="shared" si="0"/>
        <v>560</v>
      </c>
      <c r="E18" s="35">
        <v>447</v>
      </c>
      <c r="F18" s="31">
        <v>1.72</v>
      </c>
      <c r="G18" s="47">
        <v>3323</v>
      </c>
      <c r="H18" s="47">
        <f t="shared" si="1"/>
        <v>863</v>
      </c>
      <c r="I18" s="47">
        <v>456.73</v>
      </c>
      <c r="J18" s="31">
        <v>1.9</v>
      </c>
      <c r="K18" s="48">
        <v>2.7</v>
      </c>
    </row>
    <row r="19" spans="3:20" x14ac:dyDescent="0.25">
      <c r="C19" s="35">
        <v>2997</v>
      </c>
      <c r="D19" s="35">
        <f t="shared" si="0"/>
        <v>537</v>
      </c>
      <c r="E19" s="35">
        <v>446</v>
      </c>
      <c r="F19" s="31">
        <v>1.71</v>
      </c>
      <c r="G19" s="47">
        <v>3272</v>
      </c>
      <c r="H19" s="47">
        <f t="shared" si="1"/>
        <v>812</v>
      </c>
      <c r="I19" s="47">
        <v>451.79</v>
      </c>
      <c r="J19" s="31">
        <v>1.88</v>
      </c>
      <c r="K19" s="48">
        <v>2.6</v>
      </c>
    </row>
    <row r="20" spans="3:20" x14ac:dyDescent="0.25">
      <c r="C20" s="35">
        <v>2987</v>
      </c>
      <c r="D20" s="35">
        <f t="shared" si="0"/>
        <v>527</v>
      </c>
      <c r="E20" s="35">
        <v>443</v>
      </c>
      <c r="F20" s="31">
        <v>1.71</v>
      </c>
      <c r="G20" s="47">
        <v>3234</v>
      </c>
      <c r="H20" s="47">
        <f t="shared" si="1"/>
        <v>774</v>
      </c>
      <c r="I20" s="47">
        <v>448.14</v>
      </c>
      <c r="J20" s="31">
        <v>1.86</v>
      </c>
      <c r="K20" s="48">
        <v>2.5</v>
      </c>
      <c r="L20" s="8"/>
    </row>
    <row r="21" spans="3:20" x14ac:dyDescent="0.25">
      <c r="C21" s="35">
        <v>2983</v>
      </c>
      <c r="D21" s="35">
        <f t="shared" si="0"/>
        <v>523</v>
      </c>
      <c r="E21" s="35">
        <v>441</v>
      </c>
      <c r="F21" s="31">
        <v>1.7</v>
      </c>
      <c r="G21" s="47">
        <v>3191</v>
      </c>
      <c r="H21" s="47">
        <f t="shared" si="1"/>
        <v>731</v>
      </c>
      <c r="I21" s="47">
        <v>444.03</v>
      </c>
      <c r="J21" s="31">
        <v>1.84</v>
      </c>
      <c r="K21" s="48">
        <v>2.4</v>
      </c>
      <c r="L21" s="8"/>
    </row>
    <row r="22" spans="3:20" x14ac:dyDescent="0.25">
      <c r="C22" s="35">
        <v>2955</v>
      </c>
      <c r="D22" s="35">
        <f t="shared" si="0"/>
        <v>495</v>
      </c>
      <c r="E22" s="35">
        <v>440</v>
      </c>
      <c r="F22" s="31">
        <v>1.7</v>
      </c>
      <c r="G22" s="47">
        <v>3178</v>
      </c>
      <c r="H22" s="47">
        <f t="shared" si="1"/>
        <v>718</v>
      </c>
      <c r="I22" s="47">
        <v>442.62</v>
      </c>
      <c r="J22" s="31">
        <v>1.83</v>
      </c>
      <c r="K22" s="48">
        <v>2.2999999999999998</v>
      </c>
    </row>
    <row r="23" spans="3:20" x14ac:dyDescent="0.25">
      <c r="C23" s="35">
        <v>2954</v>
      </c>
      <c r="D23" s="35">
        <f t="shared" si="0"/>
        <v>494</v>
      </c>
      <c r="E23" s="35">
        <v>440</v>
      </c>
      <c r="F23" s="31">
        <v>1.7</v>
      </c>
      <c r="G23" s="47">
        <v>3170</v>
      </c>
      <c r="H23" s="47">
        <f t="shared" si="1"/>
        <v>710</v>
      </c>
      <c r="I23" s="47">
        <v>441.75</v>
      </c>
      <c r="J23" s="31">
        <v>1.83</v>
      </c>
      <c r="K23" s="48">
        <v>2.2000000000000002</v>
      </c>
    </row>
    <row r="24" spans="3:20" x14ac:dyDescent="0.25">
      <c r="C24" s="35">
        <v>2950</v>
      </c>
      <c r="D24" s="35">
        <f t="shared" si="0"/>
        <v>490</v>
      </c>
      <c r="E24" s="35">
        <v>440</v>
      </c>
      <c r="F24" s="31">
        <v>1.69</v>
      </c>
      <c r="G24" s="47">
        <v>3156</v>
      </c>
      <c r="H24" s="47">
        <f t="shared" si="1"/>
        <v>696</v>
      </c>
      <c r="I24" s="47">
        <v>440.38</v>
      </c>
      <c r="J24" s="31">
        <v>1.82</v>
      </c>
      <c r="K24" s="48">
        <v>2.1</v>
      </c>
    </row>
    <row r="25" spans="3:20" x14ac:dyDescent="0.25">
      <c r="C25" s="35">
        <v>2945</v>
      </c>
      <c r="D25" s="35">
        <f t="shared" si="0"/>
        <v>485</v>
      </c>
      <c r="E25" s="35">
        <v>439</v>
      </c>
      <c r="F25" s="31">
        <v>1.69</v>
      </c>
      <c r="G25" s="47">
        <v>3124</v>
      </c>
      <c r="H25" s="47">
        <f t="shared" si="1"/>
        <v>664</v>
      </c>
      <c r="I25" s="47">
        <v>437</v>
      </c>
      <c r="J25" s="31">
        <v>1.81</v>
      </c>
      <c r="K25" s="48">
        <v>2</v>
      </c>
    </row>
    <row r="26" spans="3:20" x14ac:dyDescent="0.25">
      <c r="C26" s="35">
        <v>2944</v>
      </c>
      <c r="D26" s="35">
        <f t="shared" si="0"/>
        <v>484</v>
      </c>
      <c r="E26" s="35">
        <v>439</v>
      </c>
      <c r="F26" s="35">
        <v>1.69</v>
      </c>
      <c r="G26" s="47">
        <v>3125</v>
      </c>
      <c r="H26" s="47">
        <f t="shared" si="1"/>
        <v>665</v>
      </c>
      <c r="I26" s="47">
        <v>437.04</v>
      </c>
      <c r="J26" s="31">
        <v>1.78</v>
      </c>
      <c r="K26" s="35">
        <v>1.9</v>
      </c>
    </row>
    <row r="27" spans="3:20" x14ac:dyDescent="0.25">
      <c r="C27" s="35">
        <v>2790</v>
      </c>
      <c r="D27" s="35">
        <f t="shared" si="0"/>
        <v>330</v>
      </c>
      <c r="E27" s="35">
        <v>439</v>
      </c>
      <c r="F27" s="31">
        <v>1.67</v>
      </c>
      <c r="G27" s="47">
        <v>3119</v>
      </c>
      <c r="H27" s="47">
        <f t="shared" si="1"/>
        <v>659</v>
      </c>
      <c r="I27" s="47">
        <v>436.26</v>
      </c>
      <c r="J27" s="31">
        <v>1.74</v>
      </c>
      <c r="K27" s="48">
        <v>1.8</v>
      </c>
      <c r="L27" s="8"/>
    </row>
    <row r="28" spans="3:20" x14ac:dyDescent="0.25">
      <c r="C28" s="35">
        <v>2790</v>
      </c>
      <c r="D28" s="35">
        <f t="shared" si="0"/>
        <v>330</v>
      </c>
      <c r="E28" s="35">
        <v>438</v>
      </c>
      <c r="F28" s="31">
        <v>1.67</v>
      </c>
      <c r="G28" s="47">
        <v>3097</v>
      </c>
      <c r="H28" s="47">
        <f t="shared" si="1"/>
        <v>637</v>
      </c>
      <c r="I28" s="47">
        <v>434.05</v>
      </c>
      <c r="J28" s="31">
        <v>1.73</v>
      </c>
      <c r="K28" s="48">
        <v>1.7</v>
      </c>
      <c r="L28" s="8"/>
    </row>
    <row r="30" spans="3:20" x14ac:dyDescent="0.25">
      <c r="T30" s="6"/>
    </row>
    <row r="31" spans="3:20" x14ac:dyDescent="0.25">
      <c r="T31" s="6"/>
    </row>
    <row r="32" spans="3:20" x14ac:dyDescent="0.25">
      <c r="T32" s="6"/>
    </row>
    <row r="33" spans="20:20" x14ac:dyDescent="0.25">
      <c r="T33" s="6"/>
    </row>
    <row r="34" spans="20:20" x14ac:dyDescent="0.25">
      <c r="T34" s="6"/>
    </row>
    <row r="35" spans="20:20" x14ac:dyDescent="0.25">
      <c r="T35" s="6"/>
    </row>
    <row r="41" spans="20:20" ht="15" customHeight="1" x14ac:dyDescent="0.25"/>
    <row r="42" spans="20:20" ht="15" customHeight="1" x14ac:dyDescent="0.25"/>
    <row r="46" spans="20:20" ht="15" customHeight="1" x14ac:dyDescent="0.25"/>
    <row r="54" spans="15:23" ht="15" customHeight="1" x14ac:dyDescent="0.25">
      <c r="O54" s="36"/>
      <c r="P54" s="36"/>
      <c r="Q54" s="36"/>
      <c r="R54" s="36"/>
      <c r="S54" s="36"/>
      <c r="T54" s="36"/>
      <c r="U54" s="36"/>
      <c r="V54" s="36"/>
      <c r="W54" s="36"/>
    </row>
    <row r="55" spans="15:23" x14ac:dyDescent="0.25">
      <c r="O55" s="6"/>
      <c r="P55" s="6"/>
      <c r="Q55" s="6"/>
      <c r="R55" s="6"/>
      <c r="S55" s="6"/>
      <c r="T55" s="6"/>
      <c r="U55" s="6"/>
      <c r="V55" s="6"/>
      <c r="W55" s="6"/>
    </row>
    <row r="56" spans="15:23" x14ac:dyDescent="0.25">
      <c r="O56" s="6"/>
      <c r="P56" s="6"/>
      <c r="Q56" s="6"/>
      <c r="R56" s="6"/>
      <c r="S56" s="6"/>
      <c r="T56" s="6"/>
      <c r="U56" s="6"/>
      <c r="V56" s="6"/>
      <c r="W56" s="6"/>
    </row>
    <row r="57" spans="15:23" x14ac:dyDescent="0.25">
      <c r="O57" s="6"/>
      <c r="P57" s="6"/>
      <c r="Q57" s="6"/>
      <c r="R57" s="6"/>
      <c r="S57" s="6"/>
      <c r="T57" s="6"/>
      <c r="U57" s="6"/>
      <c r="V57" s="6"/>
      <c r="W57" s="6"/>
    </row>
    <row r="58" spans="15:23" x14ac:dyDescent="0.25">
      <c r="O58" s="6"/>
      <c r="P58" s="6"/>
      <c r="Q58" s="6"/>
      <c r="R58" s="6"/>
      <c r="S58" s="6"/>
      <c r="T58" s="6"/>
      <c r="U58" s="6"/>
      <c r="V58" s="6"/>
      <c r="W58" s="6"/>
    </row>
    <row r="59" spans="15:23" x14ac:dyDescent="0.25">
      <c r="O59" s="6"/>
      <c r="P59" s="6"/>
      <c r="Q59" s="6"/>
      <c r="R59" s="6"/>
      <c r="S59" s="6"/>
      <c r="T59" s="6"/>
      <c r="U59" s="6"/>
      <c r="V59" s="6"/>
      <c r="W59" s="6"/>
    </row>
    <row r="60" spans="15:23" x14ac:dyDescent="0.25">
      <c r="O60" s="6"/>
      <c r="P60" s="6"/>
      <c r="Q60" s="6"/>
      <c r="R60" s="6"/>
      <c r="S60" s="6"/>
      <c r="T60" s="6"/>
      <c r="U60" s="6"/>
      <c r="V60" s="6"/>
      <c r="W60" s="6"/>
    </row>
    <row r="61" spans="15:23" x14ac:dyDescent="0.25">
      <c r="O61" s="6"/>
      <c r="P61" s="6"/>
      <c r="Q61" s="6"/>
      <c r="R61" s="6"/>
      <c r="S61" s="6"/>
      <c r="T61" s="6"/>
      <c r="U61" s="6"/>
      <c r="V61" s="6"/>
      <c r="W61" s="6"/>
    </row>
    <row r="62" spans="15:23" x14ac:dyDescent="0.25">
      <c r="O62" s="6"/>
      <c r="P62" s="6"/>
      <c r="Q62" s="6"/>
      <c r="R62" s="6"/>
      <c r="S62" s="6"/>
      <c r="T62" s="6"/>
      <c r="U62" s="6"/>
      <c r="V62" s="6"/>
      <c r="W62" s="6"/>
    </row>
    <row r="63" spans="15:23" x14ac:dyDescent="0.25">
      <c r="O63" s="6"/>
      <c r="P63" s="6"/>
      <c r="Q63" s="6"/>
      <c r="R63" s="6"/>
      <c r="S63" s="6"/>
      <c r="T63" s="6"/>
      <c r="U63" s="6"/>
      <c r="V63" s="6"/>
      <c r="W63" s="6"/>
    </row>
    <row r="64" spans="15:23" x14ac:dyDescent="0.25">
      <c r="O64" s="6"/>
      <c r="P64" s="6"/>
      <c r="Q64" s="6"/>
      <c r="R64" s="6"/>
      <c r="S64" s="6"/>
      <c r="T64" s="6"/>
      <c r="U64" s="6"/>
      <c r="V64" s="6"/>
      <c r="W64" s="6"/>
    </row>
    <row r="65" spans="15:23" x14ac:dyDescent="0.25">
      <c r="O65" s="6"/>
      <c r="P65" s="6"/>
      <c r="Q65" s="6"/>
      <c r="R65" s="6"/>
      <c r="S65" s="6"/>
      <c r="T65" s="6"/>
      <c r="U65" s="6"/>
      <c r="V65" s="6"/>
      <c r="W65" s="6"/>
    </row>
    <row r="68" spans="15:23" ht="15" customHeight="1" x14ac:dyDescent="0.25"/>
    <row r="83" ht="15" customHeight="1" x14ac:dyDescent="0.25"/>
    <row r="84" ht="15" customHeight="1" x14ac:dyDescent="0.25"/>
  </sheetData>
  <mergeCells count="9">
    <mergeCell ref="B7:G7"/>
    <mergeCell ref="C12:F12"/>
    <mergeCell ref="G12:J12"/>
    <mergeCell ref="K12:K13"/>
    <mergeCell ref="H2:J2"/>
    <mergeCell ref="B2:G3"/>
    <mergeCell ref="B4:G4"/>
    <mergeCell ref="B5:G5"/>
    <mergeCell ref="B6:G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7E498-7714-44A4-B938-E0DB82F0E9E1}">
  <dimension ref="A1:AH319"/>
  <sheetViews>
    <sheetView topLeftCell="A15" zoomScaleNormal="100" workbookViewId="0">
      <selection sqref="A1:K1"/>
    </sheetView>
  </sheetViews>
  <sheetFormatPr defaultRowHeight="15" x14ac:dyDescent="0.25"/>
  <cols>
    <col min="3" max="3" width="10.28515625" customWidth="1"/>
    <col min="4" max="4" width="10.5703125" style="17" customWidth="1"/>
    <col min="5" max="5" width="11.85546875" customWidth="1"/>
    <col min="16" max="16" width="11.5703125" customWidth="1"/>
    <col min="17" max="17" width="11.7109375" customWidth="1"/>
    <col min="18" max="18" width="15.85546875" customWidth="1"/>
    <col min="22" max="22" width="10" customWidth="1"/>
  </cols>
  <sheetData>
    <row r="1" spans="1:22" x14ac:dyDescent="0.25">
      <c r="A1" s="93" t="s">
        <v>23</v>
      </c>
      <c r="B1" s="93"/>
      <c r="C1" s="93"/>
      <c r="D1" s="93"/>
      <c r="E1" s="93"/>
      <c r="F1" s="93"/>
      <c r="G1" s="71"/>
      <c r="H1" s="71"/>
      <c r="I1" s="71"/>
      <c r="J1" s="71"/>
      <c r="K1" s="71"/>
    </row>
    <row r="2" spans="1:22" x14ac:dyDescent="0.25">
      <c r="A2" t="s">
        <v>24</v>
      </c>
      <c r="D2"/>
    </row>
    <row r="3" spans="1:22" x14ac:dyDescent="0.25">
      <c r="A3" t="s">
        <v>25</v>
      </c>
      <c r="D3"/>
    </row>
    <row r="4" spans="1:22" x14ac:dyDescent="0.25">
      <c r="A4" t="s">
        <v>26</v>
      </c>
      <c r="D4"/>
    </row>
    <row r="5" spans="1:22" x14ac:dyDescent="0.25">
      <c r="A5" t="s">
        <v>27</v>
      </c>
      <c r="D5"/>
    </row>
    <row r="6" spans="1:22" x14ac:dyDescent="0.25">
      <c r="A6" t="s">
        <v>28</v>
      </c>
      <c r="D6"/>
    </row>
    <row r="7" spans="1:22" x14ac:dyDescent="0.25">
      <c r="A7" t="s">
        <v>29</v>
      </c>
      <c r="D7"/>
    </row>
    <row r="8" spans="1:22" x14ac:dyDescent="0.25">
      <c r="A8" t="s">
        <v>30</v>
      </c>
      <c r="D8"/>
    </row>
    <row r="9" spans="1:22" x14ac:dyDescent="0.25">
      <c r="A9" t="s">
        <v>31</v>
      </c>
      <c r="D9"/>
    </row>
    <row r="10" spans="1:22" x14ac:dyDescent="0.25">
      <c r="D10"/>
    </row>
    <row r="11" spans="1:22" x14ac:dyDescent="0.25">
      <c r="A11" s="71" t="s">
        <v>32</v>
      </c>
      <c r="B11" s="71"/>
      <c r="C11" s="12" t="str">
        <f xml:space="preserve"> "0.009993255 * NetCO2 * NetCO2 + 0.252616086 * NetCO2 - 10.6147928 + 4*(YEAR-2025)/75 + 0.6"</f>
        <v>0.009993255 * NetCO2 * NetCO2 + 0.252616086 * NetCO2 - 10.6147928 + 4*(YEAR-2025)/75 + 0.6</v>
      </c>
      <c r="D11"/>
    </row>
    <row r="12" spans="1:22" x14ac:dyDescent="0.25">
      <c r="A12" s="71" t="s">
        <v>33</v>
      </c>
      <c r="B12" s="71"/>
      <c r="C12" t="str">
        <f>"-0.002194629 * NetCO2 * NetCO2 + 0.485752274 * NetCO2 - 10.22581346"</f>
        <v>-0.002194629 * NetCO2 * NetCO2 + 0.485752274 * NetCO2 - 10.22581346</v>
      </c>
      <c r="D12"/>
    </row>
    <row r="13" spans="1:22" x14ac:dyDescent="0.25">
      <c r="D13"/>
    </row>
    <row r="14" spans="1:22" x14ac:dyDescent="0.25">
      <c r="D14"/>
    </row>
    <row r="15" spans="1:22" s="16" customFormat="1" ht="48.75" customHeight="1" x14ac:dyDescent="0.25">
      <c r="A15" s="13" t="s">
        <v>34</v>
      </c>
      <c r="B15" s="13" t="s">
        <v>35</v>
      </c>
      <c r="C15" s="14" t="s">
        <v>36</v>
      </c>
      <c r="D15" s="13" t="s">
        <v>37</v>
      </c>
      <c r="E15" s="15" t="s">
        <v>38</v>
      </c>
    </row>
    <row r="16" spans="1:22" x14ac:dyDescent="0.25">
      <c r="A16">
        <v>1.4</v>
      </c>
      <c r="B16">
        <v>2000</v>
      </c>
      <c r="C16" s="17">
        <v>29.87</v>
      </c>
      <c r="D16">
        <v>367.1</v>
      </c>
      <c r="E16" s="18"/>
      <c r="P16" s="94" t="s">
        <v>39</v>
      </c>
      <c r="Q16" s="95"/>
      <c r="R16" s="96"/>
      <c r="T16" s="94" t="s">
        <v>40</v>
      </c>
      <c r="U16" s="95"/>
      <c r="V16" s="96"/>
    </row>
    <row r="17" spans="1:22" ht="15" customHeight="1" x14ac:dyDescent="0.25">
      <c r="A17">
        <v>1.4</v>
      </c>
      <c r="B17">
        <v>2001</v>
      </c>
      <c r="C17" s="17">
        <v>30.52</v>
      </c>
      <c r="D17">
        <v>368.74</v>
      </c>
      <c r="E17" s="18">
        <f t="shared" ref="E17:E80" si="0">(D17-D16)*7.81</f>
        <v>12.808399999999892</v>
      </c>
      <c r="P17" s="97"/>
      <c r="Q17" s="98"/>
      <c r="R17" s="99"/>
      <c r="T17" s="97"/>
      <c r="U17" s="98"/>
      <c r="V17" s="99"/>
    </row>
    <row r="18" spans="1:22" x14ac:dyDescent="0.25">
      <c r="A18">
        <v>1.4</v>
      </c>
      <c r="B18">
        <v>2002</v>
      </c>
      <c r="C18" s="17">
        <v>31.11</v>
      </c>
      <c r="D18">
        <v>370.43</v>
      </c>
      <c r="E18" s="18">
        <f t="shared" si="0"/>
        <v>13.198899999999982</v>
      </c>
      <c r="P18" s="19" t="s">
        <v>41</v>
      </c>
      <c r="Q18" s="19" t="s">
        <v>42</v>
      </c>
      <c r="R18" s="19" t="s">
        <v>43</v>
      </c>
      <c r="T18" s="19" t="s">
        <v>41</v>
      </c>
      <c r="U18" s="19" t="s">
        <v>42</v>
      </c>
      <c r="V18" s="19" t="s">
        <v>43</v>
      </c>
    </row>
    <row r="19" spans="1:22" ht="15" customHeight="1" x14ac:dyDescent="0.25">
      <c r="A19">
        <v>1.4</v>
      </c>
      <c r="B19">
        <v>2003</v>
      </c>
      <c r="C19" s="17">
        <v>31.68</v>
      </c>
      <c r="D19">
        <v>372.16</v>
      </c>
      <c r="E19" s="18">
        <f t="shared" si="0"/>
        <v>13.511300000000141</v>
      </c>
      <c r="P19" s="20" cm="1">
        <f t="array" ref="P19:R19">LINEST(Q22:Q35,P22:P35^{1,2})</f>
        <v>9.993254954382521E-3</v>
      </c>
      <c r="Q19" s="20">
        <v>0.25261608620096182</v>
      </c>
      <c r="R19" s="20">
        <v>-10.614792804915222</v>
      </c>
      <c r="T19" s="21" cm="1">
        <f t="array" ref="T19:V19">LINEST(U24:U26,T24:T26^{1,2})</f>
        <v>-2.1946291421921188E-3</v>
      </c>
      <c r="U19" s="21">
        <v>0.4857522736525573</v>
      </c>
      <c r="V19" s="21">
        <v>-10.225813461891832</v>
      </c>
    </row>
    <row r="20" spans="1:22" x14ac:dyDescent="0.25">
      <c r="A20">
        <v>1.4</v>
      </c>
      <c r="B20">
        <v>2004</v>
      </c>
      <c r="C20" s="17">
        <v>32.340000000000003</v>
      </c>
      <c r="D20">
        <v>373.92</v>
      </c>
      <c r="E20" s="18">
        <f t="shared" si="0"/>
        <v>13.745599999999929</v>
      </c>
      <c r="P20" s="89" t="s">
        <v>44</v>
      </c>
      <c r="Q20" s="89"/>
      <c r="R20" s="90" t="s">
        <v>45</v>
      </c>
      <c r="T20" s="91" t="s">
        <v>46</v>
      </c>
      <c r="U20" s="91"/>
      <c r="V20" s="92" t="s">
        <v>47</v>
      </c>
    </row>
    <row r="21" spans="1:22" x14ac:dyDescent="0.25">
      <c r="A21">
        <v>1.4</v>
      </c>
      <c r="B21">
        <v>2005</v>
      </c>
      <c r="C21" s="17">
        <v>33.14</v>
      </c>
      <c r="D21">
        <v>375.73</v>
      </c>
      <c r="E21" s="18">
        <f t="shared" si="0"/>
        <v>14.136100000000017</v>
      </c>
      <c r="P21" s="89"/>
      <c r="Q21" s="89"/>
      <c r="R21" s="90"/>
      <c r="T21" s="91"/>
      <c r="U21" s="91"/>
      <c r="V21" s="92"/>
    </row>
    <row r="22" spans="1:22" x14ac:dyDescent="0.25">
      <c r="A22">
        <v>1.4</v>
      </c>
      <c r="B22">
        <v>2006</v>
      </c>
      <c r="C22" s="17">
        <v>33.99</v>
      </c>
      <c r="D22">
        <v>377.61</v>
      </c>
      <c r="E22" s="18">
        <f t="shared" si="0"/>
        <v>14.682799999999963</v>
      </c>
      <c r="P22" s="22">
        <v>-0.35</v>
      </c>
      <c r="Q22" s="22">
        <v>-10.1530000000001</v>
      </c>
      <c r="R22" s="23">
        <f t="shared" ref="R22:R33" si="1">$P$19*P22*P22+$Q$19*P22+$R$19</f>
        <v>-10.701984261353648</v>
      </c>
      <c r="T22" s="91"/>
      <c r="U22" s="91"/>
      <c r="V22" s="92"/>
    </row>
    <row r="23" spans="1:22" x14ac:dyDescent="0.25">
      <c r="A23">
        <v>1.4</v>
      </c>
      <c r="B23">
        <v>2007</v>
      </c>
      <c r="C23" s="17">
        <v>34.97</v>
      </c>
      <c r="D23">
        <v>379.56</v>
      </c>
      <c r="E23" s="18">
        <f t="shared" si="0"/>
        <v>15.229499999999911</v>
      </c>
      <c r="P23" s="22">
        <v>0.15</v>
      </c>
      <c r="Q23" s="22">
        <v>-10.152999999999645</v>
      </c>
      <c r="R23" s="23">
        <f t="shared" si="1"/>
        <v>-10.576675543748603</v>
      </c>
      <c r="T23" s="91"/>
      <c r="U23" s="91"/>
      <c r="V23" s="92"/>
    </row>
    <row r="24" spans="1:22" x14ac:dyDescent="0.25">
      <c r="A24">
        <v>1.4</v>
      </c>
      <c r="B24">
        <v>2008</v>
      </c>
      <c r="C24" s="17">
        <v>35.880000000000003</v>
      </c>
      <c r="D24">
        <v>381.58</v>
      </c>
      <c r="E24" s="18">
        <f t="shared" si="0"/>
        <v>15.776199999999857</v>
      </c>
      <c r="P24" s="22">
        <v>0.21</v>
      </c>
      <c r="Q24" s="22">
        <v>-11.090200000000124</v>
      </c>
      <c r="R24" s="23">
        <f t="shared" si="1"/>
        <v>-10.561302724269531</v>
      </c>
      <c r="T24" s="22">
        <v>-50</v>
      </c>
      <c r="U24" s="24">
        <v>-40</v>
      </c>
      <c r="V24" s="23">
        <f>$T$19*T24*T24+$U$19*T24+$V$19</f>
        <v>-39.999999999999993</v>
      </c>
    </row>
    <row r="25" spans="1:22" x14ac:dyDescent="0.25">
      <c r="A25">
        <v>1.4</v>
      </c>
      <c r="B25">
        <v>2009</v>
      </c>
      <c r="C25" s="17">
        <v>36.5</v>
      </c>
      <c r="D25">
        <v>383.68</v>
      </c>
      <c r="E25" s="18">
        <f t="shared" si="0"/>
        <v>16.401000000000177</v>
      </c>
      <c r="P25" s="22">
        <v>9.86</v>
      </c>
      <c r="Q25" s="22">
        <v>-7.9662000000003017</v>
      </c>
      <c r="R25" s="23">
        <f t="shared" si="1"/>
        <v>-7.1524579456106521</v>
      </c>
      <c r="T25" s="22">
        <v>0.15</v>
      </c>
      <c r="U25" s="24">
        <v>-10.152999999999645</v>
      </c>
      <c r="V25" s="23">
        <f>$T$19*T25*T25+$U$19*T25+$V$19</f>
        <v>-10.152999999999647</v>
      </c>
    </row>
    <row r="26" spans="1:22" x14ac:dyDescent="0.25">
      <c r="A26">
        <v>1.4</v>
      </c>
      <c r="B26">
        <v>2010</v>
      </c>
      <c r="C26" s="17">
        <v>36.869999999999997</v>
      </c>
      <c r="D26">
        <v>385.79</v>
      </c>
      <c r="E26" s="18">
        <f t="shared" si="0"/>
        <v>16.479100000000106</v>
      </c>
      <c r="P26" s="22">
        <v>9.8800000000000008</v>
      </c>
      <c r="Q26" s="22">
        <v>-7.2633000000000525</v>
      </c>
      <c r="R26" s="23">
        <f t="shared" si="1"/>
        <v>-7.143460286830642</v>
      </c>
      <c r="T26" s="22">
        <v>20.350000000000001</v>
      </c>
      <c r="U26" s="24">
        <v>-1.2495999999997514</v>
      </c>
      <c r="V26" s="23">
        <f>$T$19*T26*T26+$U$19*T26+$V$19</f>
        <v>-1.2495999999997469</v>
      </c>
    </row>
    <row r="27" spans="1:22" x14ac:dyDescent="0.25">
      <c r="A27">
        <v>1.4</v>
      </c>
      <c r="B27">
        <v>2011</v>
      </c>
      <c r="C27" s="17">
        <v>37.53</v>
      </c>
      <c r="D27">
        <v>387.95</v>
      </c>
      <c r="E27" s="18">
        <f t="shared" si="0"/>
        <v>16.86959999999975</v>
      </c>
      <c r="P27" s="22">
        <v>10.4</v>
      </c>
      <c r="Q27" s="22">
        <v>-5.8574999999999999</v>
      </c>
      <c r="R27" s="23">
        <f t="shared" si="1"/>
        <v>-6.9067150525592051</v>
      </c>
    </row>
    <row r="28" spans="1:22" x14ac:dyDescent="0.25">
      <c r="A28">
        <v>1.4</v>
      </c>
      <c r="B28">
        <v>2012</v>
      </c>
      <c r="C28" s="17">
        <v>38.24</v>
      </c>
      <c r="D28">
        <v>390.15</v>
      </c>
      <c r="E28" s="18">
        <f t="shared" si="0"/>
        <v>17.18199999999991</v>
      </c>
      <c r="P28" s="22">
        <v>10.81</v>
      </c>
      <c r="Q28" s="22">
        <v>-7.5756999999997685</v>
      </c>
      <c r="R28" s="23">
        <f t="shared" si="1"/>
        <v>-6.7162401128080056</v>
      </c>
      <c r="T28" s="83" t="s">
        <v>48</v>
      </c>
      <c r="U28" s="83"/>
      <c r="V28" s="83"/>
    </row>
    <row r="29" spans="1:22" x14ac:dyDescent="0.25">
      <c r="A29">
        <v>1.4</v>
      </c>
      <c r="B29">
        <v>2013</v>
      </c>
      <c r="C29" s="17">
        <v>38.92</v>
      </c>
      <c r="D29">
        <v>392.42</v>
      </c>
      <c r="E29" s="18">
        <f t="shared" si="0"/>
        <v>17.728700000000302</v>
      </c>
      <c r="P29" s="22">
        <v>10.88</v>
      </c>
      <c r="Q29" s="22">
        <v>-6.7947000000000353</v>
      </c>
      <c r="R29" s="23">
        <f t="shared" si="1"/>
        <v>-6.683384227776699</v>
      </c>
      <c r="T29" s="25">
        <v>0.6</v>
      </c>
      <c r="U29" s="26"/>
      <c r="V29" s="26"/>
    </row>
    <row r="30" spans="1:22" x14ac:dyDescent="0.25">
      <c r="A30">
        <v>1.4</v>
      </c>
      <c r="B30">
        <v>2014</v>
      </c>
      <c r="C30" s="17">
        <v>39.58</v>
      </c>
      <c r="D30">
        <v>394.73</v>
      </c>
      <c r="E30" s="18">
        <f t="shared" si="0"/>
        <v>18.041100000000018</v>
      </c>
      <c r="P30" s="22">
        <v>19.579999999999998</v>
      </c>
      <c r="Q30" s="22">
        <v>-1.9524999999999999</v>
      </c>
      <c r="R30" s="23">
        <f t="shared" si="1"/>
        <v>-1.8373917284070558</v>
      </c>
    </row>
    <row r="31" spans="1:22" x14ac:dyDescent="0.25">
      <c r="A31">
        <v>1.4</v>
      </c>
      <c r="B31">
        <v>2015</v>
      </c>
      <c r="C31" s="17">
        <v>40.229999999999997</v>
      </c>
      <c r="D31">
        <v>397.1</v>
      </c>
      <c r="E31" s="18">
        <f t="shared" si="0"/>
        <v>18.509700000000034</v>
      </c>
      <c r="P31" s="22">
        <v>19.96</v>
      </c>
      <c r="Q31" s="22">
        <v>-1.64009999999984</v>
      </c>
      <c r="R31" s="23">
        <f t="shared" si="1"/>
        <v>-1.5912469613100999</v>
      </c>
    </row>
    <row r="32" spans="1:22" x14ac:dyDescent="0.25">
      <c r="A32">
        <v>1.4</v>
      </c>
      <c r="B32">
        <v>2016</v>
      </c>
      <c r="C32" s="17">
        <v>40.85</v>
      </c>
      <c r="D32">
        <v>399.51</v>
      </c>
      <c r="E32" s="18">
        <f t="shared" si="0"/>
        <v>18.82209999999975</v>
      </c>
      <c r="P32" s="22">
        <v>20.350000000000001</v>
      </c>
      <c r="Q32" s="22">
        <v>-1.2495999999997514</v>
      </c>
      <c r="R32" s="23">
        <f t="shared" si="1"/>
        <v>-1.3356237258793726</v>
      </c>
    </row>
    <row r="33" spans="1:34" x14ac:dyDescent="0.25">
      <c r="A33">
        <v>1.4</v>
      </c>
      <c r="B33">
        <v>2017</v>
      </c>
      <c r="C33" s="17">
        <v>41.42</v>
      </c>
      <c r="D33">
        <v>401.96</v>
      </c>
      <c r="E33" s="18">
        <f t="shared" si="0"/>
        <v>19.13449999999991</v>
      </c>
      <c r="P33" s="22">
        <v>29.75</v>
      </c>
      <c r="Q33" s="22">
        <v>6.4041999999999462</v>
      </c>
      <c r="R33" s="23">
        <f t="shared" si="1"/>
        <v>5.745190972626574</v>
      </c>
    </row>
    <row r="34" spans="1:34" x14ac:dyDescent="0.25">
      <c r="A34">
        <v>1.4</v>
      </c>
      <c r="B34">
        <v>2018</v>
      </c>
      <c r="C34" s="17">
        <v>42.06</v>
      </c>
      <c r="D34">
        <v>404.43</v>
      </c>
      <c r="E34" s="18">
        <f t="shared" si="0"/>
        <v>19.290700000000211</v>
      </c>
      <c r="P34" s="22">
        <v>39.700000000000003</v>
      </c>
      <c r="Q34" s="22">
        <v>15.541900000000071</v>
      </c>
      <c r="R34" s="23">
        <f>$P$19*Z38*P34+$Q$19*P34+$R$19</f>
        <v>-2.5695952911819688</v>
      </c>
    </row>
    <row r="35" spans="1:34" x14ac:dyDescent="0.25">
      <c r="A35">
        <v>1.4</v>
      </c>
      <c r="B35">
        <v>2019</v>
      </c>
      <c r="C35" s="17">
        <v>42.61</v>
      </c>
      <c r="D35">
        <v>406.94</v>
      </c>
      <c r="E35" s="18">
        <f t="shared" si="0"/>
        <v>19.603099999999927</v>
      </c>
      <c r="P35" s="22">
        <v>44</v>
      </c>
      <c r="Q35" s="22">
        <v>19.3</v>
      </c>
      <c r="R35" s="23">
        <f>$P$19*P35*P35+$Q$19*P35+$R$19</f>
        <v>19.847256579611656</v>
      </c>
    </row>
    <row r="36" spans="1:34" x14ac:dyDescent="0.25">
      <c r="A36">
        <v>1.4</v>
      </c>
      <c r="B36">
        <v>2020</v>
      </c>
      <c r="C36" s="17">
        <v>42.75</v>
      </c>
      <c r="D36">
        <v>409.47</v>
      </c>
      <c r="E36" s="18">
        <f t="shared" si="0"/>
        <v>19.759300000000231</v>
      </c>
    </row>
    <row r="37" spans="1:34" x14ac:dyDescent="0.25">
      <c r="A37">
        <v>1.4</v>
      </c>
      <c r="B37">
        <v>2021</v>
      </c>
      <c r="C37" s="17">
        <v>42.46</v>
      </c>
      <c r="D37">
        <v>411.95</v>
      </c>
      <c r="E37" s="18">
        <f t="shared" si="0"/>
        <v>19.368799999999698</v>
      </c>
      <c r="P37" s="27"/>
      <c r="Q37" s="75" t="s">
        <v>49</v>
      </c>
      <c r="R37" s="84"/>
      <c r="S37" s="84"/>
      <c r="T37" s="84"/>
      <c r="U37" s="84"/>
      <c r="V37" s="84"/>
      <c r="W37" s="84"/>
      <c r="X37" s="84"/>
      <c r="Y37" s="84"/>
      <c r="Z37" s="85"/>
      <c r="AA37" s="86" t="s">
        <v>50</v>
      </c>
      <c r="AB37" s="87"/>
      <c r="AC37" s="87"/>
      <c r="AD37" s="87"/>
      <c r="AE37" s="87"/>
      <c r="AF37" s="87"/>
      <c r="AG37" s="87"/>
      <c r="AH37" s="87"/>
    </row>
    <row r="38" spans="1:34" x14ac:dyDescent="0.25">
      <c r="A38">
        <v>1.4</v>
      </c>
      <c r="B38">
        <v>2022</v>
      </c>
      <c r="C38" s="17">
        <v>42.78</v>
      </c>
      <c r="D38">
        <v>414.39</v>
      </c>
      <c r="E38" s="18">
        <f t="shared" si="0"/>
        <v>19.056399999999982</v>
      </c>
      <c r="P38" s="28"/>
      <c r="Q38" s="29">
        <v>-50</v>
      </c>
      <c r="R38" s="29">
        <f t="shared" ref="R38:AH38" si="2">Q38+5</f>
        <v>-45</v>
      </c>
      <c r="S38" s="29">
        <f t="shared" si="2"/>
        <v>-40</v>
      </c>
      <c r="T38" s="29">
        <f t="shared" si="2"/>
        <v>-35</v>
      </c>
      <c r="U38" s="29">
        <f t="shared" si="2"/>
        <v>-30</v>
      </c>
      <c r="V38" s="29">
        <f t="shared" si="2"/>
        <v>-25</v>
      </c>
      <c r="W38" s="29">
        <f t="shared" si="2"/>
        <v>-20</v>
      </c>
      <c r="X38" s="29">
        <f t="shared" si="2"/>
        <v>-15</v>
      </c>
      <c r="Y38" s="29">
        <f t="shared" si="2"/>
        <v>-10</v>
      </c>
      <c r="Z38" s="29">
        <f t="shared" si="2"/>
        <v>-5</v>
      </c>
      <c r="AA38" s="24">
        <f t="shared" si="2"/>
        <v>0</v>
      </c>
      <c r="AB38" s="24">
        <f t="shared" si="2"/>
        <v>5</v>
      </c>
      <c r="AC38" s="24">
        <f t="shared" si="2"/>
        <v>10</v>
      </c>
      <c r="AD38" s="24">
        <f t="shared" si="2"/>
        <v>15</v>
      </c>
      <c r="AE38" s="24">
        <f t="shared" si="2"/>
        <v>20</v>
      </c>
      <c r="AF38" s="24">
        <f t="shared" si="2"/>
        <v>25</v>
      </c>
      <c r="AG38" s="24">
        <f t="shared" si="2"/>
        <v>30</v>
      </c>
      <c r="AH38" s="24">
        <f t="shared" si="2"/>
        <v>35</v>
      </c>
    </row>
    <row r="39" spans="1:34" x14ac:dyDescent="0.25">
      <c r="A39">
        <v>1.4</v>
      </c>
      <c r="B39">
        <v>2023</v>
      </c>
      <c r="C39" s="17">
        <v>43.17</v>
      </c>
      <c r="D39">
        <v>416.86</v>
      </c>
      <c r="E39" s="18">
        <f t="shared" si="0"/>
        <v>19.290700000000211</v>
      </c>
      <c r="P39" s="30" t="s">
        <v>51</v>
      </c>
      <c r="Q39" s="31">
        <f t="shared" ref="Q39:AH39" si="3">$P$19*Q38*Q38+$Q$19*Q38+$R$19</f>
        <v>1.7375402709929908</v>
      </c>
      <c r="R39" s="31">
        <f t="shared" si="3"/>
        <v>-1.7461754013339004</v>
      </c>
      <c r="S39" s="31">
        <f t="shared" si="3"/>
        <v>-4.7302283259416598</v>
      </c>
      <c r="T39" s="31">
        <f t="shared" si="3"/>
        <v>-7.214618502830298</v>
      </c>
      <c r="U39" s="31">
        <f t="shared" si="3"/>
        <v>-9.1993459319998081</v>
      </c>
      <c r="V39" s="31">
        <f t="shared" si="3"/>
        <v>-10.684410613450192</v>
      </c>
      <c r="W39" s="31">
        <f t="shared" si="3"/>
        <v>-11.669812547181451</v>
      </c>
      <c r="X39" s="31">
        <f t="shared" si="3"/>
        <v>-12.155551733193583</v>
      </c>
      <c r="Y39" s="31">
        <f t="shared" si="3"/>
        <v>-12.141628171486587</v>
      </c>
      <c r="Z39" s="31">
        <f t="shared" si="3"/>
        <v>-11.628041862060469</v>
      </c>
      <c r="AA39" s="32">
        <f t="shared" si="3"/>
        <v>-10.614792804915222</v>
      </c>
      <c r="AB39" s="32">
        <f t="shared" si="3"/>
        <v>-9.1018810000508505</v>
      </c>
      <c r="AC39" s="32">
        <f t="shared" si="3"/>
        <v>-7.0893064474673517</v>
      </c>
      <c r="AD39" s="32">
        <f t="shared" si="3"/>
        <v>-4.5770691471647273</v>
      </c>
      <c r="AE39" s="32">
        <f t="shared" si="3"/>
        <v>-1.5651690991429774</v>
      </c>
      <c r="AF39" s="32">
        <f t="shared" si="3"/>
        <v>1.9463936965978998</v>
      </c>
      <c r="AG39" s="32">
        <f t="shared" si="3"/>
        <v>5.9576192400579018</v>
      </c>
      <c r="AH39" s="32">
        <f t="shared" si="3"/>
        <v>10.46850753123703</v>
      </c>
    </row>
    <row r="40" spans="1:34" x14ac:dyDescent="0.25">
      <c r="A40">
        <v>1.4</v>
      </c>
      <c r="B40">
        <v>2024</v>
      </c>
      <c r="C40" s="17">
        <v>43.54</v>
      </c>
      <c r="D40">
        <v>419.34</v>
      </c>
      <c r="E40" s="18">
        <f t="shared" si="0"/>
        <v>19.368799999999698</v>
      </c>
      <c r="P40" s="33" t="s">
        <v>52</v>
      </c>
      <c r="Q40" s="34">
        <f t="shared" ref="Q40:AH40" si="4">$T$19*Q38*Q38+$U$19*Q38+$V$19</f>
        <v>-39.999999999999993</v>
      </c>
      <c r="R40" s="34">
        <f t="shared" si="4"/>
        <v>-36.528789789195947</v>
      </c>
      <c r="S40" s="34">
        <f t="shared" si="4"/>
        <v>-33.167311035501513</v>
      </c>
      <c r="T40" s="34">
        <f t="shared" si="4"/>
        <v>-29.915563738916685</v>
      </c>
      <c r="U40" s="34">
        <f t="shared" si="4"/>
        <v>-26.773547899441457</v>
      </c>
      <c r="V40" s="34">
        <f t="shared" si="4"/>
        <v>-23.741263517075836</v>
      </c>
      <c r="W40" s="34">
        <f t="shared" si="4"/>
        <v>-20.818710591819826</v>
      </c>
      <c r="X40" s="34">
        <f t="shared" si="4"/>
        <v>-18.00588912367342</v>
      </c>
      <c r="Y40" s="34">
        <f t="shared" si="4"/>
        <v>-15.302799112636617</v>
      </c>
      <c r="Z40" s="34">
        <f t="shared" si="4"/>
        <v>-12.709440558709421</v>
      </c>
      <c r="AA40" s="31">
        <f t="shared" si="4"/>
        <v>-10.225813461891832</v>
      </c>
      <c r="AB40" s="31">
        <f t="shared" si="4"/>
        <v>-7.8519178221838484</v>
      </c>
      <c r="AC40" s="31">
        <f t="shared" si="4"/>
        <v>-5.5877536395854701</v>
      </c>
      <c r="AD40" s="31">
        <f t="shared" si="4"/>
        <v>-3.4333209140966989</v>
      </c>
      <c r="AE40" s="31">
        <f t="shared" si="4"/>
        <v>-1.388619645717533</v>
      </c>
      <c r="AF40" s="31">
        <f t="shared" si="4"/>
        <v>0.54635016555202576</v>
      </c>
      <c r="AG40" s="31">
        <f t="shared" si="4"/>
        <v>2.371588519711981</v>
      </c>
      <c r="AH40" s="31">
        <f t="shared" si="4"/>
        <v>4.0870954167623292</v>
      </c>
    </row>
    <row r="41" spans="1:34" x14ac:dyDescent="0.25">
      <c r="A41">
        <v>1.4</v>
      </c>
      <c r="B41">
        <v>2025</v>
      </c>
      <c r="C41" s="17">
        <v>43.81</v>
      </c>
      <c r="D41">
        <v>421.83</v>
      </c>
      <c r="E41" s="18">
        <f t="shared" si="0"/>
        <v>19.44690000000007</v>
      </c>
      <c r="Q41" s="6"/>
      <c r="Y41" t="s">
        <v>53</v>
      </c>
    </row>
    <row r="42" spans="1:34" x14ac:dyDescent="0.25">
      <c r="A42">
        <v>1.4</v>
      </c>
      <c r="B42">
        <v>2026</v>
      </c>
      <c r="C42" s="17">
        <v>43.61</v>
      </c>
      <c r="D42">
        <v>424.3</v>
      </c>
      <c r="E42" s="18">
        <f t="shared" si="0"/>
        <v>19.290700000000211</v>
      </c>
    </row>
    <row r="43" spans="1:34" x14ac:dyDescent="0.25">
      <c r="A43">
        <v>1.4</v>
      </c>
      <c r="B43">
        <v>2027</v>
      </c>
      <c r="C43" s="17">
        <v>43.05</v>
      </c>
      <c r="D43">
        <v>426.7</v>
      </c>
      <c r="E43" s="18">
        <f t="shared" si="0"/>
        <v>18.743999999999822</v>
      </c>
      <c r="P43" s="35"/>
      <c r="Q43" s="88" t="s">
        <v>54</v>
      </c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</row>
    <row r="44" spans="1:34" x14ac:dyDescent="0.25">
      <c r="A44">
        <v>1.4</v>
      </c>
      <c r="B44">
        <v>2028</v>
      </c>
      <c r="C44" s="17">
        <v>42.2</v>
      </c>
      <c r="D44">
        <v>428.99</v>
      </c>
      <c r="E44" s="18">
        <f t="shared" si="0"/>
        <v>17.884900000000158</v>
      </c>
      <c r="P44" s="35"/>
      <c r="Q44" s="35">
        <v>0</v>
      </c>
      <c r="R44" s="35">
        <f>Q44+5</f>
        <v>5</v>
      </c>
      <c r="S44" s="35">
        <f t="shared" ref="S44:AE44" si="5">R44+5</f>
        <v>10</v>
      </c>
      <c r="T44" s="35">
        <f t="shared" si="5"/>
        <v>15</v>
      </c>
      <c r="U44" s="35">
        <f t="shared" si="5"/>
        <v>20</v>
      </c>
      <c r="V44" s="35">
        <f t="shared" si="5"/>
        <v>25</v>
      </c>
      <c r="W44" s="35">
        <f t="shared" si="5"/>
        <v>30</v>
      </c>
      <c r="X44" s="35">
        <f t="shared" si="5"/>
        <v>35</v>
      </c>
      <c r="Y44" s="35">
        <f t="shared" si="5"/>
        <v>40</v>
      </c>
      <c r="Z44" s="35">
        <f t="shared" si="5"/>
        <v>45</v>
      </c>
      <c r="AA44" s="35">
        <f t="shared" si="5"/>
        <v>50</v>
      </c>
      <c r="AB44" s="35">
        <f t="shared" si="5"/>
        <v>55</v>
      </c>
      <c r="AC44" s="35">
        <f t="shared" si="5"/>
        <v>60</v>
      </c>
      <c r="AD44" s="35">
        <f t="shared" si="5"/>
        <v>65</v>
      </c>
      <c r="AE44" s="35">
        <f t="shared" si="5"/>
        <v>70</v>
      </c>
    </row>
    <row r="45" spans="1:34" x14ac:dyDescent="0.25">
      <c r="A45">
        <v>1.4</v>
      </c>
      <c r="B45">
        <v>2029</v>
      </c>
      <c r="C45" s="17">
        <v>41.08</v>
      </c>
      <c r="D45">
        <v>431.14</v>
      </c>
      <c r="E45" s="18">
        <f t="shared" si="0"/>
        <v>16.791499999999822</v>
      </c>
      <c r="P45" s="35">
        <v>2040</v>
      </c>
      <c r="Q45" s="31">
        <f>$P$19*Q$44*Q$44+ $Q$19*Q$44+ $R$19  + 4*($P45-2025)/75 + 0.6</f>
        <v>-9.2147928049152217</v>
      </c>
      <c r="R45" s="31">
        <f t="shared" ref="R45:AE48" si="6">$P$19*R$44*R$44+ $Q$19*R$44+ $R$19  + 4*($P45-2025)/75 + 0.6</f>
        <v>-7.7018810000508502</v>
      </c>
      <c r="S45" s="31">
        <f t="shared" si="6"/>
        <v>-5.6893064474673523</v>
      </c>
      <c r="T45" s="31">
        <f t="shared" si="6"/>
        <v>-3.1770691471647274</v>
      </c>
      <c r="U45" s="31">
        <f t="shared" si="6"/>
        <v>-0.16516909914297739</v>
      </c>
      <c r="V45" s="31">
        <f t="shared" si="6"/>
        <v>3.3463936965978998</v>
      </c>
      <c r="W45" s="31">
        <f t="shared" si="6"/>
        <v>7.3576192400579012</v>
      </c>
      <c r="X45" s="31">
        <f t="shared" si="6"/>
        <v>11.868507531237031</v>
      </c>
      <c r="Y45" s="31">
        <f t="shared" si="6"/>
        <v>16.879058570135289</v>
      </c>
      <c r="Z45" s="31">
        <f t="shared" si="6"/>
        <v>22.389272356752667</v>
      </c>
      <c r="AA45" s="31">
        <f t="shared" si="6"/>
        <v>28.399148891089176</v>
      </c>
      <c r="AB45" s="31">
        <f t="shared" si="6"/>
        <v>34.908688173144803</v>
      </c>
      <c r="AC45" s="31">
        <f t="shared" si="6"/>
        <v>41.917890202919558</v>
      </c>
      <c r="AD45" s="31">
        <f t="shared" si="6"/>
        <v>49.426754980413442</v>
      </c>
      <c r="AE45" s="31">
        <f t="shared" si="6"/>
        <v>57.435282505626454</v>
      </c>
    </row>
    <row r="46" spans="1:34" x14ac:dyDescent="0.25">
      <c r="A46">
        <v>1.4</v>
      </c>
      <c r="B46">
        <v>2030</v>
      </c>
      <c r="C46" s="17">
        <v>39.700000000000003</v>
      </c>
      <c r="D46">
        <v>433.13</v>
      </c>
      <c r="E46" s="18">
        <f t="shared" si="0"/>
        <v>15.541900000000071</v>
      </c>
      <c r="P46" s="35">
        <v>2060</v>
      </c>
      <c r="Q46" s="31">
        <f t="shared" ref="Q46:Q48" si="7">$P$19*Q$44*Q$44+ $Q$19*Q$44+ $R$19  + 4*($P46-2025)/75 + 0.6</f>
        <v>-8.1481261382485553</v>
      </c>
      <c r="R46" s="31">
        <f t="shared" si="6"/>
        <v>-6.6352143333841838</v>
      </c>
      <c r="S46" s="31">
        <f t="shared" si="6"/>
        <v>-4.6226397808006858</v>
      </c>
      <c r="T46" s="31">
        <f t="shared" si="6"/>
        <v>-2.1104024804980606</v>
      </c>
      <c r="U46" s="31">
        <f t="shared" si="6"/>
        <v>0.90149756752368926</v>
      </c>
      <c r="V46" s="31">
        <f t="shared" si="6"/>
        <v>4.4130603632645666</v>
      </c>
      <c r="W46" s="31">
        <f t="shared" si="6"/>
        <v>8.4242859067245686</v>
      </c>
      <c r="X46" s="31">
        <f t="shared" si="6"/>
        <v>12.935174197903697</v>
      </c>
      <c r="Y46" s="31">
        <f t="shared" si="6"/>
        <v>17.945725236801955</v>
      </c>
      <c r="Z46" s="31">
        <f t="shared" si="6"/>
        <v>23.455939023419333</v>
      </c>
      <c r="AA46" s="31">
        <f t="shared" si="6"/>
        <v>29.465815557755842</v>
      </c>
      <c r="AB46" s="31">
        <f t="shared" si="6"/>
        <v>35.975354839811473</v>
      </c>
      <c r="AC46" s="31">
        <f t="shared" si="6"/>
        <v>42.984556869586228</v>
      </c>
      <c r="AD46" s="31">
        <f t="shared" si="6"/>
        <v>50.493421647080112</v>
      </c>
      <c r="AE46" s="31">
        <f t="shared" si="6"/>
        <v>58.501949172293124</v>
      </c>
    </row>
    <row r="47" spans="1:34" x14ac:dyDescent="0.25">
      <c r="A47">
        <v>1.4</v>
      </c>
      <c r="B47">
        <v>2031</v>
      </c>
      <c r="C47" s="17">
        <v>38.1</v>
      </c>
      <c r="D47">
        <v>434.93</v>
      </c>
      <c r="E47" s="18">
        <f t="shared" si="0"/>
        <v>14.058000000000089</v>
      </c>
      <c r="P47" s="35">
        <v>2080</v>
      </c>
      <c r="Q47" s="31">
        <f t="shared" si="7"/>
        <v>-7.0814594715818888</v>
      </c>
      <c r="R47" s="31">
        <f t="shared" si="6"/>
        <v>-5.5685476667175173</v>
      </c>
      <c r="S47" s="31">
        <f t="shared" si="6"/>
        <v>-3.555973114134019</v>
      </c>
      <c r="T47" s="31">
        <f t="shared" si="6"/>
        <v>-1.0437358138313941</v>
      </c>
      <c r="U47" s="31">
        <f t="shared" si="6"/>
        <v>1.9681642341903558</v>
      </c>
      <c r="V47" s="31">
        <f t="shared" si="6"/>
        <v>5.4797270299312331</v>
      </c>
      <c r="W47" s="31">
        <f t="shared" si="6"/>
        <v>9.490952573391235</v>
      </c>
      <c r="X47" s="31">
        <f t="shared" si="6"/>
        <v>14.001840864570363</v>
      </c>
      <c r="Y47" s="31">
        <f t="shared" si="6"/>
        <v>19.012391903468622</v>
      </c>
      <c r="Z47" s="31">
        <f t="shared" si="6"/>
        <v>24.522605690085999</v>
      </c>
      <c r="AA47" s="31">
        <f t="shared" si="6"/>
        <v>30.532482224422509</v>
      </c>
      <c r="AB47" s="31">
        <f t="shared" si="6"/>
        <v>37.042021506478136</v>
      </c>
      <c r="AC47" s="31">
        <f t="shared" si="6"/>
        <v>44.051223536252891</v>
      </c>
      <c r="AD47" s="31">
        <f t="shared" si="6"/>
        <v>51.560088313746775</v>
      </c>
      <c r="AE47" s="31">
        <f t="shared" si="6"/>
        <v>59.568615838959786</v>
      </c>
    </row>
    <row r="48" spans="1:34" x14ac:dyDescent="0.25">
      <c r="A48">
        <v>1.4</v>
      </c>
      <c r="B48">
        <v>2032</v>
      </c>
      <c r="C48" s="17">
        <v>36.299999999999997</v>
      </c>
      <c r="D48">
        <v>436.52</v>
      </c>
      <c r="E48" s="18">
        <f t="shared" si="0"/>
        <v>12.417899999999804</v>
      </c>
      <c r="P48" s="35">
        <v>2100</v>
      </c>
      <c r="Q48" s="31">
        <f t="shared" si="7"/>
        <v>-6.0147928049152224</v>
      </c>
      <c r="R48" s="31">
        <f t="shared" si="6"/>
        <v>-4.5018810000508509</v>
      </c>
      <c r="S48" s="31">
        <f t="shared" si="6"/>
        <v>-2.4893064474673516</v>
      </c>
      <c r="T48" s="31">
        <f t="shared" si="6"/>
        <v>2.293085283527263E-2</v>
      </c>
      <c r="U48" s="31">
        <f t="shared" si="6"/>
        <v>3.0348309008570227</v>
      </c>
      <c r="V48" s="31">
        <f t="shared" si="6"/>
        <v>6.5463936965978995</v>
      </c>
      <c r="W48" s="31">
        <f t="shared" si="6"/>
        <v>10.557619240057901</v>
      </c>
      <c r="X48" s="31">
        <f t="shared" si="6"/>
        <v>15.06850753123703</v>
      </c>
      <c r="Y48" s="31">
        <f t="shared" si="6"/>
        <v>20.079058570135288</v>
      </c>
      <c r="Z48" s="31">
        <f t="shared" si="6"/>
        <v>25.589272356752666</v>
      </c>
      <c r="AA48" s="31">
        <f t="shared" si="6"/>
        <v>31.599148891089175</v>
      </c>
      <c r="AB48" s="31">
        <f t="shared" si="6"/>
        <v>38.108688173144806</v>
      </c>
      <c r="AC48" s="31">
        <f t="shared" si="6"/>
        <v>45.117890202919561</v>
      </c>
      <c r="AD48" s="31">
        <f t="shared" si="6"/>
        <v>52.626754980413445</v>
      </c>
      <c r="AE48" s="31">
        <f t="shared" si="6"/>
        <v>60.635282505626456</v>
      </c>
    </row>
    <row r="49" spans="1:31" x14ac:dyDescent="0.25">
      <c r="A49">
        <v>1.4</v>
      </c>
      <c r="B49">
        <v>2033</v>
      </c>
      <c r="C49" s="17">
        <v>34.29</v>
      </c>
      <c r="D49">
        <v>437.88</v>
      </c>
      <c r="E49" s="18">
        <f t="shared" si="0"/>
        <v>10.621600000000106</v>
      </c>
      <c r="P49" s="35"/>
      <c r="Q49" s="88" t="s">
        <v>55</v>
      </c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</row>
    <row r="50" spans="1:31" x14ac:dyDescent="0.25">
      <c r="A50">
        <v>1.4</v>
      </c>
      <c r="B50">
        <v>2034</v>
      </c>
      <c r="C50" s="17">
        <v>32.11</v>
      </c>
      <c r="D50">
        <v>439.01</v>
      </c>
      <c r="E50" s="18">
        <f t="shared" si="0"/>
        <v>8.8252999999999648</v>
      </c>
    </row>
    <row r="51" spans="1:31" x14ac:dyDescent="0.25">
      <c r="A51">
        <v>1.4</v>
      </c>
      <c r="B51">
        <v>2035</v>
      </c>
      <c r="C51" s="17">
        <v>29.79</v>
      </c>
      <c r="D51">
        <v>439.87</v>
      </c>
      <c r="E51" s="18">
        <f t="shared" si="0"/>
        <v>6.7166000000001063</v>
      </c>
    </row>
    <row r="52" spans="1:31" x14ac:dyDescent="0.25">
      <c r="A52">
        <v>1.4</v>
      </c>
      <c r="B52">
        <v>2036</v>
      </c>
      <c r="C52" s="17">
        <v>27.55</v>
      </c>
      <c r="D52">
        <v>440.48</v>
      </c>
      <c r="E52" s="18">
        <f t="shared" si="0"/>
        <v>4.7641000000001066</v>
      </c>
    </row>
    <row r="53" spans="1:31" x14ac:dyDescent="0.25">
      <c r="A53">
        <v>1.4</v>
      </c>
      <c r="B53">
        <v>2037</v>
      </c>
      <c r="C53" s="17">
        <v>25.39</v>
      </c>
      <c r="D53">
        <v>440.85</v>
      </c>
      <c r="E53" s="18">
        <f t="shared" si="0"/>
        <v>2.8897000000000355</v>
      </c>
    </row>
    <row r="54" spans="1:31" x14ac:dyDescent="0.25">
      <c r="A54">
        <v>1.4</v>
      </c>
      <c r="B54">
        <v>2038</v>
      </c>
      <c r="C54" s="17">
        <v>23.3</v>
      </c>
      <c r="D54">
        <v>441</v>
      </c>
      <c r="E54" s="18">
        <f t="shared" si="0"/>
        <v>1.1714999999998224</v>
      </c>
    </row>
    <row r="55" spans="1:31" x14ac:dyDescent="0.25">
      <c r="A55">
        <v>1.4</v>
      </c>
      <c r="B55">
        <v>2039</v>
      </c>
      <c r="C55" s="17">
        <v>21.34</v>
      </c>
      <c r="D55">
        <v>440.95</v>
      </c>
      <c r="E55" s="18">
        <f t="shared" si="0"/>
        <v>-0.39050000000008878</v>
      </c>
    </row>
    <row r="56" spans="1:31" x14ac:dyDescent="0.25">
      <c r="A56">
        <v>1.4</v>
      </c>
      <c r="B56">
        <v>2040</v>
      </c>
      <c r="C56" s="17">
        <v>19.579999999999998</v>
      </c>
      <c r="D56">
        <v>440.7</v>
      </c>
      <c r="E56" s="18">
        <f t="shared" si="0"/>
        <v>-1.9524999999999999</v>
      </c>
    </row>
    <row r="57" spans="1:31" x14ac:dyDescent="0.25">
      <c r="A57">
        <v>1.4</v>
      </c>
      <c r="B57">
        <v>2041</v>
      </c>
      <c r="C57" s="17">
        <v>18.010000000000002</v>
      </c>
      <c r="D57">
        <v>440.31</v>
      </c>
      <c r="E57" s="18">
        <f t="shared" si="0"/>
        <v>-3.0458999999998935</v>
      </c>
    </row>
    <row r="58" spans="1:31" x14ac:dyDescent="0.25">
      <c r="A58">
        <v>1.4</v>
      </c>
      <c r="B58">
        <v>2042</v>
      </c>
      <c r="C58" s="17">
        <v>16.59</v>
      </c>
      <c r="D58">
        <v>439.78</v>
      </c>
      <c r="E58" s="18">
        <f t="shared" si="0"/>
        <v>-4.1393000000002305</v>
      </c>
    </row>
    <row r="59" spans="1:31" x14ac:dyDescent="0.25">
      <c r="A59">
        <v>1.4</v>
      </c>
      <c r="B59">
        <v>2043</v>
      </c>
      <c r="C59" s="17">
        <v>15.28</v>
      </c>
      <c r="D59">
        <v>439.15</v>
      </c>
      <c r="E59" s="18">
        <f t="shared" si="0"/>
        <v>-4.9202999999999646</v>
      </c>
    </row>
    <row r="60" spans="1:31" x14ac:dyDescent="0.25">
      <c r="A60">
        <v>1.4</v>
      </c>
      <c r="B60">
        <v>2044</v>
      </c>
      <c r="C60" s="17">
        <v>14.08</v>
      </c>
      <c r="D60">
        <v>438.41</v>
      </c>
      <c r="E60" s="18">
        <f t="shared" si="0"/>
        <v>-5.7793999999996268</v>
      </c>
    </row>
    <row r="61" spans="1:31" x14ac:dyDescent="0.25">
      <c r="A61">
        <v>1.4</v>
      </c>
      <c r="B61">
        <v>2045</v>
      </c>
      <c r="C61" s="17">
        <v>12.95</v>
      </c>
      <c r="D61">
        <v>437.59</v>
      </c>
      <c r="E61" s="18">
        <f t="shared" si="0"/>
        <v>-6.4042000000003902</v>
      </c>
    </row>
    <row r="62" spans="1:31" x14ac:dyDescent="0.25">
      <c r="A62">
        <v>1.4</v>
      </c>
      <c r="B62">
        <v>2046</v>
      </c>
      <c r="C62" s="17">
        <v>11.85</v>
      </c>
      <c r="D62">
        <v>436.7</v>
      </c>
      <c r="E62" s="18">
        <f t="shared" si="0"/>
        <v>-6.9508999999998933</v>
      </c>
    </row>
    <row r="63" spans="1:31" x14ac:dyDescent="0.25">
      <c r="A63">
        <v>1.4</v>
      </c>
      <c r="B63">
        <v>2047</v>
      </c>
      <c r="C63" s="17">
        <v>10.81</v>
      </c>
      <c r="D63">
        <v>435.73</v>
      </c>
      <c r="E63" s="18">
        <f t="shared" si="0"/>
        <v>-7.5756999999997685</v>
      </c>
    </row>
    <row r="64" spans="1:31" x14ac:dyDescent="0.25">
      <c r="A64">
        <v>1.4</v>
      </c>
      <c r="B64">
        <v>2048</v>
      </c>
      <c r="C64" s="17">
        <v>9.86</v>
      </c>
      <c r="D64">
        <v>434.71</v>
      </c>
      <c r="E64" s="18">
        <f t="shared" si="0"/>
        <v>-7.9662000000003017</v>
      </c>
    </row>
    <row r="65" spans="1:5" x14ac:dyDescent="0.25">
      <c r="A65">
        <v>1.4</v>
      </c>
      <c r="B65">
        <v>2049</v>
      </c>
      <c r="C65" s="17">
        <v>8.9700000000000006</v>
      </c>
      <c r="D65">
        <v>433.63</v>
      </c>
      <c r="E65" s="18">
        <f t="shared" si="0"/>
        <v>-8.4347999999998748</v>
      </c>
    </row>
    <row r="66" spans="1:5" x14ac:dyDescent="0.25">
      <c r="A66">
        <v>1.4</v>
      </c>
      <c r="B66">
        <v>2050</v>
      </c>
      <c r="C66" s="17">
        <v>8.1</v>
      </c>
      <c r="D66">
        <v>432.51</v>
      </c>
      <c r="E66" s="18">
        <f t="shared" si="0"/>
        <v>-8.7472000000000349</v>
      </c>
    </row>
    <row r="67" spans="1:5" x14ac:dyDescent="0.25">
      <c r="A67">
        <v>1.4</v>
      </c>
      <c r="B67">
        <v>2051</v>
      </c>
      <c r="C67" s="17">
        <v>7.21</v>
      </c>
      <c r="D67">
        <v>431.35</v>
      </c>
      <c r="E67" s="18">
        <f t="shared" si="0"/>
        <v>-9.059599999999751</v>
      </c>
    </row>
    <row r="68" spans="1:5" x14ac:dyDescent="0.25">
      <c r="A68">
        <v>1.4</v>
      </c>
      <c r="B68">
        <v>2052</v>
      </c>
      <c r="C68" s="17">
        <v>6.32</v>
      </c>
      <c r="D68">
        <v>430.14</v>
      </c>
      <c r="E68" s="18">
        <f t="shared" si="0"/>
        <v>-9.4501000000002833</v>
      </c>
    </row>
    <row r="69" spans="1:5" x14ac:dyDescent="0.25">
      <c r="A69">
        <v>1.4</v>
      </c>
      <c r="B69">
        <v>2053</v>
      </c>
      <c r="C69" s="17">
        <v>5.42</v>
      </c>
      <c r="D69">
        <v>428.89</v>
      </c>
      <c r="E69" s="18">
        <f t="shared" si="0"/>
        <v>-9.7624999999999993</v>
      </c>
    </row>
    <row r="70" spans="1:5" x14ac:dyDescent="0.25">
      <c r="A70">
        <v>1.4</v>
      </c>
      <c r="B70">
        <v>2054</v>
      </c>
      <c r="C70" s="17">
        <v>4.54</v>
      </c>
      <c r="D70">
        <v>427.6</v>
      </c>
      <c r="E70" s="18">
        <f t="shared" si="0"/>
        <v>-10.074899999999715</v>
      </c>
    </row>
    <row r="71" spans="1:5" x14ac:dyDescent="0.25">
      <c r="A71">
        <v>1.4</v>
      </c>
      <c r="B71">
        <v>2055</v>
      </c>
      <c r="C71" s="17">
        <v>3.71</v>
      </c>
      <c r="D71">
        <v>426.28</v>
      </c>
      <c r="E71" s="18">
        <f t="shared" si="0"/>
        <v>-10.30920000000039</v>
      </c>
    </row>
    <row r="72" spans="1:5" x14ac:dyDescent="0.25">
      <c r="A72">
        <v>1.4</v>
      </c>
      <c r="B72">
        <v>2056</v>
      </c>
      <c r="C72" s="17">
        <v>2.92</v>
      </c>
      <c r="D72">
        <v>424.92</v>
      </c>
      <c r="E72" s="18">
        <f t="shared" si="0"/>
        <v>-10.621599999999662</v>
      </c>
    </row>
    <row r="73" spans="1:5" x14ac:dyDescent="0.25">
      <c r="A73">
        <v>1.4</v>
      </c>
      <c r="B73">
        <v>2057</v>
      </c>
      <c r="C73" s="17">
        <v>2.1800000000000002</v>
      </c>
      <c r="D73">
        <v>423.54</v>
      </c>
      <c r="E73" s="18">
        <f t="shared" si="0"/>
        <v>-10.777799999999964</v>
      </c>
    </row>
    <row r="74" spans="1:5" x14ac:dyDescent="0.25">
      <c r="A74">
        <v>1.4</v>
      </c>
      <c r="B74">
        <v>2058</v>
      </c>
      <c r="C74" s="17">
        <v>1.49</v>
      </c>
      <c r="D74">
        <v>422.14</v>
      </c>
      <c r="E74" s="18">
        <f t="shared" si="0"/>
        <v>-10.934000000000266</v>
      </c>
    </row>
    <row r="75" spans="1:5" x14ac:dyDescent="0.25">
      <c r="A75">
        <v>1.4</v>
      </c>
      <c r="B75">
        <v>2059</v>
      </c>
      <c r="C75" s="17">
        <v>0.84</v>
      </c>
      <c r="D75">
        <v>420.74</v>
      </c>
      <c r="E75" s="18">
        <f t="shared" si="0"/>
        <v>-10.933999999999822</v>
      </c>
    </row>
    <row r="76" spans="1:5" x14ac:dyDescent="0.25">
      <c r="A76">
        <v>1.4</v>
      </c>
      <c r="B76">
        <v>2060</v>
      </c>
      <c r="C76" s="17">
        <v>0.21</v>
      </c>
      <c r="D76">
        <v>419.32</v>
      </c>
      <c r="E76" s="18">
        <f t="shared" si="0"/>
        <v>-11.090200000000124</v>
      </c>
    </row>
    <row r="77" spans="1:5" x14ac:dyDescent="0.25">
      <c r="A77">
        <v>1.4</v>
      </c>
      <c r="B77">
        <v>2061</v>
      </c>
      <c r="C77" s="17">
        <v>-0.38</v>
      </c>
      <c r="D77">
        <v>417.9</v>
      </c>
      <c r="E77" s="18">
        <f t="shared" si="0"/>
        <v>-11.090200000000124</v>
      </c>
    </row>
    <row r="78" spans="1:5" x14ac:dyDescent="0.25">
      <c r="A78">
        <v>1.4</v>
      </c>
      <c r="B78">
        <v>2062</v>
      </c>
      <c r="C78" s="17">
        <v>-0.95</v>
      </c>
      <c r="D78">
        <v>416.48</v>
      </c>
      <c r="E78" s="18">
        <f t="shared" si="0"/>
        <v>-11.09019999999968</v>
      </c>
    </row>
    <row r="79" spans="1:5" x14ac:dyDescent="0.25">
      <c r="A79">
        <v>1.4</v>
      </c>
      <c r="B79">
        <v>2063</v>
      </c>
      <c r="C79" s="17">
        <v>-1.49</v>
      </c>
      <c r="D79">
        <v>415.06</v>
      </c>
      <c r="E79" s="18">
        <f t="shared" si="0"/>
        <v>-11.090200000000124</v>
      </c>
    </row>
    <row r="80" spans="1:5" x14ac:dyDescent="0.25">
      <c r="A80">
        <v>1.4</v>
      </c>
      <c r="B80">
        <v>2064</v>
      </c>
      <c r="C80" s="17">
        <v>-2</v>
      </c>
      <c r="D80">
        <v>413.64</v>
      </c>
      <c r="E80" s="18">
        <f t="shared" si="0"/>
        <v>-11.090200000000124</v>
      </c>
    </row>
    <row r="81" spans="1:5" x14ac:dyDescent="0.25">
      <c r="A81">
        <v>1.4</v>
      </c>
      <c r="B81">
        <v>2065</v>
      </c>
      <c r="C81" s="17">
        <v>-2.4900000000000002</v>
      </c>
      <c r="D81">
        <v>412.23</v>
      </c>
      <c r="E81" s="18">
        <f t="shared" ref="E81:E116" si="8">(D81-D80)*7.81</f>
        <v>-11.012099999999752</v>
      </c>
    </row>
    <row r="82" spans="1:5" x14ac:dyDescent="0.25">
      <c r="A82">
        <v>1.4</v>
      </c>
      <c r="B82">
        <v>2066</v>
      </c>
      <c r="C82" s="17">
        <v>-2.96</v>
      </c>
      <c r="D82">
        <v>410.83</v>
      </c>
      <c r="E82" s="18">
        <f t="shared" si="8"/>
        <v>-10.934000000000266</v>
      </c>
    </row>
    <row r="83" spans="1:5" x14ac:dyDescent="0.25">
      <c r="A83">
        <v>1.4</v>
      </c>
      <c r="B83">
        <v>2067</v>
      </c>
      <c r="C83" s="17">
        <v>-3.41</v>
      </c>
      <c r="D83">
        <v>409.43</v>
      </c>
      <c r="E83" s="18">
        <f t="shared" si="8"/>
        <v>-10.933999999999822</v>
      </c>
    </row>
    <row r="84" spans="1:5" x14ac:dyDescent="0.25">
      <c r="A84">
        <v>1.4</v>
      </c>
      <c r="B84">
        <v>2068</v>
      </c>
      <c r="C84" s="17">
        <v>-3.82</v>
      </c>
      <c r="D84">
        <v>408.05</v>
      </c>
      <c r="E84" s="18">
        <f t="shared" si="8"/>
        <v>-10.777799999999964</v>
      </c>
    </row>
    <row r="85" spans="1:5" x14ac:dyDescent="0.25">
      <c r="A85">
        <v>1.4</v>
      </c>
      <c r="B85">
        <v>2069</v>
      </c>
      <c r="C85" s="17">
        <v>-4.21</v>
      </c>
      <c r="D85">
        <v>406.68</v>
      </c>
      <c r="E85" s="18">
        <f t="shared" si="8"/>
        <v>-10.699700000000036</v>
      </c>
    </row>
    <row r="86" spans="1:5" x14ac:dyDescent="0.25">
      <c r="A86">
        <v>1.4</v>
      </c>
      <c r="B86">
        <v>2070</v>
      </c>
      <c r="C86" s="17">
        <v>-4.59</v>
      </c>
      <c r="D86">
        <v>405.33</v>
      </c>
      <c r="E86" s="18">
        <f t="shared" si="8"/>
        <v>-10.543500000000178</v>
      </c>
    </row>
    <row r="87" spans="1:5" x14ac:dyDescent="0.25">
      <c r="A87">
        <v>1.4</v>
      </c>
      <c r="B87">
        <v>2071</v>
      </c>
      <c r="C87" s="17">
        <v>-4.96</v>
      </c>
      <c r="D87">
        <v>403.99</v>
      </c>
      <c r="E87" s="18">
        <f t="shared" si="8"/>
        <v>-10.465399999999804</v>
      </c>
    </row>
    <row r="88" spans="1:5" x14ac:dyDescent="0.25">
      <c r="A88">
        <v>1.4</v>
      </c>
      <c r="B88">
        <v>2072</v>
      </c>
      <c r="C88" s="17">
        <v>-5.32</v>
      </c>
      <c r="D88">
        <v>402.67</v>
      </c>
      <c r="E88" s="18">
        <f t="shared" si="8"/>
        <v>-10.309199999999946</v>
      </c>
    </row>
    <row r="89" spans="1:5" x14ac:dyDescent="0.25">
      <c r="A89">
        <v>1.4</v>
      </c>
      <c r="B89">
        <v>2073</v>
      </c>
      <c r="C89" s="17">
        <v>-5.66</v>
      </c>
      <c r="D89">
        <v>401.36</v>
      </c>
      <c r="E89" s="18">
        <f t="shared" si="8"/>
        <v>-10.231100000000017</v>
      </c>
    </row>
    <row r="90" spans="1:5" x14ac:dyDescent="0.25">
      <c r="A90">
        <v>1.4</v>
      </c>
      <c r="B90">
        <v>2074</v>
      </c>
      <c r="C90" s="17">
        <v>-5.99</v>
      </c>
      <c r="D90">
        <v>400.07</v>
      </c>
      <c r="E90" s="18">
        <f t="shared" si="8"/>
        <v>-10.074900000000159</v>
      </c>
    </row>
    <row r="91" spans="1:5" x14ac:dyDescent="0.25">
      <c r="A91">
        <v>1.4</v>
      </c>
      <c r="B91">
        <v>2075</v>
      </c>
      <c r="C91" s="17">
        <v>-6.31</v>
      </c>
      <c r="D91">
        <v>398.79</v>
      </c>
      <c r="E91" s="18">
        <f t="shared" si="8"/>
        <v>-9.9967999999997872</v>
      </c>
    </row>
    <row r="92" spans="1:5" x14ac:dyDescent="0.25">
      <c r="A92">
        <v>1.4</v>
      </c>
      <c r="B92">
        <v>2076</v>
      </c>
      <c r="C92" s="17">
        <v>-6.62</v>
      </c>
      <c r="D92">
        <v>397.53</v>
      </c>
      <c r="E92" s="18">
        <f t="shared" si="8"/>
        <v>-9.8406000000003733</v>
      </c>
    </row>
    <row r="93" spans="1:5" x14ac:dyDescent="0.25">
      <c r="A93">
        <v>1.4</v>
      </c>
      <c r="B93">
        <v>2077</v>
      </c>
      <c r="C93" s="17">
        <v>-6.92</v>
      </c>
      <c r="D93">
        <v>396.29</v>
      </c>
      <c r="E93" s="18">
        <f t="shared" si="8"/>
        <v>-9.6843999999996271</v>
      </c>
    </row>
    <row r="94" spans="1:5" x14ac:dyDescent="0.25">
      <c r="A94">
        <v>1.4</v>
      </c>
      <c r="B94">
        <v>2078</v>
      </c>
      <c r="C94" s="17">
        <v>-7.21</v>
      </c>
      <c r="D94">
        <v>395.06</v>
      </c>
      <c r="E94" s="18">
        <f t="shared" si="8"/>
        <v>-9.6063000000001413</v>
      </c>
    </row>
    <row r="95" spans="1:5" x14ac:dyDescent="0.25">
      <c r="A95">
        <v>1.4</v>
      </c>
      <c r="B95">
        <v>2079</v>
      </c>
      <c r="C95" s="17">
        <v>-7.48</v>
      </c>
      <c r="D95">
        <v>393.86</v>
      </c>
      <c r="E95" s="18">
        <f t="shared" si="8"/>
        <v>-9.3719999999999111</v>
      </c>
    </row>
    <row r="96" spans="1:5" x14ac:dyDescent="0.25">
      <c r="A96">
        <v>1.4</v>
      </c>
      <c r="B96">
        <v>2080</v>
      </c>
      <c r="C96" s="17">
        <v>-7.74</v>
      </c>
      <c r="D96">
        <v>392.67</v>
      </c>
      <c r="E96" s="18">
        <f t="shared" si="8"/>
        <v>-9.2938999999999812</v>
      </c>
    </row>
    <row r="97" spans="1:5" x14ac:dyDescent="0.25">
      <c r="A97">
        <v>1.4</v>
      </c>
      <c r="B97">
        <v>2081</v>
      </c>
      <c r="C97" s="17">
        <v>-7.99</v>
      </c>
      <c r="D97">
        <v>391.5</v>
      </c>
      <c r="E97" s="18">
        <f t="shared" si="8"/>
        <v>-9.1377000000001232</v>
      </c>
    </row>
    <row r="98" spans="1:5" x14ac:dyDescent="0.25">
      <c r="A98">
        <v>1.4</v>
      </c>
      <c r="B98">
        <v>2082</v>
      </c>
      <c r="C98" s="17">
        <v>-8.23</v>
      </c>
      <c r="D98">
        <v>390.35</v>
      </c>
      <c r="E98" s="18">
        <f t="shared" si="8"/>
        <v>-8.9814999999998228</v>
      </c>
    </row>
    <row r="99" spans="1:5" x14ac:dyDescent="0.25">
      <c r="A99">
        <v>1.4</v>
      </c>
      <c r="B99">
        <v>2083</v>
      </c>
      <c r="C99" s="17">
        <v>-8.4600000000000009</v>
      </c>
      <c r="D99">
        <v>389.22</v>
      </c>
      <c r="E99" s="18">
        <f t="shared" si="8"/>
        <v>-8.8252999999999648</v>
      </c>
    </row>
    <row r="100" spans="1:5" x14ac:dyDescent="0.25">
      <c r="A100">
        <v>1.4</v>
      </c>
      <c r="B100">
        <v>2084</v>
      </c>
      <c r="C100" s="17">
        <v>-8.68</v>
      </c>
      <c r="D100">
        <v>388.1</v>
      </c>
      <c r="E100" s="18">
        <f t="shared" si="8"/>
        <v>-8.7472000000000349</v>
      </c>
    </row>
    <row r="101" spans="1:5" x14ac:dyDescent="0.25">
      <c r="A101">
        <v>1.4</v>
      </c>
      <c r="B101">
        <v>2085</v>
      </c>
      <c r="C101" s="17">
        <v>-8.89</v>
      </c>
      <c r="D101">
        <v>387</v>
      </c>
      <c r="E101" s="18">
        <f t="shared" si="8"/>
        <v>-8.5910000000001769</v>
      </c>
    </row>
    <row r="102" spans="1:5" x14ac:dyDescent="0.25">
      <c r="A102">
        <v>1.4</v>
      </c>
      <c r="B102">
        <v>2086</v>
      </c>
      <c r="C102" s="17">
        <v>-9.09</v>
      </c>
      <c r="D102">
        <v>385.92</v>
      </c>
      <c r="E102" s="18">
        <f t="shared" si="8"/>
        <v>-8.4347999999998748</v>
      </c>
    </row>
    <row r="103" spans="1:5" x14ac:dyDescent="0.25">
      <c r="A103">
        <v>1.4</v>
      </c>
      <c r="B103">
        <v>2087</v>
      </c>
      <c r="C103" s="17">
        <v>-9.27</v>
      </c>
      <c r="D103">
        <v>384.86</v>
      </c>
      <c r="E103" s="18">
        <f t="shared" si="8"/>
        <v>-8.2786000000000168</v>
      </c>
    </row>
    <row r="104" spans="1:5" x14ac:dyDescent="0.25">
      <c r="A104">
        <v>1.4</v>
      </c>
      <c r="B104">
        <v>2088</v>
      </c>
      <c r="C104" s="17">
        <v>-9.4499999999999993</v>
      </c>
      <c r="D104">
        <v>383.81</v>
      </c>
      <c r="E104" s="18">
        <f t="shared" si="8"/>
        <v>-8.2005000000000887</v>
      </c>
    </row>
    <row r="105" spans="1:5" x14ac:dyDescent="0.25">
      <c r="A105">
        <v>1.4</v>
      </c>
      <c r="B105">
        <v>2089</v>
      </c>
      <c r="C105" s="17">
        <v>-9.6199999999999992</v>
      </c>
      <c r="D105">
        <v>382.79</v>
      </c>
      <c r="E105" s="18">
        <f t="shared" si="8"/>
        <v>-7.9661999999998576</v>
      </c>
    </row>
    <row r="106" spans="1:5" x14ac:dyDescent="0.25">
      <c r="A106">
        <v>1.4</v>
      </c>
      <c r="B106">
        <v>2090</v>
      </c>
      <c r="C106" s="17">
        <v>-9.7899999999999991</v>
      </c>
      <c r="D106">
        <v>381.78</v>
      </c>
      <c r="E106" s="18">
        <f t="shared" si="8"/>
        <v>-7.8881000000003727</v>
      </c>
    </row>
    <row r="107" spans="1:5" x14ac:dyDescent="0.25">
      <c r="A107">
        <v>1.4</v>
      </c>
      <c r="B107">
        <v>2091</v>
      </c>
      <c r="C107" s="17">
        <v>-9.94</v>
      </c>
      <c r="D107">
        <v>380.79</v>
      </c>
      <c r="E107" s="18">
        <f t="shared" si="8"/>
        <v>-7.7318999999996265</v>
      </c>
    </row>
    <row r="108" spans="1:5" x14ac:dyDescent="0.25">
      <c r="A108">
        <v>1.4</v>
      </c>
      <c r="B108">
        <v>2092</v>
      </c>
      <c r="C108" s="17">
        <v>-10.08</v>
      </c>
      <c r="D108">
        <v>379.82</v>
      </c>
      <c r="E108" s="18">
        <f t="shared" si="8"/>
        <v>-7.5757000000002126</v>
      </c>
    </row>
    <row r="109" spans="1:5" x14ac:dyDescent="0.25">
      <c r="A109">
        <v>1.4</v>
      </c>
      <c r="B109">
        <v>2093</v>
      </c>
      <c r="C109" s="17">
        <v>-10.220000000000001</v>
      </c>
      <c r="D109">
        <v>378.86</v>
      </c>
      <c r="E109" s="18">
        <f t="shared" si="8"/>
        <v>-7.4975999999998395</v>
      </c>
    </row>
    <row r="110" spans="1:5" x14ac:dyDescent="0.25">
      <c r="A110">
        <v>1.4</v>
      </c>
      <c r="B110">
        <v>2094</v>
      </c>
      <c r="C110" s="17">
        <v>-10.35</v>
      </c>
      <c r="D110">
        <v>377.92</v>
      </c>
      <c r="E110" s="18">
        <f t="shared" si="8"/>
        <v>-7.3413999999999815</v>
      </c>
    </row>
    <row r="111" spans="1:5" x14ac:dyDescent="0.25">
      <c r="A111">
        <v>1.4</v>
      </c>
      <c r="B111">
        <v>2095</v>
      </c>
      <c r="C111" s="17">
        <v>-10.46</v>
      </c>
      <c r="D111">
        <v>377</v>
      </c>
      <c r="E111" s="18">
        <f t="shared" si="8"/>
        <v>-7.1852000000001244</v>
      </c>
    </row>
    <row r="112" spans="1:5" x14ac:dyDescent="0.25">
      <c r="A112">
        <v>1.4</v>
      </c>
      <c r="B112">
        <v>2096</v>
      </c>
      <c r="C112" s="17">
        <v>-10.58</v>
      </c>
      <c r="D112">
        <v>376.09</v>
      </c>
      <c r="E112" s="18">
        <f t="shared" si="8"/>
        <v>-7.1071000000001954</v>
      </c>
    </row>
    <row r="113" spans="1:5" x14ac:dyDescent="0.25">
      <c r="A113">
        <v>1.4</v>
      </c>
      <c r="B113">
        <v>2097</v>
      </c>
      <c r="C113" s="17">
        <v>-10.68</v>
      </c>
      <c r="D113">
        <v>375.2</v>
      </c>
      <c r="E113" s="18">
        <f t="shared" si="8"/>
        <v>-6.9508999999998933</v>
      </c>
    </row>
    <row r="114" spans="1:5" x14ac:dyDescent="0.25">
      <c r="A114">
        <v>1.4</v>
      </c>
      <c r="B114">
        <v>2098</v>
      </c>
      <c r="C114" s="17">
        <v>-10.78</v>
      </c>
      <c r="D114">
        <v>374.33</v>
      </c>
      <c r="E114" s="18">
        <f t="shared" si="8"/>
        <v>-6.7947000000000353</v>
      </c>
    </row>
    <row r="115" spans="1:5" x14ac:dyDescent="0.25">
      <c r="A115">
        <v>1.4</v>
      </c>
      <c r="B115">
        <v>2099</v>
      </c>
      <c r="C115" s="17">
        <v>-10.86</v>
      </c>
      <c r="D115">
        <v>373.47</v>
      </c>
      <c r="E115" s="18">
        <f t="shared" si="8"/>
        <v>-6.7165999999996622</v>
      </c>
    </row>
    <row r="116" spans="1:5" x14ac:dyDescent="0.25">
      <c r="A116">
        <v>1.4</v>
      </c>
      <c r="B116">
        <v>2100</v>
      </c>
      <c r="C116" s="17">
        <v>-10.95</v>
      </c>
      <c r="D116">
        <v>372.62</v>
      </c>
      <c r="E116" s="18">
        <f t="shared" si="8"/>
        <v>-6.6385000000001773</v>
      </c>
    </row>
    <row r="117" spans="1:5" x14ac:dyDescent="0.25">
      <c r="A117">
        <v>1.6</v>
      </c>
      <c r="B117">
        <v>2000</v>
      </c>
      <c r="C117" s="17">
        <v>29.87</v>
      </c>
      <c r="D117">
        <v>367.1</v>
      </c>
      <c r="E117" s="18">
        <f>E118</f>
        <v>12.808399999999892</v>
      </c>
    </row>
    <row r="118" spans="1:5" x14ac:dyDescent="0.25">
      <c r="A118">
        <v>1.6</v>
      </c>
      <c r="B118">
        <v>2001</v>
      </c>
      <c r="C118" s="17">
        <v>30.52</v>
      </c>
      <c r="D118">
        <v>368.74</v>
      </c>
      <c r="E118" s="18">
        <f t="shared" ref="E118:E181" si="9">(D118-D117)*7.81</f>
        <v>12.808399999999892</v>
      </c>
    </row>
    <row r="119" spans="1:5" x14ac:dyDescent="0.25">
      <c r="A119">
        <v>1.6</v>
      </c>
      <c r="B119">
        <v>2002</v>
      </c>
      <c r="C119" s="17">
        <v>31.11</v>
      </c>
      <c r="D119">
        <v>370.43</v>
      </c>
      <c r="E119" s="18">
        <f t="shared" si="9"/>
        <v>13.198899999999982</v>
      </c>
    </row>
    <row r="120" spans="1:5" x14ac:dyDescent="0.25">
      <c r="A120">
        <v>1.6</v>
      </c>
      <c r="B120">
        <v>2003</v>
      </c>
      <c r="C120" s="17">
        <v>31.68</v>
      </c>
      <c r="D120">
        <v>372.16</v>
      </c>
      <c r="E120" s="18">
        <f t="shared" si="9"/>
        <v>13.511300000000141</v>
      </c>
    </row>
    <row r="121" spans="1:5" x14ac:dyDescent="0.25">
      <c r="A121">
        <v>1.6</v>
      </c>
      <c r="B121">
        <v>2004</v>
      </c>
      <c r="C121" s="17">
        <v>32.340000000000003</v>
      </c>
      <c r="D121">
        <v>373.92</v>
      </c>
      <c r="E121" s="18">
        <f t="shared" si="9"/>
        <v>13.745599999999929</v>
      </c>
    </row>
    <row r="122" spans="1:5" x14ac:dyDescent="0.25">
      <c r="A122">
        <v>1.6</v>
      </c>
      <c r="B122">
        <v>2005</v>
      </c>
      <c r="C122" s="17">
        <v>33.14</v>
      </c>
      <c r="D122">
        <v>375.73</v>
      </c>
      <c r="E122" s="18">
        <f t="shared" si="9"/>
        <v>14.136100000000017</v>
      </c>
    </row>
    <row r="123" spans="1:5" x14ac:dyDescent="0.25">
      <c r="A123">
        <v>1.6</v>
      </c>
      <c r="B123">
        <v>2006</v>
      </c>
      <c r="C123" s="17">
        <v>33.99</v>
      </c>
      <c r="D123">
        <v>377.61</v>
      </c>
      <c r="E123" s="18">
        <f t="shared" si="9"/>
        <v>14.682799999999963</v>
      </c>
    </row>
    <row r="124" spans="1:5" x14ac:dyDescent="0.25">
      <c r="A124">
        <v>1.6</v>
      </c>
      <c r="B124">
        <v>2007</v>
      </c>
      <c r="C124" s="17">
        <v>34.97</v>
      </c>
      <c r="D124">
        <v>379.56</v>
      </c>
      <c r="E124" s="18">
        <f t="shared" si="9"/>
        <v>15.229499999999911</v>
      </c>
    </row>
    <row r="125" spans="1:5" x14ac:dyDescent="0.25">
      <c r="A125">
        <v>1.6</v>
      </c>
      <c r="B125">
        <v>2008</v>
      </c>
      <c r="C125" s="17">
        <v>35.880000000000003</v>
      </c>
      <c r="D125">
        <v>381.58</v>
      </c>
      <c r="E125" s="18">
        <f t="shared" si="9"/>
        <v>15.776199999999857</v>
      </c>
    </row>
    <row r="126" spans="1:5" x14ac:dyDescent="0.25">
      <c r="A126">
        <v>1.6</v>
      </c>
      <c r="B126">
        <v>2009</v>
      </c>
      <c r="C126" s="17">
        <v>36.5</v>
      </c>
      <c r="D126">
        <v>383.68</v>
      </c>
      <c r="E126" s="18">
        <f t="shared" si="9"/>
        <v>16.401000000000177</v>
      </c>
    </row>
    <row r="127" spans="1:5" x14ac:dyDescent="0.25">
      <c r="A127">
        <v>1.6</v>
      </c>
      <c r="B127">
        <v>2010</v>
      </c>
      <c r="C127" s="17">
        <v>36.869999999999997</v>
      </c>
      <c r="D127">
        <v>385.79</v>
      </c>
      <c r="E127" s="18">
        <f t="shared" si="9"/>
        <v>16.479100000000106</v>
      </c>
    </row>
    <row r="128" spans="1:5" x14ac:dyDescent="0.25">
      <c r="A128">
        <v>1.6</v>
      </c>
      <c r="B128">
        <v>2011</v>
      </c>
      <c r="C128" s="17">
        <v>37.53</v>
      </c>
      <c r="D128">
        <v>387.95</v>
      </c>
      <c r="E128" s="18">
        <f t="shared" si="9"/>
        <v>16.86959999999975</v>
      </c>
    </row>
    <row r="129" spans="1:5" x14ac:dyDescent="0.25">
      <c r="A129">
        <v>1.6</v>
      </c>
      <c r="B129">
        <v>2012</v>
      </c>
      <c r="C129" s="17">
        <v>38.24</v>
      </c>
      <c r="D129">
        <v>390.15</v>
      </c>
      <c r="E129" s="18">
        <f t="shared" si="9"/>
        <v>17.18199999999991</v>
      </c>
    </row>
    <row r="130" spans="1:5" x14ac:dyDescent="0.25">
      <c r="A130">
        <v>1.6</v>
      </c>
      <c r="B130">
        <v>2013</v>
      </c>
      <c r="C130" s="17">
        <v>38.92</v>
      </c>
      <c r="D130">
        <v>392.42</v>
      </c>
      <c r="E130" s="18">
        <f t="shared" si="9"/>
        <v>17.728700000000302</v>
      </c>
    </row>
    <row r="131" spans="1:5" x14ac:dyDescent="0.25">
      <c r="A131">
        <v>1.6</v>
      </c>
      <c r="B131">
        <v>2014</v>
      </c>
      <c r="C131" s="17">
        <v>39.58</v>
      </c>
      <c r="D131">
        <v>394.73</v>
      </c>
      <c r="E131" s="18">
        <f t="shared" si="9"/>
        <v>18.041100000000018</v>
      </c>
    </row>
    <row r="132" spans="1:5" x14ac:dyDescent="0.25">
      <c r="A132">
        <v>1.6</v>
      </c>
      <c r="B132">
        <v>2015</v>
      </c>
      <c r="C132" s="17">
        <v>40.229999999999997</v>
      </c>
      <c r="D132">
        <v>397.1</v>
      </c>
      <c r="E132" s="18">
        <f t="shared" si="9"/>
        <v>18.509700000000034</v>
      </c>
    </row>
    <row r="133" spans="1:5" x14ac:dyDescent="0.25">
      <c r="A133">
        <v>1.6</v>
      </c>
      <c r="B133">
        <v>2016</v>
      </c>
      <c r="C133" s="17">
        <v>40.85</v>
      </c>
      <c r="D133">
        <v>399.51</v>
      </c>
      <c r="E133" s="18">
        <f t="shared" si="9"/>
        <v>18.82209999999975</v>
      </c>
    </row>
    <row r="134" spans="1:5" x14ac:dyDescent="0.25">
      <c r="A134">
        <v>1.6</v>
      </c>
      <c r="B134">
        <v>2017</v>
      </c>
      <c r="C134" s="17">
        <v>41.42</v>
      </c>
      <c r="D134">
        <v>401.96</v>
      </c>
      <c r="E134" s="18">
        <f t="shared" si="9"/>
        <v>19.13449999999991</v>
      </c>
    </row>
    <row r="135" spans="1:5" x14ac:dyDescent="0.25">
      <c r="A135">
        <v>1.6</v>
      </c>
      <c r="B135">
        <v>2018</v>
      </c>
      <c r="C135" s="17">
        <v>42.06</v>
      </c>
      <c r="D135">
        <v>404.43</v>
      </c>
      <c r="E135" s="18">
        <f t="shared" si="9"/>
        <v>19.290700000000211</v>
      </c>
    </row>
    <row r="136" spans="1:5" x14ac:dyDescent="0.25">
      <c r="A136">
        <v>1.6</v>
      </c>
      <c r="B136">
        <v>2019</v>
      </c>
      <c r="C136" s="17">
        <v>42.61</v>
      </c>
      <c r="D136">
        <v>406.94</v>
      </c>
      <c r="E136" s="18">
        <f t="shared" si="9"/>
        <v>19.603099999999927</v>
      </c>
    </row>
    <row r="137" spans="1:5" x14ac:dyDescent="0.25">
      <c r="A137">
        <v>1.6</v>
      </c>
      <c r="B137">
        <v>2020</v>
      </c>
      <c r="C137" s="17">
        <v>42.75</v>
      </c>
      <c r="D137">
        <v>409.47</v>
      </c>
      <c r="E137" s="18">
        <f t="shared" si="9"/>
        <v>19.759300000000231</v>
      </c>
    </row>
    <row r="138" spans="1:5" x14ac:dyDescent="0.25">
      <c r="A138">
        <v>1.6</v>
      </c>
      <c r="B138">
        <v>2021</v>
      </c>
      <c r="C138" s="17">
        <v>42.46</v>
      </c>
      <c r="D138">
        <v>411.95</v>
      </c>
      <c r="E138" s="18">
        <f t="shared" si="9"/>
        <v>19.368799999999698</v>
      </c>
    </row>
    <row r="139" spans="1:5" x14ac:dyDescent="0.25">
      <c r="A139">
        <v>1.6</v>
      </c>
      <c r="B139">
        <v>2022</v>
      </c>
      <c r="C139" s="17">
        <v>42.78</v>
      </c>
      <c r="D139">
        <v>414.39</v>
      </c>
      <c r="E139" s="18">
        <f t="shared" si="9"/>
        <v>19.056399999999982</v>
      </c>
    </row>
    <row r="140" spans="1:5" x14ac:dyDescent="0.25">
      <c r="A140">
        <v>1.6</v>
      </c>
      <c r="B140">
        <v>2023</v>
      </c>
      <c r="C140" s="17">
        <v>43.17</v>
      </c>
      <c r="D140">
        <v>416.86</v>
      </c>
      <c r="E140" s="18">
        <f t="shared" si="9"/>
        <v>19.290700000000211</v>
      </c>
    </row>
    <row r="141" spans="1:5" x14ac:dyDescent="0.25">
      <c r="A141">
        <v>1.6</v>
      </c>
      <c r="B141">
        <v>2024</v>
      </c>
      <c r="C141" s="17">
        <v>43.54</v>
      </c>
      <c r="D141">
        <v>419.34</v>
      </c>
      <c r="E141" s="18">
        <f t="shared" si="9"/>
        <v>19.368799999999698</v>
      </c>
    </row>
    <row r="142" spans="1:5" x14ac:dyDescent="0.25">
      <c r="A142">
        <v>1.6</v>
      </c>
      <c r="B142">
        <v>2025</v>
      </c>
      <c r="C142" s="17">
        <v>43.81</v>
      </c>
      <c r="D142">
        <v>421.83</v>
      </c>
      <c r="E142" s="18">
        <f t="shared" si="9"/>
        <v>19.44690000000007</v>
      </c>
    </row>
    <row r="143" spans="1:5" x14ac:dyDescent="0.25">
      <c r="A143">
        <v>1.6</v>
      </c>
      <c r="B143">
        <v>2026</v>
      </c>
      <c r="C143" s="17">
        <v>43.86</v>
      </c>
      <c r="D143">
        <v>424.31</v>
      </c>
      <c r="E143" s="18">
        <f t="shared" si="9"/>
        <v>19.368800000000142</v>
      </c>
    </row>
    <row r="144" spans="1:5" x14ac:dyDescent="0.25">
      <c r="A144">
        <v>1.6</v>
      </c>
      <c r="B144">
        <v>2027</v>
      </c>
      <c r="C144" s="17">
        <v>43.64</v>
      </c>
      <c r="D144">
        <v>426.76</v>
      </c>
      <c r="E144" s="18">
        <f t="shared" si="9"/>
        <v>19.13449999999991</v>
      </c>
    </row>
    <row r="145" spans="1:5" x14ac:dyDescent="0.25">
      <c r="A145">
        <v>1.6</v>
      </c>
      <c r="B145">
        <v>2028</v>
      </c>
      <c r="C145" s="17">
        <v>43.16</v>
      </c>
      <c r="D145">
        <v>429.14</v>
      </c>
      <c r="E145" s="18">
        <f t="shared" si="9"/>
        <v>18.587799999999962</v>
      </c>
    </row>
    <row r="146" spans="1:5" x14ac:dyDescent="0.25">
      <c r="A146">
        <v>1.6</v>
      </c>
      <c r="B146">
        <v>2029</v>
      </c>
      <c r="C146" s="17">
        <v>42.4</v>
      </c>
      <c r="D146">
        <v>431.42</v>
      </c>
      <c r="E146" s="18">
        <f t="shared" si="9"/>
        <v>17.80680000000023</v>
      </c>
    </row>
    <row r="147" spans="1:5" x14ac:dyDescent="0.25">
      <c r="A147">
        <v>1.6</v>
      </c>
      <c r="B147">
        <v>2030</v>
      </c>
      <c r="C147" s="17">
        <v>41.42</v>
      </c>
      <c r="D147">
        <v>433.58</v>
      </c>
      <c r="E147" s="18">
        <f t="shared" si="9"/>
        <v>16.86959999999975</v>
      </c>
    </row>
    <row r="148" spans="1:5" x14ac:dyDescent="0.25">
      <c r="A148">
        <v>1.6</v>
      </c>
      <c r="B148">
        <v>2031</v>
      </c>
      <c r="C148" s="17">
        <v>40.22</v>
      </c>
      <c r="D148">
        <v>435.59</v>
      </c>
      <c r="E148" s="18">
        <f t="shared" si="9"/>
        <v>15.698099999999927</v>
      </c>
    </row>
    <row r="149" spans="1:5" x14ac:dyDescent="0.25">
      <c r="A149">
        <v>1.6</v>
      </c>
      <c r="B149">
        <v>2032</v>
      </c>
      <c r="C149" s="17">
        <v>38.840000000000003</v>
      </c>
      <c r="D149">
        <v>437.44</v>
      </c>
      <c r="E149" s="18">
        <f t="shared" si="9"/>
        <v>14.448500000000177</v>
      </c>
    </row>
    <row r="150" spans="1:5" x14ac:dyDescent="0.25">
      <c r="A150">
        <v>1.6</v>
      </c>
      <c r="B150">
        <v>2033</v>
      </c>
      <c r="C150" s="17">
        <v>37.26</v>
      </c>
      <c r="D150">
        <v>439.11</v>
      </c>
      <c r="E150" s="18">
        <f t="shared" si="9"/>
        <v>13.042700000000124</v>
      </c>
    </row>
    <row r="151" spans="1:5" x14ac:dyDescent="0.25">
      <c r="A151">
        <v>1.6</v>
      </c>
      <c r="B151">
        <v>2034</v>
      </c>
      <c r="C151" s="17">
        <v>35.51</v>
      </c>
      <c r="D151">
        <v>440.58</v>
      </c>
      <c r="E151" s="18">
        <f t="shared" si="9"/>
        <v>11.480699999999768</v>
      </c>
    </row>
    <row r="152" spans="1:5" x14ac:dyDescent="0.25">
      <c r="A152">
        <v>1.6</v>
      </c>
      <c r="B152">
        <v>2035</v>
      </c>
      <c r="C152" s="17">
        <v>33.61</v>
      </c>
      <c r="D152">
        <v>441.83</v>
      </c>
      <c r="E152" s="18">
        <f t="shared" si="9"/>
        <v>9.7624999999999993</v>
      </c>
    </row>
    <row r="153" spans="1:5" x14ac:dyDescent="0.25">
      <c r="A153">
        <v>1.6</v>
      </c>
      <c r="B153">
        <v>2036</v>
      </c>
      <c r="C153" s="17">
        <v>31.67</v>
      </c>
      <c r="D153">
        <v>442.86</v>
      </c>
      <c r="E153" s="18">
        <f t="shared" si="9"/>
        <v>8.0443000000002307</v>
      </c>
    </row>
    <row r="154" spans="1:5" x14ac:dyDescent="0.25">
      <c r="A154">
        <v>1.6</v>
      </c>
      <c r="B154">
        <v>2037</v>
      </c>
      <c r="C154" s="17">
        <v>29.75</v>
      </c>
      <c r="D154">
        <v>443.68</v>
      </c>
      <c r="E154" s="18">
        <f t="shared" si="9"/>
        <v>6.4041999999999462</v>
      </c>
    </row>
    <row r="155" spans="1:5" x14ac:dyDescent="0.25">
      <c r="A155">
        <v>1.6</v>
      </c>
      <c r="B155">
        <v>2038</v>
      </c>
      <c r="C155" s="17">
        <v>27.84</v>
      </c>
      <c r="D155">
        <v>444.28</v>
      </c>
      <c r="E155" s="18">
        <f t="shared" si="9"/>
        <v>4.6859999999997335</v>
      </c>
    </row>
    <row r="156" spans="1:5" x14ac:dyDescent="0.25">
      <c r="A156">
        <v>1.6</v>
      </c>
      <c r="B156">
        <v>2039</v>
      </c>
      <c r="C156" s="17">
        <v>26.02</v>
      </c>
      <c r="D156">
        <v>444.69</v>
      </c>
      <c r="E156" s="18">
        <f t="shared" si="9"/>
        <v>3.2021000000001951</v>
      </c>
    </row>
    <row r="157" spans="1:5" x14ac:dyDescent="0.25">
      <c r="A157">
        <v>1.6</v>
      </c>
      <c r="B157">
        <v>2040</v>
      </c>
      <c r="C157" s="17">
        <v>24.32</v>
      </c>
      <c r="D157">
        <v>444.91</v>
      </c>
      <c r="E157" s="18">
        <f t="shared" si="9"/>
        <v>1.7182000000002131</v>
      </c>
    </row>
    <row r="158" spans="1:5" x14ac:dyDescent="0.25">
      <c r="A158">
        <v>1.6</v>
      </c>
      <c r="B158">
        <v>2041</v>
      </c>
      <c r="C158" s="17">
        <v>22.76</v>
      </c>
      <c r="D158">
        <v>444.98</v>
      </c>
      <c r="E158" s="18">
        <f t="shared" si="9"/>
        <v>0.54669999999994667</v>
      </c>
    </row>
    <row r="159" spans="1:5" x14ac:dyDescent="0.25">
      <c r="A159">
        <v>1.6</v>
      </c>
      <c r="B159">
        <v>2042</v>
      </c>
      <c r="C159" s="17">
        <v>21.31</v>
      </c>
      <c r="D159">
        <v>444.9</v>
      </c>
      <c r="E159" s="18">
        <f t="shared" si="9"/>
        <v>-0.62480000000031966</v>
      </c>
    </row>
    <row r="160" spans="1:5" x14ac:dyDescent="0.25">
      <c r="A160">
        <v>1.6</v>
      </c>
      <c r="B160">
        <v>2043</v>
      </c>
      <c r="C160" s="17">
        <v>19.96</v>
      </c>
      <c r="D160">
        <v>444.69</v>
      </c>
      <c r="E160" s="18">
        <f t="shared" si="9"/>
        <v>-1.64009999999984</v>
      </c>
    </row>
    <row r="161" spans="1:5" x14ac:dyDescent="0.25">
      <c r="A161">
        <v>1.6</v>
      </c>
      <c r="B161">
        <v>2044</v>
      </c>
      <c r="C161" s="17">
        <v>18.7</v>
      </c>
      <c r="D161">
        <v>444.37</v>
      </c>
      <c r="E161" s="18">
        <f t="shared" si="9"/>
        <v>-2.4991999999999468</v>
      </c>
    </row>
    <row r="162" spans="1:5" x14ac:dyDescent="0.25">
      <c r="A162">
        <v>1.6</v>
      </c>
      <c r="B162">
        <v>2045</v>
      </c>
      <c r="C162" s="17">
        <v>17.52</v>
      </c>
      <c r="D162">
        <v>443.95</v>
      </c>
      <c r="E162" s="18">
        <f t="shared" si="9"/>
        <v>-3.2802000000001241</v>
      </c>
    </row>
    <row r="163" spans="1:5" x14ac:dyDescent="0.25">
      <c r="A163">
        <v>1.6</v>
      </c>
      <c r="B163">
        <v>2046</v>
      </c>
      <c r="C163" s="17">
        <v>16.41</v>
      </c>
      <c r="D163">
        <v>443.44</v>
      </c>
      <c r="E163" s="18">
        <f t="shared" si="9"/>
        <v>-3.9830999999999288</v>
      </c>
    </row>
    <row r="164" spans="1:5" x14ac:dyDescent="0.25">
      <c r="A164">
        <v>1.6</v>
      </c>
      <c r="B164">
        <v>2047</v>
      </c>
      <c r="C164" s="17">
        <v>15.37</v>
      </c>
      <c r="D164">
        <v>442.85</v>
      </c>
      <c r="E164" s="18">
        <f t="shared" si="9"/>
        <v>-4.6078999999998045</v>
      </c>
    </row>
    <row r="165" spans="1:5" x14ac:dyDescent="0.25">
      <c r="A165">
        <v>1.6</v>
      </c>
      <c r="B165">
        <v>2048</v>
      </c>
      <c r="C165" s="17">
        <v>14.43</v>
      </c>
      <c r="D165">
        <v>442.19</v>
      </c>
      <c r="E165" s="18">
        <f t="shared" si="9"/>
        <v>-5.1546000000001948</v>
      </c>
    </row>
    <row r="166" spans="1:5" x14ac:dyDescent="0.25">
      <c r="A166">
        <v>1.6</v>
      </c>
      <c r="B166">
        <v>2049</v>
      </c>
      <c r="C166" s="17">
        <v>13.56</v>
      </c>
      <c r="D166">
        <v>441.47</v>
      </c>
      <c r="E166" s="18">
        <f t="shared" si="9"/>
        <v>-5.6231999999997688</v>
      </c>
    </row>
    <row r="167" spans="1:5" x14ac:dyDescent="0.25">
      <c r="A167">
        <v>1.6</v>
      </c>
      <c r="B167">
        <v>2050</v>
      </c>
      <c r="C167" s="17">
        <v>12.71</v>
      </c>
      <c r="D167">
        <v>440.71</v>
      </c>
      <c r="E167" s="18">
        <f t="shared" si="9"/>
        <v>-5.935600000000373</v>
      </c>
    </row>
    <row r="168" spans="1:5" x14ac:dyDescent="0.25">
      <c r="A168">
        <v>1.6</v>
      </c>
      <c r="B168">
        <v>2051</v>
      </c>
      <c r="C168" s="17">
        <v>11.83</v>
      </c>
      <c r="D168">
        <v>439.89</v>
      </c>
      <c r="E168" s="18">
        <f t="shared" si="9"/>
        <v>-6.4041999999999462</v>
      </c>
    </row>
    <row r="169" spans="1:5" x14ac:dyDescent="0.25">
      <c r="A169">
        <v>1.6</v>
      </c>
      <c r="B169">
        <v>2052</v>
      </c>
      <c r="C169" s="17">
        <v>10.88</v>
      </c>
      <c r="D169">
        <v>439.02</v>
      </c>
      <c r="E169" s="18">
        <f t="shared" si="9"/>
        <v>-6.7947000000000353</v>
      </c>
    </row>
    <row r="170" spans="1:5" x14ac:dyDescent="0.25">
      <c r="A170">
        <v>1.6</v>
      </c>
      <c r="B170">
        <v>2053</v>
      </c>
      <c r="C170" s="17">
        <v>9.8800000000000008</v>
      </c>
      <c r="D170">
        <v>438.09</v>
      </c>
      <c r="E170" s="18">
        <f t="shared" si="9"/>
        <v>-7.2633000000000525</v>
      </c>
    </row>
    <row r="171" spans="1:5" x14ac:dyDescent="0.25">
      <c r="A171">
        <v>1.6</v>
      </c>
      <c r="B171">
        <v>2054</v>
      </c>
      <c r="C171" s="17">
        <v>8.8699999999999992</v>
      </c>
      <c r="D171">
        <v>437.1</v>
      </c>
      <c r="E171" s="18">
        <f t="shared" si="9"/>
        <v>-7.7318999999996265</v>
      </c>
    </row>
    <row r="172" spans="1:5" x14ac:dyDescent="0.25">
      <c r="A172">
        <v>1.6</v>
      </c>
      <c r="B172">
        <v>2055</v>
      </c>
      <c r="C172" s="17">
        <v>7.87</v>
      </c>
      <c r="D172">
        <v>436.04</v>
      </c>
      <c r="E172" s="18">
        <f t="shared" si="9"/>
        <v>-8.2786000000000168</v>
      </c>
    </row>
    <row r="173" spans="1:5" x14ac:dyDescent="0.25">
      <c r="A173">
        <v>1.6</v>
      </c>
      <c r="B173">
        <v>2056</v>
      </c>
      <c r="C173" s="17">
        <v>6.93</v>
      </c>
      <c r="D173">
        <v>434.93</v>
      </c>
      <c r="E173" s="18">
        <f t="shared" si="9"/>
        <v>-8.6691000000001068</v>
      </c>
    </row>
    <row r="174" spans="1:5" x14ac:dyDescent="0.25">
      <c r="A174">
        <v>1.6</v>
      </c>
      <c r="B174">
        <v>2057</v>
      </c>
      <c r="C174" s="17">
        <v>6.06</v>
      </c>
      <c r="D174">
        <v>433.78</v>
      </c>
      <c r="E174" s="18">
        <f t="shared" si="9"/>
        <v>-8.9815000000002652</v>
      </c>
    </row>
    <row r="175" spans="1:5" x14ac:dyDescent="0.25">
      <c r="A175">
        <v>1.6</v>
      </c>
      <c r="B175">
        <v>2058</v>
      </c>
      <c r="C175" s="17">
        <v>5.24</v>
      </c>
      <c r="D175">
        <v>432.59</v>
      </c>
      <c r="E175" s="18">
        <f t="shared" si="9"/>
        <v>-9.2938999999999812</v>
      </c>
    </row>
    <row r="176" spans="1:5" x14ac:dyDescent="0.25">
      <c r="A176">
        <v>1.6</v>
      </c>
      <c r="B176">
        <v>2059</v>
      </c>
      <c r="C176" s="17">
        <v>4.4800000000000004</v>
      </c>
      <c r="D176">
        <v>431.37</v>
      </c>
      <c r="E176" s="18">
        <f t="shared" si="9"/>
        <v>-9.5281999999997691</v>
      </c>
    </row>
    <row r="177" spans="1:5" x14ac:dyDescent="0.25">
      <c r="A177">
        <v>1.6</v>
      </c>
      <c r="B177">
        <v>2060</v>
      </c>
      <c r="C177" s="17">
        <v>3.76</v>
      </c>
      <c r="D177">
        <v>430.13</v>
      </c>
      <c r="E177" s="18">
        <f t="shared" si="9"/>
        <v>-9.6844000000000712</v>
      </c>
    </row>
    <row r="178" spans="1:5" x14ac:dyDescent="0.25">
      <c r="A178">
        <v>1.6</v>
      </c>
      <c r="B178">
        <v>2061</v>
      </c>
      <c r="C178" s="17">
        <v>3.08</v>
      </c>
      <c r="D178">
        <v>428.87</v>
      </c>
      <c r="E178" s="18">
        <f t="shared" si="9"/>
        <v>-9.8405999999999292</v>
      </c>
    </row>
    <row r="179" spans="1:5" x14ac:dyDescent="0.25">
      <c r="A179">
        <v>1.6</v>
      </c>
      <c r="B179">
        <v>2062</v>
      </c>
      <c r="C179" s="17">
        <v>2.4300000000000002</v>
      </c>
      <c r="D179">
        <v>427.59</v>
      </c>
      <c r="E179" s="18">
        <f t="shared" si="9"/>
        <v>-9.9968000000002295</v>
      </c>
    </row>
    <row r="180" spans="1:5" x14ac:dyDescent="0.25">
      <c r="A180">
        <v>1.6</v>
      </c>
      <c r="B180">
        <v>2063</v>
      </c>
      <c r="C180" s="17">
        <v>1.82</v>
      </c>
      <c r="D180">
        <v>426.3</v>
      </c>
      <c r="E180" s="18">
        <f t="shared" si="9"/>
        <v>-10.074899999999715</v>
      </c>
    </row>
    <row r="181" spans="1:5" x14ac:dyDescent="0.25">
      <c r="A181">
        <v>1.6</v>
      </c>
      <c r="B181">
        <v>2064</v>
      </c>
      <c r="C181" s="17">
        <v>1.24</v>
      </c>
      <c r="D181">
        <v>425.01</v>
      </c>
      <c r="E181" s="18">
        <f t="shared" si="9"/>
        <v>-10.074900000000159</v>
      </c>
    </row>
    <row r="182" spans="1:5" x14ac:dyDescent="0.25">
      <c r="A182">
        <v>1.6</v>
      </c>
      <c r="B182">
        <v>2065</v>
      </c>
      <c r="C182" s="17">
        <v>0.68</v>
      </c>
      <c r="D182">
        <v>423.71</v>
      </c>
      <c r="E182" s="18">
        <f t="shared" ref="E182:E217" si="10">(D182-D181)*7.81</f>
        <v>-10.153000000000088</v>
      </c>
    </row>
    <row r="183" spans="1:5" x14ac:dyDescent="0.25">
      <c r="A183">
        <v>1.6</v>
      </c>
      <c r="B183">
        <v>2066</v>
      </c>
      <c r="C183" s="17">
        <v>0.15</v>
      </c>
      <c r="D183">
        <v>422.41</v>
      </c>
      <c r="E183" s="18">
        <f t="shared" si="10"/>
        <v>-10.152999999999645</v>
      </c>
    </row>
    <row r="184" spans="1:5" x14ac:dyDescent="0.25">
      <c r="A184">
        <v>1.6</v>
      </c>
      <c r="B184">
        <v>2067</v>
      </c>
      <c r="C184" s="17">
        <v>-0.35</v>
      </c>
      <c r="D184">
        <v>421.11</v>
      </c>
      <c r="E184" s="18">
        <f t="shared" si="10"/>
        <v>-10.153000000000088</v>
      </c>
    </row>
    <row r="185" spans="1:5" x14ac:dyDescent="0.25">
      <c r="A185">
        <v>1.6</v>
      </c>
      <c r="B185">
        <v>2068</v>
      </c>
      <c r="C185" s="17">
        <v>-0.82</v>
      </c>
      <c r="D185">
        <v>419.81</v>
      </c>
      <c r="E185" s="18">
        <f t="shared" si="10"/>
        <v>-10.153000000000088</v>
      </c>
    </row>
    <row r="186" spans="1:5" x14ac:dyDescent="0.25">
      <c r="A186">
        <v>1.6</v>
      </c>
      <c r="B186">
        <v>2069</v>
      </c>
      <c r="C186" s="17">
        <v>-1.26</v>
      </c>
      <c r="D186">
        <v>418.52</v>
      </c>
      <c r="E186" s="18">
        <f t="shared" si="10"/>
        <v>-10.074900000000159</v>
      </c>
    </row>
    <row r="187" spans="1:5" x14ac:dyDescent="0.25">
      <c r="A187">
        <v>1.6</v>
      </c>
      <c r="B187">
        <v>2070</v>
      </c>
      <c r="C187" s="17">
        <v>-1.69</v>
      </c>
      <c r="D187">
        <v>417.24</v>
      </c>
      <c r="E187" s="18">
        <f t="shared" si="10"/>
        <v>-9.9967999999997872</v>
      </c>
    </row>
    <row r="188" spans="1:5" x14ac:dyDescent="0.25">
      <c r="A188">
        <v>1.6</v>
      </c>
      <c r="B188">
        <v>2071</v>
      </c>
      <c r="C188" s="17">
        <v>-2.11</v>
      </c>
      <c r="D188">
        <v>415.97</v>
      </c>
      <c r="E188" s="18">
        <f t="shared" si="10"/>
        <v>-9.9186999999998573</v>
      </c>
    </row>
    <row r="189" spans="1:5" x14ac:dyDescent="0.25">
      <c r="A189">
        <v>1.6</v>
      </c>
      <c r="B189">
        <v>2072</v>
      </c>
      <c r="C189" s="17">
        <v>-2.52</v>
      </c>
      <c r="D189">
        <v>414.71</v>
      </c>
      <c r="E189" s="18">
        <f t="shared" si="10"/>
        <v>-9.8406000000003733</v>
      </c>
    </row>
    <row r="190" spans="1:5" x14ac:dyDescent="0.25">
      <c r="A190">
        <v>1.6</v>
      </c>
      <c r="B190">
        <v>2073</v>
      </c>
      <c r="C190" s="17">
        <v>-2.91</v>
      </c>
      <c r="D190">
        <v>413.45</v>
      </c>
      <c r="E190" s="18">
        <f t="shared" si="10"/>
        <v>-9.8405999999999292</v>
      </c>
    </row>
    <row r="191" spans="1:5" x14ac:dyDescent="0.25">
      <c r="A191">
        <v>1.6</v>
      </c>
      <c r="B191">
        <v>2074</v>
      </c>
      <c r="C191" s="17">
        <v>-3.29</v>
      </c>
      <c r="D191">
        <v>412.21</v>
      </c>
      <c r="E191" s="18">
        <f t="shared" si="10"/>
        <v>-9.6844000000000712</v>
      </c>
    </row>
    <row r="192" spans="1:5" x14ac:dyDescent="0.25">
      <c r="A192">
        <v>1.6</v>
      </c>
      <c r="B192">
        <v>2075</v>
      </c>
      <c r="C192" s="17">
        <v>-3.66</v>
      </c>
      <c r="D192">
        <v>410.97</v>
      </c>
      <c r="E192" s="18">
        <f t="shared" si="10"/>
        <v>-9.6843999999996271</v>
      </c>
    </row>
    <row r="193" spans="1:5" x14ac:dyDescent="0.25">
      <c r="A193">
        <v>1.6</v>
      </c>
      <c r="B193">
        <v>2076</v>
      </c>
      <c r="C193" s="17">
        <v>-4.01</v>
      </c>
      <c r="D193">
        <v>409.75</v>
      </c>
      <c r="E193" s="18">
        <f t="shared" si="10"/>
        <v>-9.5282000000002132</v>
      </c>
    </row>
    <row r="194" spans="1:5" x14ac:dyDescent="0.25">
      <c r="A194">
        <v>1.6</v>
      </c>
      <c r="B194">
        <v>2077</v>
      </c>
      <c r="C194" s="17">
        <v>-4.3499999999999996</v>
      </c>
      <c r="D194">
        <v>408.54</v>
      </c>
      <c r="E194" s="18">
        <f t="shared" si="10"/>
        <v>-9.4500999999998392</v>
      </c>
    </row>
    <row r="195" spans="1:5" x14ac:dyDescent="0.25">
      <c r="A195">
        <v>1.6</v>
      </c>
      <c r="B195">
        <v>2078</v>
      </c>
      <c r="C195" s="17">
        <v>-4.67</v>
      </c>
      <c r="D195">
        <v>407.35</v>
      </c>
      <c r="E195" s="18">
        <f t="shared" si="10"/>
        <v>-9.2938999999999812</v>
      </c>
    </row>
    <row r="196" spans="1:5" x14ac:dyDescent="0.25">
      <c r="A196">
        <v>1.6</v>
      </c>
      <c r="B196">
        <v>2079</v>
      </c>
      <c r="C196" s="17">
        <v>-4.9800000000000004</v>
      </c>
      <c r="D196">
        <v>406.17</v>
      </c>
      <c r="E196" s="18">
        <f t="shared" si="10"/>
        <v>-9.2158000000000531</v>
      </c>
    </row>
    <row r="197" spans="1:5" x14ac:dyDescent="0.25">
      <c r="A197">
        <v>1.6</v>
      </c>
      <c r="B197">
        <v>2080</v>
      </c>
      <c r="C197" s="17">
        <v>-5.28</v>
      </c>
      <c r="D197">
        <v>405</v>
      </c>
      <c r="E197" s="18">
        <f t="shared" si="10"/>
        <v>-9.1377000000001232</v>
      </c>
    </row>
    <row r="198" spans="1:5" x14ac:dyDescent="0.25">
      <c r="A198">
        <v>1.6</v>
      </c>
      <c r="B198">
        <v>2081</v>
      </c>
      <c r="C198" s="17">
        <v>-5.57</v>
      </c>
      <c r="D198">
        <v>403.85</v>
      </c>
      <c r="E198" s="18">
        <f t="shared" si="10"/>
        <v>-8.9814999999998228</v>
      </c>
    </row>
    <row r="199" spans="1:5" x14ac:dyDescent="0.25">
      <c r="A199">
        <v>1.6</v>
      </c>
      <c r="B199">
        <v>2082</v>
      </c>
      <c r="C199" s="17">
        <v>-5.84</v>
      </c>
      <c r="D199">
        <v>402.72</v>
      </c>
      <c r="E199" s="18">
        <f t="shared" si="10"/>
        <v>-8.8252999999999648</v>
      </c>
    </row>
    <row r="200" spans="1:5" x14ac:dyDescent="0.25">
      <c r="A200">
        <v>1.6</v>
      </c>
      <c r="B200">
        <v>2083</v>
      </c>
      <c r="C200" s="17">
        <v>-6.1</v>
      </c>
      <c r="D200">
        <v>401.6</v>
      </c>
      <c r="E200" s="18">
        <f t="shared" si="10"/>
        <v>-8.7472000000000349</v>
      </c>
    </row>
    <row r="201" spans="1:5" x14ac:dyDescent="0.25">
      <c r="A201">
        <v>1.6</v>
      </c>
      <c r="B201">
        <v>2084</v>
      </c>
      <c r="C201" s="17">
        <v>-6.35</v>
      </c>
      <c r="D201">
        <v>400.49</v>
      </c>
      <c r="E201" s="18">
        <f t="shared" si="10"/>
        <v>-8.6691000000001068</v>
      </c>
    </row>
    <row r="202" spans="1:5" x14ac:dyDescent="0.25">
      <c r="A202">
        <v>1.6</v>
      </c>
      <c r="B202">
        <v>2085</v>
      </c>
      <c r="C202" s="17">
        <v>-6.59</v>
      </c>
      <c r="D202">
        <v>399.41</v>
      </c>
      <c r="E202" s="18">
        <f t="shared" si="10"/>
        <v>-8.4347999999998748</v>
      </c>
    </row>
    <row r="203" spans="1:5" x14ac:dyDescent="0.25">
      <c r="A203">
        <v>1.6</v>
      </c>
      <c r="B203">
        <v>2086</v>
      </c>
      <c r="C203" s="17">
        <v>-6.81</v>
      </c>
      <c r="D203">
        <v>398.33</v>
      </c>
      <c r="E203" s="18">
        <f t="shared" si="10"/>
        <v>-8.4348000000003189</v>
      </c>
    </row>
    <row r="204" spans="1:5" x14ac:dyDescent="0.25">
      <c r="A204">
        <v>1.6</v>
      </c>
      <c r="B204">
        <v>2087</v>
      </c>
      <c r="C204" s="17">
        <v>-7.03</v>
      </c>
      <c r="D204">
        <v>397.28</v>
      </c>
      <c r="E204" s="18">
        <f t="shared" si="10"/>
        <v>-8.2005000000000887</v>
      </c>
    </row>
    <row r="205" spans="1:5" x14ac:dyDescent="0.25">
      <c r="A205">
        <v>1.6</v>
      </c>
      <c r="B205">
        <v>2088</v>
      </c>
      <c r="C205" s="17">
        <v>-7.23</v>
      </c>
      <c r="D205">
        <v>396.24</v>
      </c>
      <c r="E205" s="18">
        <f t="shared" si="10"/>
        <v>-8.1223999999997147</v>
      </c>
    </row>
    <row r="206" spans="1:5" x14ac:dyDescent="0.25">
      <c r="A206">
        <v>1.6</v>
      </c>
      <c r="B206">
        <v>2089</v>
      </c>
      <c r="C206" s="17">
        <v>-7.43</v>
      </c>
      <c r="D206">
        <v>395.22</v>
      </c>
      <c r="E206" s="18">
        <f t="shared" si="10"/>
        <v>-7.9661999999998576</v>
      </c>
    </row>
    <row r="207" spans="1:5" x14ac:dyDescent="0.25">
      <c r="A207">
        <v>1.6</v>
      </c>
      <c r="B207">
        <v>2090</v>
      </c>
      <c r="C207" s="17">
        <v>-7.61</v>
      </c>
      <c r="D207">
        <v>394.21</v>
      </c>
      <c r="E207" s="18">
        <f t="shared" si="10"/>
        <v>-7.8881000000003727</v>
      </c>
    </row>
    <row r="208" spans="1:5" x14ac:dyDescent="0.25">
      <c r="A208">
        <v>1.6</v>
      </c>
      <c r="B208">
        <v>2091</v>
      </c>
      <c r="C208" s="17">
        <v>-7.78</v>
      </c>
      <c r="D208">
        <v>393.23</v>
      </c>
      <c r="E208" s="18">
        <f t="shared" si="10"/>
        <v>-7.6537999999996975</v>
      </c>
    </row>
    <row r="209" spans="1:5" x14ac:dyDescent="0.25">
      <c r="A209">
        <v>1.6</v>
      </c>
      <c r="B209">
        <v>2092</v>
      </c>
      <c r="C209" s="17">
        <v>-7.95</v>
      </c>
      <c r="D209">
        <v>392.25</v>
      </c>
      <c r="E209" s="18">
        <f t="shared" si="10"/>
        <v>-7.6538000000001416</v>
      </c>
    </row>
    <row r="210" spans="1:5" x14ac:dyDescent="0.25">
      <c r="A210">
        <v>1.6</v>
      </c>
      <c r="B210">
        <v>2093</v>
      </c>
      <c r="C210" s="17">
        <v>-8.1</v>
      </c>
      <c r="D210">
        <v>391.3</v>
      </c>
      <c r="E210" s="18">
        <f t="shared" si="10"/>
        <v>-7.4194999999999105</v>
      </c>
    </row>
    <row r="211" spans="1:5" x14ac:dyDescent="0.25">
      <c r="A211">
        <v>1.6</v>
      </c>
      <c r="B211">
        <v>2094</v>
      </c>
      <c r="C211" s="17">
        <v>-8.25</v>
      </c>
      <c r="D211">
        <v>390.36</v>
      </c>
      <c r="E211" s="18">
        <f t="shared" si="10"/>
        <v>-7.3413999999999815</v>
      </c>
    </row>
    <row r="212" spans="1:5" x14ac:dyDescent="0.25">
      <c r="A212">
        <v>1.6</v>
      </c>
      <c r="B212">
        <v>2095</v>
      </c>
      <c r="C212" s="17">
        <v>-8.39</v>
      </c>
      <c r="D212">
        <v>389.44</v>
      </c>
      <c r="E212" s="18">
        <f t="shared" si="10"/>
        <v>-7.1852000000001244</v>
      </c>
    </row>
    <row r="213" spans="1:5" x14ac:dyDescent="0.25">
      <c r="A213">
        <v>1.6</v>
      </c>
      <c r="B213">
        <v>2096</v>
      </c>
      <c r="C213" s="17">
        <v>-8.52</v>
      </c>
      <c r="D213">
        <v>388.54</v>
      </c>
      <c r="E213" s="18">
        <f t="shared" si="10"/>
        <v>-7.0289999999998223</v>
      </c>
    </row>
    <row r="214" spans="1:5" x14ac:dyDescent="0.25">
      <c r="A214">
        <v>1.6</v>
      </c>
      <c r="B214">
        <v>2097</v>
      </c>
      <c r="C214" s="17">
        <v>-8.64</v>
      </c>
      <c r="D214">
        <v>387.65</v>
      </c>
      <c r="E214" s="18">
        <f t="shared" si="10"/>
        <v>-6.9509000000003374</v>
      </c>
    </row>
    <row r="215" spans="1:5" x14ac:dyDescent="0.25">
      <c r="A215">
        <v>1.6</v>
      </c>
      <c r="B215">
        <v>2098</v>
      </c>
      <c r="C215" s="17">
        <v>-8.76</v>
      </c>
      <c r="D215">
        <v>386.77</v>
      </c>
      <c r="E215" s="18">
        <f t="shared" si="10"/>
        <v>-6.8727999999999643</v>
      </c>
    </row>
    <row r="216" spans="1:5" x14ac:dyDescent="0.25">
      <c r="A216">
        <v>1.6</v>
      </c>
      <c r="B216">
        <v>2099</v>
      </c>
      <c r="C216" s="17">
        <v>-8.8699999999999992</v>
      </c>
      <c r="D216">
        <v>385.91</v>
      </c>
      <c r="E216" s="18">
        <f t="shared" si="10"/>
        <v>-6.7165999999996622</v>
      </c>
    </row>
    <row r="217" spans="1:5" x14ac:dyDescent="0.25">
      <c r="A217">
        <v>1.6</v>
      </c>
      <c r="B217">
        <v>2100</v>
      </c>
      <c r="C217" s="17">
        <v>-8.9700000000000006</v>
      </c>
      <c r="D217">
        <v>385.07</v>
      </c>
      <c r="E217" s="18">
        <f t="shared" si="10"/>
        <v>-6.5604000000002483</v>
      </c>
    </row>
    <row r="218" spans="1:5" x14ac:dyDescent="0.25">
      <c r="A218">
        <v>1.8</v>
      </c>
      <c r="B218">
        <v>2000</v>
      </c>
      <c r="C218" s="17">
        <v>29.87</v>
      </c>
      <c r="D218">
        <v>367.1</v>
      </c>
      <c r="E218" s="18">
        <f>E219</f>
        <v>12.808399999999892</v>
      </c>
    </row>
    <row r="219" spans="1:5" x14ac:dyDescent="0.25">
      <c r="A219">
        <v>1.8</v>
      </c>
      <c r="B219">
        <v>2001</v>
      </c>
      <c r="C219" s="17">
        <v>30.52</v>
      </c>
      <c r="D219">
        <v>368.74</v>
      </c>
      <c r="E219" s="18">
        <f t="shared" ref="E219:E282" si="11">(D219-D218)*7.81</f>
        <v>12.808399999999892</v>
      </c>
    </row>
    <row r="220" spans="1:5" x14ac:dyDescent="0.25">
      <c r="A220">
        <v>1.8</v>
      </c>
      <c r="B220">
        <v>2002</v>
      </c>
      <c r="C220" s="17">
        <v>31.11</v>
      </c>
      <c r="D220">
        <v>370.43</v>
      </c>
      <c r="E220" s="18">
        <f t="shared" si="11"/>
        <v>13.198899999999982</v>
      </c>
    </row>
    <row r="221" spans="1:5" x14ac:dyDescent="0.25">
      <c r="A221">
        <v>1.8</v>
      </c>
      <c r="B221">
        <v>2003</v>
      </c>
      <c r="C221" s="17">
        <v>31.68</v>
      </c>
      <c r="D221">
        <v>372.16</v>
      </c>
      <c r="E221" s="18">
        <f t="shared" si="11"/>
        <v>13.511300000000141</v>
      </c>
    </row>
    <row r="222" spans="1:5" x14ac:dyDescent="0.25">
      <c r="A222">
        <v>1.8</v>
      </c>
      <c r="B222">
        <v>2004</v>
      </c>
      <c r="C222" s="17">
        <v>32.340000000000003</v>
      </c>
      <c r="D222">
        <v>373.92</v>
      </c>
      <c r="E222" s="18">
        <f t="shared" si="11"/>
        <v>13.745599999999929</v>
      </c>
    </row>
    <row r="223" spans="1:5" x14ac:dyDescent="0.25">
      <c r="A223">
        <v>1.8</v>
      </c>
      <c r="B223">
        <v>2005</v>
      </c>
      <c r="C223" s="17">
        <v>33.14</v>
      </c>
      <c r="D223">
        <v>375.73</v>
      </c>
      <c r="E223" s="18">
        <f t="shared" si="11"/>
        <v>14.136100000000017</v>
      </c>
    </row>
    <row r="224" spans="1:5" x14ac:dyDescent="0.25">
      <c r="A224">
        <v>1.8</v>
      </c>
      <c r="B224">
        <v>2006</v>
      </c>
      <c r="C224" s="17">
        <v>33.99</v>
      </c>
      <c r="D224">
        <v>377.61</v>
      </c>
      <c r="E224" s="18">
        <f t="shared" si="11"/>
        <v>14.682799999999963</v>
      </c>
    </row>
    <row r="225" spans="1:5" x14ac:dyDescent="0.25">
      <c r="A225">
        <v>1.8</v>
      </c>
      <c r="B225">
        <v>2007</v>
      </c>
      <c r="C225" s="17">
        <v>34.97</v>
      </c>
      <c r="D225">
        <v>379.56</v>
      </c>
      <c r="E225" s="18">
        <f t="shared" si="11"/>
        <v>15.229499999999911</v>
      </c>
    </row>
    <row r="226" spans="1:5" x14ac:dyDescent="0.25">
      <c r="A226">
        <v>1.8</v>
      </c>
      <c r="B226">
        <v>2008</v>
      </c>
      <c r="C226" s="17">
        <v>35.880000000000003</v>
      </c>
      <c r="D226">
        <v>381.58</v>
      </c>
      <c r="E226" s="18">
        <f t="shared" si="11"/>
        <v>15.776199999999857</v>
      </c>
    </row>
    <row r="227" spans="1:5" x14ac:dyDescent="0.25">
      <c r="A227">
        <v>1.8</v>
      </c>
      <c r="B227">
        <v>2009</v>
      </c>
      <c r="C227" s="17">
        <v>36.5</v>
      </c>
      <c r="D227">
        <v>383.68</v>
      </c>
      <c r="E227" s="18">
        <f t="shared" si="11"/>
        <v>16.401000000000177</v>
      </c>
    </row>
    <row r="228" spans="1:5" x14ac:dyDescent="0.25">
      <c r="A228">
        <v>1.8</v>
      </c>
      <c r="B228">
        <v>2010</v>
      </c>
      <c r="C228" s="17">
        <v>36.869999999999997</v>
      </c>
      <c r="D228">
        <v>385.79</v>
      </c>
      <c r="E228" s="18">
        <f t="shared" si="11"/>
        <v>16.479100000000106</v>
      </c>
    </row>
    <row r="229" spans="1:5" x14ac:dyDescent="0.25">
      <c r="A229">
        <v>1.8</v>
      </c>
      <c r="B229">
        <v>2011</v>
      </c>
      <c r="C229" s="17">
        <v>37.53</v>
      </c>
      <c r="D229">
        <v>387.95</v>
      </c>
      <c r="E229" s="18">
        <f t="shared" si="11"/>
        <v>16.86959999999975</v>
      </c>
    </row>
    <row r="230" spans="1:5" x14ac:dyDescent="0.25">
      <c r="A230">
        <v>1.8</v>
      </c>
      <c r="B230">
        <v>2012</v>
      </c>
      <c r="C230" s="17">
        <v>38.24</v>
      </c>
      <c r="D230">
        <v>390.15</v>
      </c>
      <c r="E230" s="18">
        <f t="shared" si="11"/>
        <v>17.18199999999991</v>
      </c>
    </row>
    <row r="231" spans="1:5" x14ac:dyDescent="0.25">
      <c r="A231">
        <v>1.8</v>
      </c>
      <c r="B231">
        <v>2013</v>
      </c>
      <c r="C231" s="17">
        <v>38.92</v>
      </c>
      <c r="D231">
        <v>392.42</v>
      </c>
      <c r="E231" s="18">
        <f t="shared" si="11"/>
        <v>17.728700000000302</v>
      </c>
    </row>
    <row r="232" spans="1:5" x14ac:dyDescent="0.25">
      <c r="A232">
        <v>1.8</v>
      </c>
      <c r="B232">
        <v>2014</v>
      </c>
      <c r="C232" s="17">
        <v>39.58</v>
      </c>
      <c r="D232">
        <v>394.73</v>
      </c>
      <c r="E232" s="18">
        <f t="shared" si="11"/>
        <v>18.041100000000018</v>
      </c>
    </row>
    <row r="233" spans="1:5" x14ac:dyDescent="0.25">
      <c r="A233">
        <v>1.8</v>
      </c>
      <c r="B233">
        <v>2015</v>
      </c>
      <c r="C233" s="17">
        <v>40.229999999999997</v>
      </c>
      <c r="D233">
        <v>397.1</v>
      </c>
      <c r="E233" s="18">
        <f t="shared" si="11"/>
        <v>18.509700000000034</v>
      </c>
    </row>
    <row r="234" spans="1:5" x14ac:dyDescent="0.25">
      <c r="A234">
        <v>1.8</v>
      </c>
      <c r="B234">
        <v>2016</v>
      </c>
      <c r="C234" s="17">
        <v>40.85</v>
      </c>
      <c r="D234">
        <v>399.51</v>
      </c>
      <c r="E234" s="18">
        <f t="shared" si="11"/>
        <v>18.82209999999975</v>
      </c>
    </row>
    <row r="235" spans="1:5" x14ac:dyDescent="0.25">
      <c r="A235">
        <v>1.8</v>
      </c>
      <c r="B235">
        <v>2017</v>
      </c>
      <c r="C235" s="17">
        <v>41.42</v>
      </c>
      <c r="D235">
        <v>401.96</v>
      </c>
      <c r="E235" s="18">
        <f t="shared" si="11"/>
        <v>19.13449999999991</v>
      </c>
    </row>
    <row r="236" spans="1:5" x14ac:dyDescent="0.25">
      <c r="A236">
        <v>1.8</v>
      </c>
      <c r="B236">
        <v>2018</v>
      </c>
      <c r="C236" s="17">
        <v>42.06</v>
      </c>
      <c r="D236">
        <v>404.43</v>
      </c>
      <c r="E236" s="18">
        <f t="shared" si="11"/>
        <v>19.290700000000211</v>
      </c>
    </row>
    <row r="237" spans="1:5" x14ac:dyDescent="0.25">
      <c r="A237">
        <v>1.8</v>
      </c>
      <c r="B237">
        <v>2019</v>
      </c>
      <c r="C237" s="17">
        <v>42.61</v>
      </c>
      <c r="D237">
        <v>406.94</v>
      </c>
      <c r="E237" s="18">
        <f t="shared" si="11"/>
        <v>19.603099999999927</v>
      </c>
    </row>
    <row r="238" spans="1:5" x14ac:dyDescent="0.25">
      <c r="A238">
        <v>1.8</v>
      </c>
      <c r="B238">
        <v>2020</v>
      </c>
      <c r="C238" s="17">
        <v>42.75</v>
      </c>
      <c r="D238">
        <v>409.47</v>
      </c>
      <c r="E238" s="18">
        <f t="shared" si="11"/>
        <v>19.759300000000231</v>
      </c>
    </row>
    <row r="239" spans="1:5" x14ac:dyDescent="0.25">
      <c r="A239">
        <v>1.8</v>
      </c>
      <c r="B239">
        <v>2021</v>
      </c>
      <c r="C239" s="17">
        <v>42.46</v>
      </c>
      <c r="D239">
        <v>411.95</v>
      </c>
      <c r="E239" s="18">
        <f t="shared" si="11"/>
        <v>19.368799999999698</v>
      </c>
    </row>
    <row r="240" spans="1:5" x14ac:dyDescent="0.25">
      <c r="A240">
        <v>1.8</v>
      </c>
      <c r="B240">
        <v>2022</v>
      </c>
      <c r="C240" s="17">
        <v>42.78</v>
      </c>
      <c r="D240">
        <v>414.39</v>
      </c>
      <c r="E240" s="18">
        <f t="shared" si="11"/>
        <v>19.056399999999982</v>
      </c>
    </row>
    <row r="241" spans="1:5" x14ac:dyDescent="0.25">
      <c r="A241">
        <v>1.8</v>
      </c>
      <c r="B241">
        <v>2023</v>
      </c>
      <c r="C241" s="17">
        <v>43.17</v>
      </c>
      <c r="D241">
        <v>416.86</v>
      </c>
      <c r="E241" s="18">
        <f t="shared" si="11"/>
        <v>19.290700000000211</v>
      </c>
    </row>
    <row r="242" spans="1:5" x14ac:dyDescent="0.25">
      <c r="A242">
        <v>1.8</v>
      </c>
      <c r="B242">
        <v>2024</v>
      </c>
      <c r="C242" s="17">
        <v>43.54</v>
      </c>
      <c r="D242">
        <v>419.34</v>
      </c>
      <c r="E242" s="18">
        <f t="shared" si="11"/>
        <v>19.368799999999698</v>
      </c>
    </row>
    <row r="243" spans="1:5" x14ac:dyDescent="0.25">
      <c r="A243">
        <v>1.8</v>
      </c>
      <c r="B243">
        <v>2025</v>
      </c>
      <c r="C243" s="17">
        <v>43.81</v>
      </c>
      <c r="D243">
        <v>421.83</v>
      </c>
      <c r="E243" s="18">
        <f t="shared" si="11"/>
        <v>19.44690000000007</v>
      </c>
    </row>
    <row r="244" spans="1:5" x14ac:dyDescent="0.25">
      <c r="A244">
        <v>1.8</v>
      </c>
      <c r="B244">
        <v>2026</v>
      </c>
      <c r="C244" s="17">
        <v>44.01</v>
      </c>
      <c r="D244">
        <v>424.32</v>
      </c>
      <c r="E244" s="18">
        <f t="shared" si="11"/>
        <v>19.44690000000007</v>
      </c>
    </row>
    <row r="245" spans="1:5" x14ac:dyDescent="0.25">
      <c r="A245">
        <v>1.8</v>
      </c>
      <c r="B245">
        <v>2027</v>
      </c>
      <c r="C245" s="17">
        <v>44.04</v>
      </c>
      <c r="D245">
        <v>426.79</v>
      </c>
      <c r="E245" s="18">
        <f t="shared" si="11"/>
        <v>19.290700000000211</v>
      </c>
    </row>
    <row r="246" spans="1:5" x14ac:dyDescent="0.25">
      <c r="A246">
        <v>1.8</v>
      </c>
      <c r="B246">
        <v>2028</v>
      </c>
      <c r="C246" s="17">
        <v>43.85</v>
      </c>
      <c r="D246">
        <v>429.23</v>
      </c>
      <c r="E246" s="18">
        <f t="shared" si="11"/>
        <v>19.056399999999982</v>
      </c>
    </row>
    <row r="247" spans="1:5" x14ac:dyDescent="0.25">
      <c r="A247">
        <v>1.8</v>
      </c>
      <c r="B247">
        <v>2029</v>
      </c>
      <c r="C247" s="17">
        <v>43.44</v>
      </c>
      <c r="D247">
        <v>431.62</v>
      </c>
      <c r="E247" s="18">
        <f t="shared" si="11"/>
        <v>18.665899999999894</v>
      </c>
    </row>
    <row r="248" spans="1:5" x14ac:dyDescent="0.25">
      <c r="A248">
        <v>1.8</v>
      </c>
      <c r="B248">
        <v>2030</v>
      </c>
      <c r="C248" s="17">
        <v>42.85</v>
      </c>
      <c r="D248">
        <v>433.91</v>
      </c>
      <c r="E248" s="18">
        <f t="shared" si="11"/>
        <v>17.884900000000158</v>
      </c>
    </row>
    <row r="249" spans="1:5" x14ac:dyDescent="0.25">
      <c r="A249">
        <v>1.8</v>
      </c>
      <c r="B249">
        <v>2031</v>
      </c>
      <c r="C249" s="17">
        <v>42.13</v>
      </c>
      <c r="D249">
        <v>436.12</v>
      </c>
      <c r="E249" s="18">
        <f t="shared" si="11"/>
        <v>17.260099999999838</v>
      </c>
    </row>
    <row r="250" spans="1:5" x14ac:dyDescent="0.25">
      <c r="A250">
        <v>1.8</v>
      </c>
      <c r="B250">
        <v>2032</v>
      </c>
      <c r="C250" s="17">
        <v>41.28</v>
      </c>
      <c r="D250">
        <v>438.21</v>
      </c>
      <c r="E250" s="18">
        <f t="shared" si="11"/>
        <v>16.322899999999805</v>
      </c>
    </row>
    <row r="251" spans="1:5" x14ac:dyDescent="0.25">
      <c r="A251">
        <v>1.8</v>
      </c>
      <c r="B251">
        <v>2033</v>
      </c>
      <c r="C251" s="17">
        <v>40.31</v>
      </c>
      <c r="D251">
        <v>440.18</v>
      </c>
      <c r="E251" s="18">
        <f t="shared" si="11"/>
        <v>15.385700000000213</v>
      </c>
    </row>
    <row r="252" spans="1:5" x14ac:dyDescent="0.25">
      <c r="A252">
        <v>1.8</v>
      </c>
      <c r="B252">
        <v>2034</v>
      </c>
      <c r="C252" s="17">
        <v>39.229999999999997</v>
      </c>
      <c r="D252">
        <v>442.02</v>
      </c>
      <c r="E252" s="18">
        <f t="shared" si="11"/>
        <v>14.370399999999805</v>
      </c>
    </row>
    <row r="253" spans="1:5" x14ac:dyDescent="0.25">
      <c r="A253">
        <v>1.8</v>
      </c>
      <c r="B253">
        <v>2035</v>
      </c>
      <c r="C253" s="17">
        <v>38.08</v>
      </c>
      <c r="D253">
        <v>443.72</v>
      </c>
      <c r="E253" s="18">
        <f t="shared" si="11"/>
        <v>13.277000000000355</v>
      </c>
    </row>
    <row r="254" spans="1:5" x14ac:dyDescent="0.25">
      <c r="A254">
        <v>1.8</v>
      </c>
      <c r="B254">
        <v>2036</v>
      </c>
      <c r="C254" s="17">
        <v>36.85</v>
      </c>
      <c r="D254">
        <v>445.27</v>
      </c>
      <c r="E254" s="18">
        <f t="shared" si="11"/>
        <v>12.105499999999644</v>
      </c>
    </row>
    <row r="255" spans="1:5" x14ac:dyDescent="0.25">
      <c r="A255">
        <v>1.8</v>
      </c>
      <c r="B255">
        <v>2037</v>
      </c>
      <c r="C255" s="17">
        <v>35.56</v>
      </c>
      <c r="D255">
        <v>446.68</v>
      </c>
      <c r="E255" s="18">
        <f t="shared" si="11"/>
        <v>11.012100000000196</v>
      </c>
    </row>
    <row r="256" spans="1:5" x14ac:dyDescent="0.25">
      <c r="A256">
        <v>1.8</v>
      </c>
      <c r="B256">
        <v>2038</v>
      </c>
      <c r="C256" s="17">
        <v>34.26</v>
      </c>
      <c r="D256">
        <v>447.93</v>
      </c>
      <c r="E256" s="18">
        <f t="shared" si="11"/>
        <v>9.7624999999999993</v>
      </c>
    </row>
    <row r="257" spans="1:5" x14ac:dyDescent="0.25">
      <c r="A257">
        <v>1.8</v>
      </c>
      <c r="B257">
        <v>2039</v>
      </c>
      <c r="C257" s="17">
        <v>32.94</v>
      </c>
      <c r="D257">
        <v>449.04</v>
      </c>
      <c r="E257" s="18">
        <f t="shared" si="11"/>
        <v>8.6691000000001068</v>
      </c>
    </row>
    <row r="258" spans="1:5" x14ac:dyDescent="0.25">
      <c r="A258">
        <v>1.8</v>
      </c>
      <c r="B258">
        <v>2040</v>
      </c>
      <c r="C258" s="17">
        <v>31.63</v>
      </c>
      <c r="D258">
        <v>449.99</v>
      </c>
      <c r="E258" s="18">
        <f t="shared" si="11"/>
        <v>7.4194999999999105</v>
      </c>
    </row>
    <row r="259" spans="1:5" x14ac:dyDescent="0.25">
      <c r="A259">
        <v>1.8</v>
      </c>
      <c r="B259">
        <v>2041</v>
      </c>
      <c r="C259" s="17">
        <v>30.34</v>
      </c>
      <c r="D259">
        <v>450.81</v>
      </c>
      <c r="E259" s="18">
        <f t="shared" si="11"/>
        <v>6.4041999999999462</v>
      </c>
    </row>
    <row r="260" spans="1:5" x14ac:dyDescent="0.25">
      <c r="A260">
        <v>1.8</v>
      </c>
      <c r="B260">
        <v>2042</v>
      </c>
      <c r="C260" s="17">
        <v>29.07</v>
      </c>
      <c r="D260">
        <v>451.49</v>
      </c>
      <c r="E260" s="18">
        <f t="shared" si="11"/>
        <v>5.3108000000000528</v>
      </c>
    </row>
    <row r="261" spans="1:5" x14ac:dyDescent="0.25">
      <c r="A261">
        <v>1.8</v>
      </c>
      <c r="B261">
        <v>2043</v>
      </c>
      <c r="C261" s="17">
        <v>27.83</v>
      </c>
      <c r="D261">
        <v>452.03</v>
      </c>
      <c r="E261" s="18">
        <f t="shared" si="11"/>
        <v>4.2173999999997154</v>
      </c>
    </row>
    <row r="262" spans="1:5" x14ac:dyDescent="0.25">
      <c r="A262">
        <v>1.8</v>
      </c>
      <c r="B262">
        <v>2044</v>
      </c>
      <c r="C262" s="17">
        <v>26.63</v>
      </c>
      <c r="D262">
        <v>452.46</v>
      </c>
      <c r="E262" s="18">
        <f t="shared" si="11"/>
        <v>3.3583000000000531</v>
      </c>
    </row>
    <row r="263" spans="1:5" x14ac:dyDescent="0.25">
      <c r="A263">
        <v>1.8</v>
      </c>
      <c r="B263">
        <v>2045</v>
      </c>
      <c r="C263" s="17">
        <v>25.47</v>
      </c>
      <c r="D263">
        <v>452.77</v>
      </c>
      <c r="E263" s="18">
        <f t="shared" si="11"/>
        <v>2.4211000000000178</v>
      </c>
    </row>
    <row r="264" spans="1:5" x14ac:dyDescent="0.25">
      <c r="A264">
        <v>1.8</v>
      </c>
      <c r="B264">
        <v>2046</v>
      </c>
      <c r="C264" s="17">
        <v>24.36</v>
      </c>
      <c r="D264">
        <v>452.97</v>
      </c>
      <c r="E264" s="18">
        <f t="shared" si="11"/>
        <v>1.5620000000003551</v>
      </c>
    </row>
    <row r="265" spans="1:5" x14ac:dyDescent="0.25">
      <c r="A265">
        <v>1.8</v>
      </c>
      <c r="B265">
        <v>2047</v>
      </c>
      <c r="C265" s="17">
        <v>23.29</v>
      </c>
      <c r="D265">
        <v>453.07</v>
      </c>
      <c r="E265" s="18">
        <f t="shared" si="11"/>
        <v>0.78099999999973357</v>
      </c>
    </row>
    <row r="266" spans="1:5" x14ac:dyDescent="0.25">
      <c r="A266">
        <v>1.8</v>
      </c>
      <c r="B266">
        <v>2048</v>
      </c>
      <c r="C266" s="17">
        <v>22.27</v>
      </c>
      <c r="D266">
        <v>453.08</v>
      </c>
      <c r="E266" s="18">
        <f t="shared" si="11"/>
        <v>7.8099999999928962E-2</v>
      </c>
    </row>
    <row r="267" spans="1:5" x14ac:dyDescent="0.25">
      <c r="A267">
        <v>1.8</v>
      </c>
      <c r="B267">
        <v>2049</v>
      </c>
      <c r="C267" s="17">
        <v>21.29</v>
      </c>
      <c r="D267">
        <v>453.01</v>
      </c>
      <c r="E267" s="18">
        <f t="shared" si="11"/>
        <v>-0.54669999999994667</v>
      </c>
    </row>
    <row r="268" spans="1:5" x14ac:dyDescent="0.25">
      <c r="A268">
        <v>1.8</v>
      </c>
      <c r="B268">
        <v>2050</v>
      </c>
      <c r="C268" s="17">
        <v>20.350000000000001</v>
      </c>
      <c r="D268">
        <v>452.85</v>
      </c>
      <c r="E268" s="18">
        <f t="shared" si="11"/>
        <v>-1.2495999999997514</v>
      </c>
    </row>
    <row r="269" spans="1:5" x14ac:dyDescent="0.25">
      <c r="A269">
        <v>1.8</v>
      </c>
      <c r="B269">
        <v>2051</v>
      </c>
      <c r="C269" s="17">
        <v>19.46</v>
      </c>
      <c r="D269">
        <v>452.63</v>
      </c>
      <c r="E269" s="18">
        <f t="shared" si="11"/>
        <v>-1.7182000000002131</v>
      </c>
    </row>
    <row r="270" spans="1:5" x14ac:dyDescent="0.25">
      <c r="A270">
        <v>1.8</v>
      </c>
      <c r="B270">
        <v>2052</v>
      </c>
      <c r="C270" s="17">
        <v>18.59</v>
      </c>
      <c r="D270">
        <v>452.35</v>
      </c>
      <c r="E270" s="18">
        <f t="shared" si="11"/>
        <v>-2.1867999999997867</v>
      </c>
    </row>
    <row r="271" spans="1:5" x14ac:dyDescent="0.25">
      <c r="A271">
        <v>1.8</v>
      </c>
      <c r="B271">
        <v>2053</v>
      </c>
      <c r="C271" s="17">
        <v>17.75</v>
      </c>
      <c r="D271">
        <v>452</v>
      </c>
      <c r="E271" s="18">
        <f t="shared" si="11"/>
        <v>-2.7335000000001775</v>
      </c>
    </row>
    <row r="272" spans="1:5" x14ac:dyDescent="0.25">
      <c r="A272">
        <v>1.8</v>
      </c>
      <c r="B272">
        <v>2054</v>
      </c>
      <c r="C272" s="17">
        <v>16.940000000000001</v>
      </c>
      <c r="D272">
        <v>451.6</v>
      </c>
      <c r="E272" s="18">
        <f t="shared" si="11"/>
        <v>-3.1239999999998225</v>
      </c>
    </row>
    <row r="273" spans="1:5" x14ac:dyDescent="0.25">
      <c r="A273">
        <v>1.8</v>
      </c>
      <c r="B273">
        <v>2055</v>
      </c>
      <c r="C273" s="17">
        <v>16.149999999999999</v>
      </c>
      <c r="D273">
        <v>451.15</v>
      </c>
      <c r="E273" s="18">
        <f t="shared" si="11"/>
        <v>-3.5145000000003548</v>
      </c>
    </row>
    <row r="274" spans="1:5" x14ac:dyDescent="0.25">
      <c r="A274">
        <v>1.8</v>
      </c>
      <c r="B274">
        <v>2056</v>
      </c>
      <c r="C274" s="17">
        <v>15.38</v>
      </c>
      <c r="D274">
        <v>450.65</v>
      </c>
      <c r="E274" s="18">
        <f t="shared" si="11"/>
        <v>-3.9049999999999998</v>
      </c>
    </row>
    <row r="275" spans="1:5" x14ac:dyDescent="0.25">
      <c r="A275">
        <v>1.8</v>
      </c>
      <c r="B275">
        <v>2057</v>
      </c>
      <c r="C275" s="17">
        <v>14.62</v>
      </c>
      <c r="D275">
        <v>450.11</v>
      </c>
      <c r="E275" s="18">
        <f t="shared" si="11"/>
        <v>-4.2173999999997154</v>
      </c>
    </row>
    <row r="276" spans="1:5" x14ac:dyDescent="0.25">
      <c r="A276">
        <v>1.8</v>
      </c>
      <c r="B276">
        <v>2058</v>
      </c>
      <c r="C276" s="17">
        <v>13.88</v>
      </c>
      <c r="D276">
        <v>449.52</v>
      </c>
      <c r="E276" s="18">
        <f t="shared" si="11"/>
        <v>-4.6079000000002486</v>
      </c>
    </row>
    <row r="277" spans="1:5" x14ac:dyDescent="0.25">
      <c r="A277">
        <v>1.8</v>
      </c>
      <c r="B277">
        <v>2059</v>
      </c>
      <c r="C277" s="17">
        <v>13.15</v>
      </c>
      <c r="D277">
        <v>448.91</v>
      </c>
      <c r="E277" s="18">
        <f t="shared" si="11"/>
        <v>-4.7640999999996625</v>
      </c>
    </row>
    <row r="278" spans="1:5" x14ac:dyDescent="0.25">
      <c r="A278">
        <v>1.8</v>
      </c>
      <c r="B278">
        <v>2060</v>
      </c>
      <c r="C278" s="17">
        <v>12.44</v>
      </c>
      <c r="D278">
        <v>448.25</v>
      </c>
      <c r="E278" s="18">
        <f t="shared" si="11"/>
        <v>-5.1546000000001948</v>
      </c>
    </row>
    <row r="279" spans="1:5" x14ac:dyDescent="0.25">
      <c r="A279">
        <v>1.8</v>
      </c>
      <c r="B279">
        <v>2061</v>
      </c>
      <c r="C279" s="17">
        <v>11.75</v>
      </c>
      <c r="D279">
        <v>447.57</v>
      </c>
      <c r="E279" s="18">
        <f t="shared" si="11"/>
        <v>-5.3108000000000528</v>
      </c>
    </row>
    <row r="280" spans="1:5" x14ac:dyDescent="0.25">
      <c r="A280">
        <v>1.8</v>
      </c>
      <c r="B280">
        <v>2062</v>
      </c>
      <c r="C280" s="17">
        <v>11.07</v>
      </c>
      <c r="D280">
        <v>446.85</v>
      </c>
      <c r="E280" s="18">
        <f t="shared" si="11"/>
        <v>-5.6231999999997688</v>
      </c>
    </row>
    <row r="281" spans="1:5" x14ac:dyDescent="0.25">
      <c r="A281">
        <v>1.8</v>
      </c>
      <c r="B281">
        <v>2063</v>
      </c>
      <c r="C281" s="17">
        <v>10.4</v>
      </c>
      <c r="D281">
        <v>446.1</v>
      </c>
      <c r="E281" s="18">
        <f t="shared" si="11"/>
        <v>-5.8574999999999999</v>
      </c>
    </row>
    <row r="282" spans="1:5" x14ac:dyDescent="0.25">
      <c r="A282">
        <v>1.8</v>
      </c>
      <c r="B282">
        <v>2064</v>
      </c>
      <c r="C282" s="17">
        <v>9.76</v>
      </c>
      <c r="D282">
        <v>445.33</v>
      </c>
      <c r="E282" s="18">
        <f t="shared" si="11"/>
        <v>-6.013700000000302</v>
      </c>
    </row>
    <row r="283" spans="1:5" x14ac:dyDescent="0.25">
      <c r="A283">
        <v>1.8</v>
      </c>
      <c r="B283">
        <v>2065</v>
      </c>
      <c r="C283" s="17">
        <v>9.1300000000000008</v>
      </c>
      <c r="D283">
        <v>444.54</v>
      </c>
      <c r="E283" s="18">
        <f t="shared" ref="E283:E318" si="12">(D283-D282)*7.81</f>
        <v>-6.1698999999997159</v>
      </c>
    </row>
    <row r="284" spans="1:5" x14ac:dyDescent="0.25">
      <c r="A284">
        <v>1.8</v>
      </c>
      <c r="B284">
        <v>2066</v>
      </c>
      <c r="C284" s="17">
        <v>8.52</v>
      </c>
      <c r="D284">
        <v>443.72</v>
      </c>
      <c r="E284" s="18">
        <f t="shared" si="12"/>
        <v>-6.4041999999999462</v>
      </c>
    </row>
    <row r="285" spans="1:5" x14ac:dyDescent="0.25">
      <c r="A285">
        <v>1.8</v>
      </c>
      <c r="B285">
        <v>2067</v>
      </c>
      <c r="C285" s="17">
        <v>7.92</v>
      </c>
      <c r="D285">
        <v>442.89</v>
      </c>
      <c r="E285" s="18">
        <f t="shared" si="12"/>
        <v>-6.4823000000003193</v>
      </c>
    </row>
    <row r="286" spans="1:5" x14ac:dyDescent="0.25">
      <c r="A286">
        <v>1.8</v>
      </c>
      <c r="B286">
        <v>2068</v>
      </c>
      <c r="C286" s="17">
        <v>7.36</v>
      </c>
      <c r="D286">
        <v>442.03</v>
      </c>
      <c r="E286" s="18">
        <f t="shared" si="12"/>
        <v>-6.7166000000001063</v>
      </c>
    </row>
    <row r="287" spans="1:5" x14ac:dyDescent="0.25">
      <c r="A287">
        <v>1.8</v>
      </c>
      <c r="B287">
        <v>2069</v>
      </c>
      <c r="C287" s="17">
        <v>6.82</v>
      </c>
      <c r="D287">
        <v>441.17</v>
      </c>
      <c r="E287" s="18">
        <f t="shared" si="12"/>
        <v>-6.7165999999996622</v>
      </c>
    </row>
    <row r="288" spans="1:5" x14ac:dyDescent="0.25">
      <c r="A288">
        <v>1.8</v>
      </c>
      <c r="B288">
        <v>2070</v>
      </c>
      <c r="C288" s="17">
        <v>6.3</v>
      </c>
      <c r="D288">
        <v>440.29</v>
      </c>
      <c r="E288" s="18">
        <f t="shared" si="12"/>
        <v>-6.8727999999999643</v>
      </c>
    </row>
    <row r="289" spans="1:5" x14ac:dyDescent="0.25">
      <c r="A289">
        <v>1.8</v>
      </c>
      <c r="B289">
        <v>2071</v>
      </c>
      <c r="C289" s="17">
        <v>5.79</v>
      </c>
      <c r="D289">
        <v>439.4</v>
      </c>
      <c r="E289" s="18">
        <f t="shared" si="12"/>
        <v>-6.9509000000003374</v>
      </c>
    </row>
    <row r="290" spans="1:5" x14ac:dyDescent="0.25">
      <c r="A290">
        <v>1.8</v>
      </c>
      <c r="B290">
        <v>2072</v>
      </c>
      <c r="C290" s="17">
        <v>5.3</v>
      </c>
      <c r="D290">
        <v>438.51</v>
      </c>
      <c r="E290" s="18">
        <f t="shared" si="12"/>
        <v>-6.9508999999998933</v>
      </c>
    </row>
    <row r="291" spans="1:5" x14ac:dyDescent="0.25">
      <c r="A291">
        <v>1.8</v>
      </c>
      <c r="B291">
        <v>2073</v>
      </c>
      <c r="C291" s="17">
        <v>4.83</v>
      </c>
      <c r="D291">
        <v>437.61</v>
      </c>
      <c r="E291" s="18">
        <f t="shared" si="12"/>
        <v>-7.0289999999998223</v>
      </c>
    </row>
    <row r="292" spans="1:5" x14ac:dyDescent="0.25">
      <c r="A292">
        <v>1.8</v>
      </c>
      <c r="B292">
        <v>2074</v>
      </c>
      <c r="C292" s="17">
        <v>4.37</v>
      </c>
      <c r="D292">
        <v>436.7</v>
      </c>
      <c r="E292" s="18">
        <f t="shared" si="12"/>
        <v>-7.1071000000001954</v>
      </c>
    </row>
    <row r="293" spans="1:5" x14ac:dyDescent="0.25">
      <c r="A293">
        <v>1.8</v>
      </c>
      <c r="B293">
        <v>2075</v>
      </c>
      <c r="C293" s="17">
        <v>3.93</v>
      </c>
      <c r="D293">
        <v>435.79</v>
      </c>
      <c r="E293" s="18">
        <f t="shared" si="12"/>
        <v>-7.1070999999997513</v>
      </c>
    </row>
    <row r="294" spans="1:5" x14ac:dyDescent="0.25">
      <c r="A294">
        <v>1.8</v>
      </c>
      <c r="B294">
        <v>2076</v>
      </c>
      <c r="C294" s="17">
        <v>3.5</v>
      </c>
      <c r="D294">
        <v>434.87</v>
      </c>
      <c r="E294" s="18">
        <f t="shared" si="12"/>
        <v>-7.1852000000001244</v>
      </c>
    </row>
    <row r="295" spans="1:5" x14ac:dyDescent="0.25">
      <c r="A295">
        <v>1.8</v>
      </c>
      <c r="B295">
        <v>2077</v>
      </c>
      <c r="C295" s="17">
        <v>3.08</v>
      </c>
      <c r="D295">
        <v>433.96</v>
      </c>
      <c r="E295" s="18">
        <f t="shared" si="12"/>
        <v>-7.1071000000001954</v>
      </c>
    </row>
    <row r="296" spans="1:5" x14ac:dyDescent="0.25">
      <c r="A296">
        <v>1.8</v>
      </c>
      <c r="B296">
        <v>2078</v>
      </c>
      <c r="C296" s="17">
        <v>2.68</v>
      </c>
      <c r="D296">
        <v>433.05</v>
      </c>
      <c r="E296" s="18">
        <f t="shared" si="12"/>
        <v>-7.1070999999997513</v>
      </c>
    </row>
    <row r="297" spans="1:5" x14ac:dyDescent="0.25">
      <c r="A297">
        <v>1.8</v>
      </c>
      <c r="B297">
        <v>2079</v>
      </c>
      <c r="C297" s="17">
        <v>2.29</v>
      </c>
      <c r="D297">
        <v>432.13</v>
      </c>
      <c r="E297" s="18">
        <f t="shared" si="12"/>
        <v>-7.1852000000001244</v>
      </c>
    </row>
    <row r="298" spans="1:5" x14ac:dyDescent="0.25">
      <c r="A298">
        <v>1.8</v>
      </c>
      <c r="B298">
        <v>2080</v>
      </c>
      <c r="C298" s="17">
        <v>1.91</v>
      </c>
      <c r="D298">
        <v>431.22</v>
      </c>
      <c r="E298" s="18">
        <f t="shared" si="12"/>
        <v>-7.1070999999997513</v>
      </c>
    </row>
    <row r="299" spans="1:5" x14ac:dyDescent="0.25">
      <c r="A299">
        <v>1.8</v>
      </c>
      <c r="B299">
        <v>2081</v>
      </c>
      <c r="C299" s="17">
        <v>1.55</v>
      </c>
      <c r="D299">
        <v>430.31</v>
      </c>
      <c r="E299" s="18">
        <f t="shared" si="12"/>
        <v>-7.1071000000001954</v>
      </c>
    </row>
    <row r="300" spans="1:5" x14ac:dyDescent="0.25">
      <c r="A300">
        <v>1.8</v>
      </c>
      <c r="B300">
        <v>2082</v>
      </c>
      <c r="C300" s="17">
        <v>1.2</v>
      </c>
      <c r="D300">
        <v>429.41</v>
      </c>
      <c r="E300" s="18">
        <f t="shared" si="12"/>
        <v>-7.0289999999998223</v>
      </c>
    </row>
    <row r="301" spans="1:5" x14ac:dyDescent="0.25">
      <c r="A301">
        <v>1.8</v>
      </c>
      <c r="B301">
        <v>2083</v>
      </c>
      <c r="C301" s="17">
        <v>0.86</v>
      </c>
      <c r="D301">
        <v>428.51</v>
      </c>
      <c r="E301" s="18">
        <f t="shared" si="12"/>
        <v>-7.0290000000002664</v>
      </c>
    </row>
    <row r="302" spans="1:5" x14ac:dyDescent="0.25">
      <c r="A302">
        <v>1.8</v>
      </c>
      <c r="B302">
        <v>2084</v>
      </c>
      <c r="C302" s="17">
        <v>0.54</v>
      </c>
      <c r="D302">
        <v>427.61</v>
      </c>
      <c r="E302" s="18">
        <f t="shared" si="12"/>
        <v>-7.0289999999998223</v>
      </c>
    </row>
    <row r="303" spans="1:5" x14ac:dyDescent="0.25">
      <c r="A303">
        <v>1.8</v>
      </c>
      <c r="B303">
        <v>2085</v>
      </c>
      <c r="C303" s="17">
        <v>0.22</v>
      </c>
      <c r="D303">
        <v>426.72</v>
      </c>
      <c r="E303" s="18">
        <f t="shared" si="12"/>
        <v>-6.9508999999998933</v>
      </c>
    </row>
    <row r="304" spans="1:5" x14ac:dyDescent="0.25">
      <c r="A304">
        <v>1.8</v>
      </c>
      <c r="B304">
        <v>2086</v>
      </c>
      <c r="C304" s="17">
        <v>-0.08</v>
      </c>
      <c r="D304">
        <v>425.83</v>
      </c>
      <c r="E304" s="18">
        <f t="shared" si="12"/>
        <v>-6.9509000000003374</v>
      </c>
    </row>
    <row r="305" spans="1:5" x14ac:dyDescent="0.25">
      <c r="A305">
        <v>1.8</v>
      </c>
      <c r="B305">
        <v>2087</v>
      </c>
      <c r="C305" s="17">
        <v>-0.37</v>
      </c>
      <c r="D305">
        <v>424.96</v>
      </c>
      <c r="E305" s="18">
        <f t="shared" si="12"/>
        <v>-6.7947000000000353</v>
      </c>
    </row>
    <row r="306" spans="1:5" x14ac:dyDescent="0.25">
      <c r="A306">
        <v>1.8</v>
      </c>
      <c r="B306">
        <v>2088</v>
      </c>
      <c r="C306" s="17">
        <v>-0.64</v>
      </c>
      <c r="D306">
        <v>424.09</v>
      </c>
      <c r="E306" s="18">
        <f t="shared" si="12"/>
        <v>-6.7947000000000353</v>
      </c>
    </row>
    <row r="307" spans="1:5" x14ac:dyDescent="0.25">
      <c r="A307">
        <v>1.8</v>
      </c>
      <c r="B307">
        <v>2089</v>
      </c>
      <c r="C307" s="17">
        <v>-0.91</v>
      </c>
      <c r="D307">
        <v>423.22</v>
      </c>
      <c r="E307" s="18">
        <f t="shared" si="12"/>
        <v>-6.7946999999995912</v>
      </c>
    </row>
    <row r="308" spans="1:5" x14ac:dyDescent="0.25">
      <c r="A308">
        <v>1.8</v>
      </c>
      <c r="B308">
        <v>2090</v>
      </c>
      <c r="C308" s="17">
        <v>-1.1599999999999999</v>
      </c>
      <c r="D308">
        <v>422.37</v>
      </c>
      <c r="E308" s="18">
        <f t="shared" si="12"/>
        <v>-6.6385000000001773</v>
      </c>
    </row>
    <row r="309" spans="1:5" x14ac:dyDescent="0.25">
      <c r="A309">
        <v>1.8</v>
      </c>
      <c r="B309">
        <v>2091</v>
      </c>
      <c r="C309" s="17">
        <v>-1.41</v>
      </c>
      <c r="D309">
        <v>421.53</v>
      </c>
      <c r="E309" s="18">
        <f t="shared" si="12"/>
        <v>-6.5604000000002483</v>
      </c>
    </row>
    <row r="310" spans="1:5" x14ac:dyDescent="0.25">
      <c r="A310">
        <v>1.8</v>
      </c>
      <c r="B310">
        <v>2092</v>
      </c>
      <c r="C310" s="17">
        <v>-1.64</v>
      </c>
      <c r="D310">
        <v>420.69</v>
      </c>
      <c r="E310" s="18">
        <f t="shared" si="12"/>
        <v>-6.5603999999998042</v>
      </c>
    </row>
    <row r="311" spans="1:5" x14ac:dyDescent="0.25">
      <c r="A311">
        <v>1.8</v>
      </c>
      <c r="B311">
        <v>2093</v>
      </c>
      <c r="C311" s="17">
        <v>-1.87</v>
      </c>
      <c r="D311">
        <v>419.87</v>
      </c>
      <c r="E311" s="18">
        <f t="shared" si="12"/>
        <v>-6.4041999999999462</v>
      </c>
    </row>
    <row r="312" spans="1:5" x14ac:dyDescent="0.25">
      <c r="A312">
        <v>1.8</v>
      </c>
      <c r="B312">
        <v>2094</v>
      </c>
      <c r="C312" s="17">
        <v>-2.08</v>
      </c>
      <c r="D312">
        <v>419.05</v>
      </c>
      <c r="E312" s="18">
        <f t="shared" si="12"/>
        <v>-6.4041999999999462</v>
      </c>
    </row>
    <row r="313" spans="1:5" x14ac:dyDescent="0.25">
      <c r="A313">
        <v>1.8</v>
      </c>
      <c r="B313">
        <v>2095</v>
      </c>
      <c r="C313" s="17">
        <v>-2.29</v>
      </c>
      <c r="D313">
        <v>418.25</v>
      </c>
      <c r="E313" s="18">
        <f t="shared" si="12"/>
        <v>-6.2480000000000881</v>
      </c>
    </row>
    <row r="314" spans="1:5" x14ac:dyDescent="0.25">
      <c r="A314">
        <v>1.8</v>
      </c>
      <c r="B314">
        <v>2096</v>
      </c>
      <c r="C314" s="17">
        <v>-2.48</v>
      </c>
      <c r="D314">
        <v>417.45</v>
      </c>
      <c r="E314" s="18">
        <f t="shared" si="12"/>
        <v>-6.2480000000000881</v>
      </c>
    </row>
    <row r="315" spans="1:5" x14ac:dyDescent="0.25">
      <c r="A315">
        <v>1.8</v>
      </c>
      <c r="B315">
        <v>2097</v>
      </c>
      <c r="C315" s="17">
        <v>-2.67</v>
      </c>
      <c r="D315">
        <v>416.67</v>
      </c>
      <c r="E315" s="18">
        <f t="shared" si="12"/>
        <v>-6.0917999999997869</v>
      </c>
    </row>
    <row r="316" spans="1:5" x14ac:dyDescent="0.25">
      <c r="A316">
        <v>1.8</v>
      </c>
      <c r="B316">
        <v>2098</v>
      </c>
      <c r="C316" s="17">
        <v>-2.85</v>
      </c>
      <c r="D316">
        <v>415.89</v>
      </c>
      <c r="E316" s="18">
        <f t="shared" si="12"/>
        <v>-6.0918000000002301</v>
      </c>
    </row>
    <row r="317" spans="1:5" x14ac:dyDescent="0.25">
      <c r="A317">
        <v>1.8</v>
      </c>
      <c r="B317">
        <v>2099</v>
      </c>
      <c r="C317" s="17">
        <v>-3.03</v>
      </c>
      <c r="D317">
        <v>415.12</v>
      </c>
      <c r="E317" s="18">
        <f t="shared" si="12"/>
        <v>-6.0136999999998579</v>
      </c>
    </row>
    <row r="318" spans="1:5" x14ac:dyDescent="0.25">
      <c r="A318">
        <v>1.8</v>
      </c>
      <c r="B318">
        <v>2100</v>
      </c>
      <c r="C318" s="17">
        <v>-3.19</v>
      </c>
      <c r="D318">
        <v>414.37</v>
      </c>
      <c r="E318" s="18">
        <f t="shared" si="12"/>
        <v>-5.8574999999999999</v>
      </c>
    </row>
    <row r="319" spans="1:5" x14ac:dyDescent="0.25">
      <c r="D319"/>
    </row>
  </sheetData>
  <mergeCells count="14">
    <mergeCell ref="T28:V28"/>
    <mergeCell ref="Q37:Z37"/>
    <mergeCell ref="AA37:AH37"/>
    <mergeCell ref="Q43:AE43"/>
    <mergeCell ref="Q49:AE49"/>
    <mergeCell ref="A1:K1"/>
    <mergeCell ref="A11:B11"/>
    <mergeCell ref="A12:B12"/>
    <mergeCell ref="P16:R17"/>
    <mergeCell ref="T16:V17"/>
    <mergeCell ref="P20:Q21"/>
    <mergeCell ref="R20:R21"/>
    <mergeCell ref="T20:U23"/>
    <mergeCell ref="V20:V2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C0EA7-7169-4314-AD1A-68E73370E363}">
  <dimension ref="A1:AD1013"/>
  <sheetViews>
    <sheetView workbookViewId="0">
      <selection sqref="A1:I1"/>
    </sheetView>
  </sheetViews>
  <sheetFormatPr defaultRowHeight="15" x14ac:dyDescent="0.25"/>
  <cols>
    <col min="7" max="7" width="7.85546875" customWidth="1"/>
    <col min="8" max="8" width="9.140625" style="39"/>
    <col min="9" max="14" width="10.42578125" customWidth="1"/>
    <col min="20" max="20" width="9.140625" style="39"/>
  </cols>
  <sheetData>
    <row r="1" spans="1:30" x14ac:dyDescent="0.25">
      <c r="A1" s="100" t="s">
        <v>56</v>
      </c>
      <c r="B1" s="100"/>
      <c r="C1" s="100"/>
      <c r="D1" s="100"/>
      <c r="E1" s="100"/>
      <c r="F1" s="100"/>
      <c r="G1" s="100"/>
      <c r="H1" s="100"/>
      <c r="I1" s="100"/>
      <c r="J1" s="36"/>
      <c r="K1" s="36"/>
      <c r="L1" s="36"/>
      <c r="M1" s="36"/>
      <c r="N1" s="36"/>
      <c r="T1" s="100" t="s">
        <v>57</v>
      </c>
      <c r="U1" s="100"/>
      <c r="V1" s="100"/>
      <c r="W1" s="100"/>
      <c r="X1" s="100"/>
      <c r="Y1" s="100"/>
      <c r="Z1" s="100"/>
      <c r="AA1" s="100"/>
      <c r="AB1" s="100"/>
    </row>
    <row r="2" spans="1:30" ht="42" customHeight="1" x14ac:dyDescent="0.25">
      <c r="A2" s="2" t="s">
        <v>6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37" t="s">
        <v>6</v>
      </c>
      <c r="I2" s="1" t="s">
        <v>7</v>
      </c>
      <c r="J2" s="1" t="s">
        <v>58</v>
      </c>
      <c r="K2" s="38" t="s">
        <v>59</v>
      </c>
      <c r="T2" s="37" t="s">
        <v>6</v>
      </c>
      <c r="U2" s="1" t="s">
        <v>0</v>
      </c>
      <c r="V2" s="1" t="s">
        <v>1</v>
      </c>
      <c r="W2" s="1" t="s">
        <v>2</v>
      </c>
      <c r="X2" s="1" t="s">
        <v>3</v>
      </c>
      <c r="Y2" s="1" t="s">
        <v>4</v>
      </c>
      <c r="Z2" s="1" t="s">
        <v>5</v>
      </c>
      <c r="AA2" s="2" t="s">
        <v>6</v>
      </c>
      <c r="AB2" s="1" t="s">
        <v>7</v>
      </c>
      <c r="AC2" s="1" t="s">
        <v>58</v>
      </c>
      <c r="AD2" s="38" t="s">
        <v>59</v>
      </c>
    </row>
    <row r="3" spans="1:30" x14ac:dyDescent="0.25">
      <c r="A3">
        <v>0</v>
      </c>
      <c r="B3" s="7">
        <v>1.6</v>
      </c>
      <c r="C3" s="7">
        <v>2088</v>
      </c>
      <c r="D3" s="7">
        <v>9.3699999999999992</v>
      </c>
      <c r="E3" s="7">
        <v>9.3699999999999992</v>
      </c>
      <c r="F3" s="7">
        <v>405.82</v>
      </c>
      <c r="G3">
        <f>G4</f>
        <v>0.75</v>
      </c>
      <c r="H3" s="39">
        <f t="shared" ref="H3:H66" si="0">D3-E3</f>
        <v>0</v>
      </c>
      <c r="I3">
        <v>-5.8574999999999999</v>
      </c>
      <c r="J3">
        <f>[1]CO2ToAtm!$P$19*H3*H3 + [1]CO2ToAtm!$Q$19*H3+ [1]CO2ToAtm!$R$19  + 4*(C3-2025)/75 + [1]CO2ToAtm!$T$29</f>
        <v>-6.654792804915223</v>
      </c>
      <c r="K3">
        <f>J3-I3</f>
        <v>-0.79729280491522303</v>
      </c>
      <c r="M3" s="101" t="s">
        <v>60</v>
      </c>
      <c r="N3" s="101"/>
      <c r="O3" s="101"/>
      <c r="P3" s="101"/>
      <c r="Q3" s="101"/>
      <c r="T3" s="39">
        <v>-7.0299999999999994</v>
      </c>
      <c r="U3" s="7">
        <v>1.4</v>
      </c>
      <c r="V3" s="7">
        <v>2099</v>
      </c>
      <c r="W3" s="7">
        <v>8.31</v>
      </c>
      <c r="X3" s="7">
        <v>15.34</v>
      </c>
      <c r="Y3" s="7">
        <v>373.47</v>
      </c>
      <c r="Z3">
        <f>Z4</f>
        <v>0.8599999999999568</v>
      </c>
      <c r="AA3">
        <f t="shared" ref="AA3:AA56" si="1">W3-X3</f>
        <v>-7.0299999999999994</v>
      </c>
      <c r="AB3">
        <v>-6.7165999999996622</v>
      </c>
      <c r="AC3">
        <f>[1]CO2ToAtm!$T$19*AA3*AA3 + [1]CO2ToAtm!$U$19*AA3+ [1]CO2ToAtm!$V$19</f>
        <v>-13.749112493042672</v>
      </c>
      <c r="AD3">
        <f>AC3-AB3</f>
        <v>-7.0325124930430096</v>
      </c>
    </row>
    <row r="4" spans="1:30" x14ac:dyDescent="0.25">
      <c r="A4">
        <v>8.0000000000000071E-2</v>
      </c>
      <c r="B4" s="7">
        <v>1.6</v>
      </c>
      <c r="C4" s="7">
        <v>2087</v>
      </c>
      <c r="D4" s="7">
        <v>9.49</v>
      </c>
      <c r="E4" s="7">
        <v>9.41</v>
      </c>
      <c r="F4" s="7">
        <v>406.57</v>
      </c>
      <c r="G4">
        <f t="shared" ref="G4:G67" si="2">F4-F3</f>
        <v>0.75</v>
      </c>
      <c r="H4" s="39">
        <f t="shared" si="0"/>
        <v>8.0000000000000071E-2</v>
      </c>
      <c r="I4">
        <v>-5.9355999999999289</v>
      </c>
      <c r="J4">
        <f>[1]CO2ToAtm!$P$19*H4*H4 + [1]CO2ToAtm!$Q$19*H4+ [1]CO2ToAtm!$R$19  + 4*(C4-2025)/75 + [1]CO2ToAtm!$T$29</f>
        <v>-6.6878528945207716</v>
      </c>
      <c r="K4">
        <f t="shared" ref="K4:K67" si="3">J4-I4</f>
        <v>-0.75225289452084265</v>
      </c>
      <c r="M4" s="101"/>
      <c r="N4" s="101"/>
      <c r="O4" s="101"/>
      <c r="P4" s="101"/>
      <c r="Q4" s="101"/>
      <c r="T4" s="39">
        <v>-7.02</v>
      </c>
      <c r="U4" s="7">
        <v>1.4</v>
      </c>
      <c r="V4" s="7">
        <v>2098</v>
      </c>
      <c r="W4" s="7">
        <v>8.39</v>
      </c>
      <c r="X4" s="7">
        <v>15.41</v>
      </c>
      <c r="Y4" s="7">
        <v>374.33</v>
      </c>
      <c r="Z4">
        <f t="shared" ref="Z4:Z56" si="4">Y4-Y3</f>
        <v>0.8599999999999568</v>
      </c>
      <c r="AA4">
        <f t="shared" si="1"/>
        <v>-7.02</v>
      </c>
      <c r="AB4">
        <v>-6.7947000000000353</v>
      </c>
      <c r="AC4">
        <f>[1]CO2ToAtm!$T$19*AA4*AA4 + [1]CO2ToAtm!$U$19*AA4+ [1]CO2ToAtm!$V$19</f>
        <v>-13.743946624911668</v>
      </c>
      <c r="AD4">
        <f t="shared" ref="AD4:AD56" si="5">AC4-AB4</f>
        <v>-6.9492466249116331</v>
      </c>
    </row>
    <row r="5" spans="1:30" x14ac:dyDescent="0.25">
      <c r="A5">
        <v>0.16999999999999993</v>
      </c>
      <c r="B5" s="7">
        <v>1.6</v>
      </c>
      <c r="C5" s="7">
        <v>2086</v>
      </c>
      <c r="D5" s="7">
        <v>9.6199999999999992</v>
      </c>
      <c r="E5" s="7">
        <v>9.4499999999999993</v>
      </c>
      <c r="F5" s="7">
        <v>407.33</v>
      </c>
      <c r="G5">
        <f t="shared" si="2"/>
        <v>0.75999999999999091</v>
      </c>
      <c r="H5" s="39">
        <f t="shared" si="0"/>
        <v>0.16999999999999993</v>
      </c>
      <c r="I5">
        <v>-6.013700000000302</v>
      </c>
      <c r="J5">
        <f>[1]CO2ToAtm!$P$19*H5*H5 + [1]CO2ToAtm!$Q$19*H5+ [1]CO2ToAtm!$R$19  + 4*(C5-2025)/75 + [1]CO2ToAtm!$T$29</f>
        <v>-6.7182259318595428</v>
      </c>
      <c r="K5">
        <f t="shared" si="3"/>
        <v>-0.70452593185924073</v>
      </c>
      <c r="T5" s="39">
        <v>-7.02</v>
      </c>
      <c r="U5" s="7">
        <v>1.4</v>
      </c>
      <c r="V5" s="7">
        <v>2100</v>
      </c>
      <c r="W5" s="7">
        <v>8.24</v>
      </c>
      <c r="X5" s="7">
        <v>15.26</v>
      </c>
      <c r="Y5" s="7">
        <v>372.62</v>
      </c>
      <c r="Z5">
        <f t="shared" si="4"/>
        <v>-1.7099999999999795</v>
      </c>
      <c r="AA5">
        <f t="shared" si="1"/>
        <v>-7.02</v>
      </c>
      <c r="AB5">
        <v>-6.6385000000001773</v>
      </c>
      <c r="AC5">
        <f>[1]CO2ToAtm!$T$19*AA5*AA5 + [1]CO2ToAtm!$U$19*AA5+ [1]CO2ToAtm!$V$19</f>
        <v>-13.743946624911668</v>
      </c>
      <c r="AD5">
        <f t="shared" si="5"/>
        <v>-7.1054466249114911</v>
      </c>
    </row>
    <row r="6" spans="1:30" x14ac:dyDescent="0.25">
      <c r="A6">
        <v>0.25999999999999979</v>
      </c>
      <c r="B6" s="7">
        <v>1.6</v>
      </c>
      <c r="C6" s="7">
        <v>2085</v>
      </c>
      <c r="D6" s="7">
        <v>9.75</v>
      </c>
      <c r="E6" s="7">
        <v>9.49</v>
      </c>
      <c r="F6" s="7">
        <v>408.1</v>
      </c>
      <c r="G6">
        <f t="shared" si="2"/>
        <v>0.77000000000003865</v>
      </c>
      <c r="H6" s="39">
        <f t="shared" si="0"/>
        <v>0.25999999999999979</v>
      </c>
      <c r="I6">
        <v>-6.1698999999997159</v>
      </c>
      <c r="J6">
        <f>[1]CO2ToAtm!$P$19*H6*H6 + [1]CO2ToAtm!$Q$19*H6+ [1]CO2ToAtm!$R$19  + 4*(C6-2025)/75 + [1]CO2ToAtm!$T$29</f>
        <v>-6.7484370784680552</v>
      </c>
      <c r="K6">
        <f t="shared" si="3"/>
        <v>-0.57853707846833924</v>
      </c>
      <c r="T6" s="39">
        <v>-7</v>
      </c>
      <c r="U6" s="7">
        <v>1.4</v>
      </c>
      <c r="V6" s="7">
        <v>2097</v>
      </c>
      <c r="W6" s="7">
        <v>8.48</v>
      </c>
      <c r="X6" s="7">
        <v>15.48</v>
      </c>
      <c r="Y6" s="7">
        <v>375.2</v>
      </c>
      <c r="Z6">
        <f t="shared" si="4"/>
        <v>2.5799999999999841</v>
      </c>
      <c r="AA6">
        <f t="shared" si="1"/>
        <v>-7</v>
      </c>
      <c r="AB6">
        <v>-6.9508999999998933</v>
      </c>
      <c r="AC6">
        <f>[1]CO2ToAtm!$T$19*AA6*AA6 + [1]CO2ToAtm!$U$19*AA6+ [1]CO2ToAtm!$V$19</f>
        <v>-13.733616205427147</v>
      </c>
      <c r="AD6">
        <f t="shared" si="5"/>
        <v>-6.7827162054272536</v>
      </c>
    </row>
    <row r="7" spans="1:30" x14ac:dyDescent="0.25">
      <c r="A7">
        <v>0.35000000000000142</v>
      </c>
      <c r="B7" s="7">
        <v>1.6</v>
      </c>
      <c r="C7" s="7">
        <v>2084</v>
      </c>
      <c r="D7" s="7">
        <v>9.8800000000000008</v>
      </c>
      <c r="E7" s="7">
        <v>9.5299999999999994</v>
      </c>
      <c r="F7" s="7">
        <v>408.89</v>
      </c>
      <c r="G7">
        <f t="shared" si="2"/>
        <v>0.78999999999996362</v>
      </c>
      <c r="H7" s="39">
        <f t="shared" si="0"/>
        <v>0.35000000000000142</v>
      </c>
      <c r="I7">
        <v>-6.1699000000001591</v>
      </c>
      <c r="J7">
        <f>[1]CO2ToAtm!$P$19*H7*H7 + [1]CO2ToAtm!$Q$19*H7+ [1]CO2ToAtm!$R$19  + 4*(C7-2025)/75 + [1]CO2ToAtm!$T$29</f>
        <v>-6.7784863343463062</v>
      </c>
      <c r="K7">
        <f t="shared" si="3"/>
        <v>-0.60858633434614706</v>
      </c>
      <c r="T7" s="39">
        <v>-6.9799999999999986</v>
      </c>
      <c r="U7" s="7">
        <v>1.4</v>
      </c>
      <c r="V7" s="7">
        <v>2096</v>
      </c>
      <c r="W7" s="7">
        <v>8.56</v>
      </c>
      <c r="X7" s="7">
        <v>15.54</v>
      </c>
      <c r="Y7" s="7">
        <v>376.09</v>
      </c>
      <c r="Z7">
        <f t="shared" si="4"/>
        <v>0.88999999999998636</v>
      </c>
      <c r="AA7">
        <f t="shared" si="1"/>
        <v>-6.9799999999999986</v>
      </c>
      <c r="AB7">
        <v>-7.1071000000001954</v>
      </c>
      <c r="AC7">
        <f>[1]CO2ToAtm!$T$19*AA7*AA7 + [1]CO2ToAtm!$U$19*AA7+ [1]CO2ToAtm!$V$19</f>
        <v>-13.723287541645938</v>
      </c>
      <c r="AD7">
        <f t="shared" si="5"/>
        <v>-6.6161875416457425</v>
      </c>
    </row>
    <row r="8" spans="1:30" x14ac:dyDescent="0.25">
      <c r="A8">
        <v>0.45999999999999908</v>
      </c>
      <c r="B8" s="7">
        <v>1.6</v>
      </c>
      <c r="C8" s="7">
        <v>2083</v>
      </c>
      <c r="D8" s="7">
        <v>10.02</v>
      </c>
      <c r="E8" s="7">
        <v>9.56</v>
      </c>
      <c r="F8" s="7">
        <v>409.68</v>
      </c>
      <c r="G8">
        <f t="shared" si="2"/>
        <v>0.79000000000002046</v>
      </c>
      <c r="H8" s="39">
        <f t="shared" si="0"/>
        <v>0.45999999999999908</v>
      </c>
      <c r="I8">
        <v>-6.3261000000000172</v>
      </c>
      <c r="J8">
        <f>[1]CO2ToAtm!$P$19*H8*H8 + [1]CO2ToAtm!$Q$19*H8+ [1]CO2ToAtm!$R$19  + 4*(C8-2025)/75 + [1]CO2ToAtm!$T$29</f>
        <v>-6.8031414991810983</v>
      </c>
      <c r="K8">
        <f t="shared" si="3"/>
        <v>-0.47704149918108119</v>
      </c>
      <c r="T8" s="39">
        <v>-6.9599999999999991</v>
      </c>
      <c r="U8" s="7">
        <v>1.4</v>
      </c>
      <c r="V8" s="7">
        <v>2095</v>
      </c>
      <c r="W8" s="7">
        <v>8.65</v>
      </c>
      <c r="X8" s="7">
        <v>15.61</v>
      </c>
      <c r="Y8" s="7">
        <v>377</v>
      </c>
      <c r="Z8">
        <f t="shared" si="4"/>
        <v>0.91000000000002501</v>
      </c>
      <c r="AA8">
        <f t="shared" si="1"/>
        <v>-6.9599999999999991</v>
      </c>
      <c r="AB8">
        <v>-7.1852000000001244</v>
      </c>
      <c r="AC8">
        <f>[1]CO2ToAtm!$T$19*AA8*AA8 + [1]CO2ToAtm!$U$19*AA8+ [1]CO2ToAtm!$V$19</f>
        <v>-13.712960633568045</v>
      </c>
      <c r="AD8">
        <f t="shared" si="5"/>
        <v>-6.5277606335679206</v>
      </c>
    </row>
    <row r="9" spans="1:30" x14ac:dyDescent="0.25">
      <c r="A9">
        <v>0.49000000000000021</v>
      </c>
      <c r="B9" s="7">
        <v>1.4</v>
      </c>
      <c r="C9" s="7">
        <v>2058</v>
      </c>
      <c r="D9" s="7">
        <v>16.36</v>
      </c>
      <c r="E9" s="7">
        <v>15.87</v>
      </c>
      <c r="F9" s="7">
        <v>422.14</v>
      </c>
      <c r="G9">
        <f t="shared" si="2"/>
        <v>12.45999999999998</v>
      </c>
      <c r="H9" s="39">
        <f t="shared" si="0"/>
        <v>0.49000000000000021</v>
      </c>
      <c r="I9">
        <v>-10.934000000000266</v>
      </c>
      <c r="J9">
        <f>[1]CO2ToAtm!$P$19*H9*H9 + [1]CO2ToAtm!$Q$19*H9+ [1]CO2ToAtm!$R$19  + 4*(C9-2025)/75 + [1]CO2ToAtm!$T$29</f>
        <v>-8.1286115421622043</v>
      </c>
      <c r="K9">
        <f t="shared" si="3"/>
        <v>2.8053884578380615</v>
      </c>
      <c r="T9" s="39">
        <v>-6.93</v>
      </c>
      <c r="U9" s="7">
        <v>1.4</v>
      </c>
      <c r="V9" s="7">
        <v>2094</v>
      </c>
      <c r="W9" s="7">
        <v>8.75</v>
      </c>
      <c r="X9" s="7">
        <v>15.68</v>
      </c>
      <c r="Y9" s="7">
        <v>377.92</v>
      </c>
      <c r="Z9">
        <f t="shared" si="4"/>
        <v>0.92000000000001592</v>
      </c>
      <c r="AA9">
        <f t="shared" si="1"/>
        <v>-6.93</v>
      </c>
      <c r="AB9">
        <v>-7.3413999999999815</v>
      </c>
      <c r="AC9">
        <f>[1]CO2ToAtm!$T$19*AA9*AA9 + [1]CO2ToAtm!$U$19*AA9+ [1]CO2ToAtm!$V$19</f>
        <v>-13.697473563394917</v>
      </c>
      <c r="AD9">
        <f t="shared" si="5"/>
        <v>-6.3560735633949355</v>
      </c>
    </row>
    <row r="10" spans="1:30" x14ac:dyDescent="0.25">
      <c r="A10">
        <v>0.58000000000000007</v>
      </c>
      <c r="B10" s="7">
        <v>1.6</v>
      </c>
      <c r="C10" s="7">
        <v>2082</v>
      </c>
      <c r="D10" s="7">
        <v>10.17</v>
      </c>
      <c r="E10" s="7">
        <v>9.59</v>
      </c>
      <c r="F10" s="7">
        <v>410.49</v>
      </c>
      <c r="G10">
        <f t="shared" si="2"/>
        <v>-11.649999999999977</v>
      </c>
      <c r="H10" s="39">
        <f t="shared" si="0"/>
        <v>0.58000000000000007</v>
      </c>
      <c r="I10">
        <v>-6.4041999999999462</v>
      </c>
      <c r="J10">
        <f>[1]CO2ToAtm!$P$19*H10*H10 + [1]CO2ToAtm!$Q$19*H10+ [1]CO2ToAtm!$R$19  + 4*(C10-2025)/75 + [1]CO2ToAtm!$T$29</f>
        <v>-6.8249137439520107</v>
      </c>
      <c r="K10">
        <f t="shared" si="3"/>
        <v>-0.42071374395206451</v>
      </c>
      <c r="T10" s="39">
        <v>-6.8900000000000006</v>
      </c>
      <c r="U10" s="7">
        <v>1.4</v>
      </c>
      <c r="V10" s="7">
        <v>2093</v>
      </c>
      <c r="W10" s="7">
        <v>8.85</v>
      </c>
      <c r="X10" s="7">
        <v>15.74</v>
      </c>
      <c r="Y10" s="7">
        <v>378.86</v>
      </c>
      <c r="Z10">
        <f t="shared" si="4"/>
        <v>0.93999999999999773</v>
      </c>
      <c r="AA10">
        <f t="shared" si="1"/>
        <v>-6.8900000000000006</v>
      </c>
      <c r="AB10">
        <v>-7.4975999999998395</v>
      </c>
      <c r="AC10">
        <f>[1]CO2ToAtm!$T$19*AA10*AA10 + [1]CO2ToAtm!$U$19*AA10+ [1]CO2ToAtm!$V$19</f>
        <v>-13.676830281459011</v>
      </c>
      <c r="AD10">
        <f t="shared" si="5"/>
        <v>-6.179230281459172</v>
      </c>
    </row>
    <row r="11" spans="1:30" x14ac:dyDescent="0.25">
      <c r="A11">
        <v>0.70000000000000107</v>
      </c>
      <c r="B11" s="7">
        <v>1.6</v>
      </c>
      <c r="C11" s="7">
        <v>2081</v>
      </c>
      <c r="D11" s="7">
        <v>10.32</v>
      </c>
      <c r="E11" s="7">
        <v>9.6199999999999992</v>
      </c>
      <c r="F11" s="7">
        <v>411.31</v>
      </c>
      <c r="G11">
        <f t="shared" si="2"/>
        <v>0.81999999999999318</v>
      </c>
      <c r="H11" s="39">
        <f t="shared" si="0"/>
        <v>0.70000000000000107</v>
      </c>
      <c r="I11">
        <v>-6.4822999999998752</v>
      </c>
      <c r="J11">
        <f>[1]CO2ToAtm!$P$19*H11*H11 + [1]CO2ToAtm!$Q$19*H11+ [1]CO2ToAtm!$R$19  + 4*(C11-2025)/75 + [1]CO2ToAtm!$T$29</f>
        <v>-6.8463981829802343</v>
      </c>
      <c r="K11">
        <f t="shared" si="3"/>
        <v>-0.36409818298035912</v>
      </c>
      <c r="T11" s="39">
        <v>-6.8500000000000014</v>
      </c>
      <c r="U11" s="7">
        <v>1.4</v>
      </c>
      <c r="V11" s="7">
        <v>2092</v>
      </c>
      <c r="W11" s="7">
        <v>8.9499999999999993</v>
      </c>
      <c r="X11" s="7">
        <v>15.8</v>
      </c>
      <c r="Y11" s="7">
        <v>379.82</v>
      </c>
      <c r="Z11">
        <f t="shared" si="4"/>
        <v>0.95999999999997954</v>
      </c>
      <c r="AA11">
        <f t="shared" si="1"/>
        <v>-6.8500000000000014</v>
      </c>
      <c r="AB11">
        <v>-7.5757000000002126</v>
      </c>
      <c r="AC11">
        <f>[1]CO2ToAtm!$T$19*AA11*AA11 + [1]CO2ToAtm!$U$19*AA11+ [1]CO2ToAtm!$V$19</f>
        <v>-13.65619402233636</v>
      </c>
      <c r="AD11">
        <f t="shared" si="5"/>
        <v>-6.080494022336147</v>
      </c>
    </row>
    <row r="12" spans="1:30" x14ac:dyDescent="0.25">
      <c r="A12">
        <v>0.83000000000000007</v>
      </c>
      <c r="B12" s="7">
        <v>1.6</v>
      </c>
      <c r="C12" s="7">
        <v>2080</v>
      </c>
      <c r="D12" s="7">
        <v>10.48</v>
      </c>
      <c r="E12" s="7">
        <v>9.65</v>
      </c>
      <c r="F12" s="7">
        <v>412.14</v>
      </c>
      <c r="G12">
        <f t="shared" si="2"/>
        <v>0.82999999999998408</v>
      </c>
      <c r="H12" s="39">
        <f t="shared" si="0"/>
        <v>0.83000000000000007</v>
      </c>
      <c r="I12">
        <v>-6.5604000000002483</v>
      </c>
      <c r="J12">
        <f>[1]CO2ToAtm!$P$19*H12*H12 + [1]CO2ToAtm!$Q$19*H12+ [1]CO2ToAtm!$R$19  + 4*(C12-2025)/75 + [1]CO2ToAtm!$T$29</f>
        <v>-6.864903766697017</v>
      </c>
      <c r="K12">
        <f t="shared" si="3"/>
        <v>-0.30450376669676871</v>
      </c>
      <c r="T12" s="39">
        <v>-6.8099999999999987</v>
      </c>
      <c r="U12" s="7">
        <v>1.4</v>
      </c>
      <c r="V12" s="7">
        <v>2091</v>
      </c>
      <c r="W12" s="7">
        <v>9.06</v>
      </c>
      <c r="X12" s="7">
        <v>15.87</v>
      </c>
      <c r="Y12" s="7">
        <v>380.79</v>
      </c>
      <c r="Z12">
        <f t="shared" si="4"/>
        <v>0.97000000000002728</v>
      </c>
      <c r="AA12">
        <f t="shared" si="1"/>
        <v>-6.8099999999999987</v>
      </c>
      <c r="AB12">
        <v>-7.7318999999996265</v>
      </c>
      <c r="AC12">
        <f>[1]CO2ToAtm!$T$19*AA12*AA12 + [1]CO2ToAtm!$U$19*AA12+ [1]CO2ToAtm!$V$19</f>
        <v>-13.635564786026963</v>
      </c>
      <c r="AD12">
        <f t="shared" si="5"/>
        <v>-5.9036647860273366</v>
      </c>
    </row>
    <row r="13" spans="1:30" x14ac:dyDescent="0.25">
      <c r="A13">
        <v>0.97000000000000064</v>
      </c>
      <c r="B13" s="7">
        <v>1.6</v>
      </c>
      <c r="C13" s="7">
        <v>2079</v>
      </c>
      <c r="D13" s="7">
        <v>10.64</v>
      </c>
      <c r="E13" s="7">
        <v>9.67</v>
      </c>
      <c r="F13" s="7">
        <v>412.98</v>
      </c>
      <c r="G13">
        <f t="shared" si="2"/>
        <v>0.84000000000003183</v>
      </c>
      <c r="H13" s="39">
        <f t="shared" si="0"/>
        <v>0.97000000000000064</v>
      </c>
      <c r="I13">
        <v>-6.6384999999997332</v>
      </c>
      <c r="J13">
        <f>[1]CO2ToAtm!$P$19*H13*H13 + [1]CO2ToAtm!$Q$19*H13+ [1]CO2ToAtm!$R$19  + 4*(C13-2025)/75 + [1]CO2ToAtm!$T$29</f>
        <v>-6.8803525477137102</v>
      </c>
      <c r="K13">
        <f t="shared" si="3"/>
        <v>-0.24185254771397702</v>
      </c>
      <c r="T13" s="39">
        <v>-6.75</v>
      </c>
      <c r="U13" s="7">
        <v>1.4</v>
      </c>
      <c r="V13" s="7">
        <v>2090</v>
      </c>
      <c r="W13" s="7">
        <v>9.17</v>
      </c>
      <c r="X13" s="7">
        <v>15.92</v>
      </c>
      <c r="Y13" s="7">
        <v>381.78</v>
      </c>
      <c r="Z13">
        <f t="shared" si="4"/>
        <v>0.98999999999995225</v>
      </c>
      <c r="AA13">
        <f t="shared" si="1"/>
        <v>-6.75</v>
      </c>
      <c r="AB13">
        <v>-7.8881000000003727</v>
      </c>
      <c r="AC13">
        <f>[1]CO2ToAtm!$T$19*AA13*AA13 + [1]CO2ToAtm!$U$19*AA13+ [1]CO2ToAtm!$V$19</f>
        <v>-13.604634099337723</v>
      </c>
      <c r="AD13">
        <f t="shared" si="5"/>
        <v>-5.7165340993373501</v>
      </c>
    </row>
    <row r="14" spans="1:30" x14ac:dyDescent="0.25">
      <c r="A14">
        <v>1.0699999999999985</v>
      </c>
      <c r="B14" s="7">
        <v>1.4</v>
      </c>
      <c r="C14" s="7">
        <v>2057</v>
      </c>
      <c r="D14" s="7">
        <v>16.829999999999998</v>
      </c>
      <c r="E14" s="7">
        <v>15.76</v>
      </c>
      <c r="F14" s="7">
        <v>423.54</v>
      </c>
      <c r="G14">
        <f t="shared" si="2"/>
        <v>10.560000000000002</v>
      </c>
      <c r="H14" s="39">
        <f t="shared" si="0"/>
        <v>1.0699999999999985</v>
      </c>
      <c r="I14">
        <v>-10.777799999999964</v>
      </c>
      <c r="J14">
        <f>[1]CO2ToAtm!$P$19*H14*H14 + [1]CO2ToAtm!$Q$19*H14+ [1]CO2ToAtm!$R$19  + 4*(C14-2025)/75 + [1]CO2ToAtm!$T$29</f>
        <v>-8.0263856484162535</v>
      </c>
      <c r="K14">
        <f t="shared" si="3"/>
        <v>2.7514143515837102</v>
      </c>
      <c r="T14" s="39">
        <v>-6.7000000000000011</v>
      </c>
      <c r="U14" s="7">
        <v>1.4</v>
      </c>
      <c r="V14" s="7">
        <v>2089</v>
      </c>
      <c r="W14" s="7">
        <v>9.2799999999999994</v>
      </c>
      <c r="X14" s="7">
        <v>15.98</v>
      </c>
      <c r="Y14" s="7">
        <v>382.79</v>
      </c>
      <c r="Z14">
        <f t="shared" si="4"/>
        <v>1.0100000000000477</v>
      </c>
      <c r="AA14">
        <f t="shared" si="1"/>
        <v>-6.7000000000000011</v>
      </c>
      <c r="AB14">
        <v>-7.9661999999998576</v>
      </c>
      <c r="AC14">
        <f>[1]CO2ToAtm!$T$19*AA14*AA14 + [1]CO2ToAtm!$U$19*AA14+ [1]CO2ToAtm!$V$19</f>
        <v>-13.578870597556971</v>
      </c>
      <c r="AD14">
        <f t="shared" si="5"/>
        <v>-5.6126705975571136</v>
      </c>
    </row>
    <row r="15" spans="1:30" x14ac:dyDescent="0.25">
      <c r="A15">
        <v>1.120000000000001</v>
      </c>
      <c r="B15" s="7">
        <v>1.6</v>
      </c>
      <c r="C15" s="7">
        <v>2078</v>
      </c>
      <c r="D15" s="7">
        <v>10.81</v>
      </c>
      <c r="E15" s="7">
        <v>9.69</v>
      </c>
      <c r="F15" s="7">
        <v>413.83</v>
      </c>
      <c r="G15">
        <f t="shared" si="2"/>
        <v>-9.7100000000000364</v>
      </c>
      <c r="H15" s="39">
        <f t="shared" si="0"/>
        <v>1.120000000000001</v>
      </c>
      <c r="I15">
        <v>-6.7166000000001063</v>
      </c>
      <c r="J15">
        <f>[1]CO2ToAtm!$P$19*H15*H15 + [1]CO2ToAtm!$Q$19*H15+ [1]CO2ToAtm!$R$19  + 4*(C15-2025)/75 + [1]CO2ToAtm!$T$29</f>
        <v>-6.892660582688702</v>
      </c>
      <c r="K15">
        <f t="shared" si="3"/>
        <v>-0.1760605826885957</v>
      </c>
      <c r="T15" s="39">
        <v>-6.6399999999999988</v>
      </c>
      <c r="U15" s="7">
        <v>1.4</v>
      </c>
      <c r="V15" s="7">
        <v>2088</v>
      </c>
      <c r="W15" s="7">
        <v>9.4</v>
      </c>
      <c r="X15" s="7">
        <v>16.04</v>
      </c>
      <c r="Y15" s="7">
        <v>383.81</v>
      </c>
      <c r="Z15">
        <f t="shared" si="4"/>
        <v>1.0199999999999818</v>
      </c>
      <c r="AA15">
        <f t="shared" si="1"/>
        <v>-6.6399999999999988</v>
      </c>
      <c r="AB15">
        <v>-8.2005000000000887</v>
      </c>
      <c r="AC15">
        <f>[1]CO2ToAtm!$T$19*AA15*AA15 + [1]CO2ToAtm!$U$19*AA15+ [1]CO2ToAtm!$V$19</f>
        <v>-13.547968879972405</v>
      </c>
      <c r="AD15">
        <f t="shared" si="5"/>
        <v>-5.3474688799723165</v>
      </c>
    </row>
    <row r="16" spans="1:30" x14ac:dyDescent="0.25">
      <c r="A16">
        <v>1.2699999999999996</v>
      </c>
      <c r="B16" s="7">
        <v>1.6</v>
      </c>
      <c r="C16" s="7">
        <v>2077</v>
      </c>
      <c r="D16" s="7">
        <v>10.98</v>
      </c>
      <c r="E16" s="7">
        <v>9.7100000000000009</v>
      </c>
      <c r="F16" s="7">
        <v>414.69</v>
      </c>
      <c r="G16">
        <f t="shared" si="2"/>
        <v>0.86000000000001364</v>
      </c>
      <c r="H16" s="39">
        <f t="shared" si="0"/>
        <v>1.2699999999999996</v>
      </c>
      <c r="I16">
        <v>-6.8727999999999643</v>
      </c>
      <c r="J16">
        <f>[1]CO2ToAtm!$P$19*H16*H16 + [1]CO2ToAtm!$Q$19*H16+ [1]CO2ToAtm!$R$19  + 4*(C16-2025)/75 + [1]CO2ToAtm!$T$29</f>
        <v>-6.9045189211907445</v>
      </c>
      <c r="K16">
        <f t="shared" si="3"/>
        <v>-3.1718921190780236E-2</v>
      </c>
      <c r="T16" s="39">
        <v>-6.5600000000000005</v>
      </c>
      <c r="U16" s="7">
        <v>1.4</v>
      </c>
      <c r="V16" s="7">
        <v>2087</v>
      </c>
      <c r="W16" s="7">
        <v>9.5299999999999994</v>
      </c>
      <c r="X16" s="7">
        <v>16.09</v>
      </c>
      <c r="Y16" s="7">
        <v>384.86</v>
      </c>
      <c r="Z16">
        <f t="shared" si="4"/>
        <v>1.0500000000000114</v>
      </c>
      <c r="AA16">
        <f t="shared" si="1"/>
        <v>-6.5600000000000005</v>
      </c>
      <c r="AB16">
        <v>-8.2786000000000168</v>
      </c>
      <c r="AC16">
        <f>[1]CO2ToAtm!$T$19*AA16*AA16 + [1]CO2ToAtm!$U$19*AA16+ [1]CO2ToAtm!$V$19</f>
        <v>-13.506791169706046</v>
      </c>
      <c r="AD16">
        <f t="shared" si="5"/>
        <v>-5.2281911697060295</v>
      </c>
    </row>
    <row r="17" spans="1:30" x14ac:dyDescent="0.25">
      <c r="A17">
        <v>1.4499999999999993</v>
      </c>
      <c r="B17" s="7">
        <v>1.6</v>
      </c>
      <c r="C17" s="7">
        <v>2076</v>
      </c>
      <c r="D17" s="7">
        <v>11.17</v>
      </c>
      <c r="E17" s="7">
        <v>9.7200000000000006</v>
      </c>
      <c r="F17" s="7">
        <v>415.57</v>
      </c>
      <c r="G17">
        <f t="shared" si="2"/>
        <v>0.87999999999999545</v>
      </c>
      <c r="H17" s="39">
        <f t="shared" si="0"/>
        <v>1.4499999999999993</v>
      </c>
      <c r="I17">
        <v>-6.8727999999999643</v>
      </c>
      <c r="J17">
        <f>[1]CO2ToAtm!$P$19*H17*H17 + [1]CO2ToAtm!$Q$19*H17+ [1]CO2ToAtm!$R$19  + 4*(C17-2025)/75 + [1]CO2ToAtm!$T$29</f>
        <v>-6.9074886613822386</v>
      </c>
      <c r="K17">
        <f t="shared" si="3"/>
        <v>-3.4688661382274333E-2</v>
      </c>
      <c r="T17" s="39">
        <v>-6.48</v>
      </c>
      <c r="U17" s="7">
        <v>1.4</v>
      </c>
      <c r="V17" s="7">
        <v>2086</v>
      </c>
      <c r="W17" s="7">
        <v>9.66</v>
      </c>
      <c r="X17" s="7">
        <v>16.14</v>
      </c>
      <c r="Y17" s="7">
        <v>385.92</v>
      </c>
      <c r="Z17">
        <f t="shared" si="4"/>
        <v>1.0600000000000023</v>
      </c>
      <c r="AA17">
        <f t="shared" si="1"/>
        <v>-6.48</v>
      </c>
      <c r="AB17">
        <v>-8.4347999999998748</v>
      </c>
      <c r="AC17">
        <f>[1]CO2ToAtm!$T$19*AA17*AA17 + [1]CO2ToAtm!$U$19*AA17+ [1]CO2ToAtm!$V$19</f>
        <v>-13.465641550692707</v>
      </c>
      <c r="AD17">
        <f t="shared" si="5"/>
        <v>-5.0308415506928323</v>
      </c>
    </row>
    <row r="18" spans="1:30" x14ac:dyDescent="0.25">
      <c r="A18">
        <v>1.6199999999999992</v>
      </c>
      <c r="B18" s="7">
        <v>1.6</v>
      </c>
      <c r="C18" s="7">
        <v>2075</v>
      </c>
      <c r="D18" s="7">
        <v>11.35</v>
      </c>
      <c r="E18" s="7">
        <v>9.73</v>
      </c>
      <c r="F18" s="7">
        <v>416.45</v>
      </c>
      <c r="G18">
        <f t="shared" si="2"/>
        <v>0.87999999999999545</v>
      </c>
      <c r="H18" s="39">
        <f t="shared" si="0"/>
        <v>1.6199999999999992</v>
      </c>
      <c r="I18">
        <v>-6.9508999999998933</v>
      </c>
      <c r="J18">
        <f>[1]CO2ToAtm!$P$19*H18*H18 + [1]CO2ToAtm!$Q$19*H18+ [1]CO2ToAtm!$R$19  + 4*(C18-2025)/75 + [1]CO2ToAtm!$T$29</f>
        <v>-6.9126617803007164</v>
      </c>
      <c r="K18">
        <f t="shared" si="3"/>
        <v>3.8238219699176845E-2</v>
      </c>
      <c r="T18" s="39">
        <v>-6.4000000000000021</v>
      </c>
      <c r="U18" s="7">
        <v>1.4</v>
      </c>
      <c r="V18" s="7">
        <v>2085</v>
      </c>
      <c r="W18" s="7">
        <v>9.7899999999999991</v>
      </c>
      <c r="X18" s="7">
        <v>16.190000000000001</v>
      </c>
      <c r="Y18" s="7">
        <v>387</v>
      </c>
      <c r="Z18">
        <f t="shared" si="4"/>
        <v>1.0799999999999841</v>
      </c>
      <c r="AA18">
        <f t="shared" si="1"/>
        <v>-6.4000000000000021</v>
      </c>
      <c r="AB18">
        <v>-8.5910000000001769</v>
      </c>
      <c r="AC18">
        <f>[1]CO2ToAtm!$T$19*AA18*AA18 + [1]CO2ToAtm!$U$19*AA18+ [1]CO2ToAtm!$V$19</f>
        <v>-13.42452002293239</v>
      </c>
      <c r="AD18">
        <f t="shared" si="5"/>
        <v>-4.8335200229322126</v>
      </c>
    </row>
    <row r="19" spans="1:30" x14ac:dyDescent="0.25">
      <c r="A19">
        <v>1.7099999999999991</v>
      </c>
      <c r="B19" s="7">
        <v>1.4</v>
      </c>
      <c r="C19" s="7">
        <v>2056</v>
      </c>
      <c r="D19" s="7">
        <v>17.34</v>
      </c>
      <c r="E19" s="7">
        <v>15.63</v>
      </c>
      <c r="F19" s="7">
        <v>424.92</v>
      </c>
      <c r="G19">
        <f t="shared" si="2"/>
        <v>8.4700000000000273</v>
      </c>
      <c r="H19" s="39">
        <f t="shared" si="0"/>
        <v>1.7099999999999991</v>
      </c>
      <c r="I19">
        <v>-10.621599999999662</v>
      </c>
      <c r="J19">
        <f>[1]CO2ToAtm!$P$19*H19*H19 + [1]CO2ToAtm!$Q$19*H19+ [1]CO2ToAtm!$R$19  + 4*(C19-2025)/75 + [1]CO2ToAtm!$T$29</f>
        <v>-7.9002646873661337</v>
      </c>
      <c r="K19">
        <f t="shared" si="3"/>
        <v>2.7213353126335278</v>
      </c>
      <c r="T19" s="39">
        <v>-6.3000000000000007</v>
      </c>
      <c r="U19" s="7">
        <v>1.4</v>
      </c>
      <c r="V19" s="7">
        <v>2084</v>
      </c>
      <c r="W19" s="7">
        <v>9.93</v>
      </c>
      <c r="X19" s="7">
        <v>16.23</v>
      </c>
      <c r="Y19" s="7">
        <v>388.1</v>
      </c>
      <c r="Z19">
        <f t="shared" si="4"/>
        <v>1.1000000000000227</v>
      </c>
      <c r="AA19">
        <f t="shared" si="1"/>
        <v>-6.3000000000000007</v>
      </c>
      <c r="AB19">
        <v>-8.7472000000000349</v>
      </c>
      <c r="AC19">
        <f>[1]CO2ToAtm!$T$19*AA19*AA19 + [1]CO2ToAtm!$U$19*AA19+ [1]CO2ToAtm!$V$19</f>
        <v>-13.373157616556549</v>
      </c>
      <c r="AD19">
        <f t="shared" si="5"/>
        <v>-4.6259576165565139</v>
      </c>
    </row>
    <row r="20" spans="1:30" x14ac:dyDescent="0.25">
      <c r="A20">
        <v>1.8100000000000005</v>
      </c>
      <c r="B20" s="7">
        <v>1.6</v>
      </c>
      <c r="C20" s="7">
        <v>2074</v>
      </c>
      <c r="D20" s="7">
        <v>11.55</v>
      </c>
      <c r="E20" s="7">
        <v>9.74</v>
      </c>
      <c r="F20" s="7">
        <v>417.34</v>
      </c>
      <c r="G20">
        <f t="shared" si="2"/>
        <v>-7.5800000000000409</v>
      </c>
      <c r="H20" s="39">
        <f t="shared" si="0"/>
        <v>1.8100000000000005</v>
      </c>
      <c r="I20">
        <v>-7.0290000000002664</v>
      </c>
      <c r="J20">
        <f>[1]CO2ToAtm!$P$19*H20*H20 + [1]CO2ToAtm!$Q$19*H20+ [1]CO2ToAtm!$R$19  + 4*(C20-2025)/75 + [1]CO2ToAtm!$T$29</f>
        <v>-6.9114854530020953</v>
      </c>
      <c r="K20">
        <f t="shared" si="3"/>
        <v>0.1175145469981711</v>
      </c>
      <c r="T20" s="39">
        <v>-6.1999999999999993</v>
      </c>
      <c r="U20" s="7">
        <v>1.4</v>
      </c>
      <c r="V20" s="7">
        <v>2083</v>
      </c>
      <c r="W20" s="7">
        <v>10.07</v>
      </c>
      <c r="X20" s="7">
        <v>16.27</v>
      </c>
      <c r="Y20" s="7">
        <v>389.22</v>
      </c>
      <c r="Z20">
        <f t="shared" si="4"/>
        <v>1.1200000000000045</v>
      </c>
      <c r="AA20">
        <f t="shared" si="1"/>
        <v>-6.1999999999999993</v>
      </c>
      <c r="AB20">
        <v>-8.8252999999999648</v>
      </c>
      <c r="AC20">
        <f>[1]CO2ToAtm!$T$19*AA20*AA20 + [1]CO2ToAtm!$U$19*AA20+ [1]CO2ToAtm!$V$19</f>
        <v>-13.321839102763551</v>
      </c>
      <c r="AD20">
        <f t="shared" si="5"/>
        <v>-4.4965391027635864</v>
      </c>
    </row>
    <row r="21" spans="1:30" x14ac:dyDescent="0.25">
      <c r="A21">
        <v>2.0099999999999998</v>
      </c>
      <c r="B21" s="7">
        <v>1.6</v>
      </c>
      <c r="C21" s="7">
        <v>2073</v>
      </c>
      <c r="D21" s="7">
        <v>11.75</v>
      </c>
      <c r="E21" s="7">
        <v>9.74</v>
      </c>
      <c r="F21" s="7">
        <v>418.24</v>
      </c>
      <c r="G21">
        <f t="shared" si="2"/>
        <v>0.90000000000003411</v>
      </c>
      <c r="H21" s="39">
        <f t="shared" si="0"/>
        <v>2.0099999999999998</v>
      </c>
      <c r="I21">
        <v>-7.1070999999997513</v>
      </c>
      <c r="J21">
        <f>[1]CO2ToAtm!$P$19*H21*H21 + [1]CO2ToAtm!$Q$19*H21+ [1]CO2ToAtm!$R$19  + 4*(C21-2025)/75 + [1]CO2ToAtm!$T$29</f>
        <v>-6.9066607223100878</v>
      </c>
      <c r="K21">
        <f t="shared" si="3"/>
        <v>0.20043927768966352</v>
      </c>
      <c r="T21" s="39">
        <v>-6.0899999999999981</v>
      </c>
      <c r="U21" s="7">
        <v>1.4</v>
      </c>
      <c r="V21" s="7">
        <v>2082</v>
      </c>
      <c r="W21" s="7">
        <v>10.220000000000001</v>
      </c>
      <c r="X21" s="7">
        <v>16.309999999999999</v>
      </c>
      <c r="Y21" s="7">
        <v>390.35</v>
      </c>
      <c r="Z21">
        <f t="shared" si="4"/>
        <v>1.1299999999999955</v>
      </c>
      <c r="AA21">
        <f t="shared" si="1"/>
        <v>-6.0899999999999981</v>
      </c>
      <c r="AB21">
        <v>-8.9814999999998228</v>
      </c>
      <c r="AC21">
        <f>[1]CO2ToAtm!$T$19*AA21*AA21 + [1]CO2ToAtm!$U$19*AA21+ [1]CO2ToAtm!$V$19</f>
        <v>-13.26543943352444</v>
      </c>
      <c r="AD21">
        <f t="shared" si="5"/>
        <v>-4.2839394335246173</v>
      </c>
    </row>
    <row r="22" spans="1:30" x14ac:dyDescent="0.25">
      <c r="A22">
        <v>2.2200000000000006</v>
      </c>
      <c r="B22" s="7">
        <v>1.6</v>
      </c>
      <c r="C22" s="7">
        <v>2072</v>
      </c>
      <c r="D22" s="7">
        <v>11.96</v>
      </c>
      <c r="E22" s="7">
        <v>9.74</v>
      </c>
      <c r="F22" s="7">
        <v>419.15</v>
      </c>
      <c r="G22">
        <f t="shared" si="2"/>
        <v>0.90999999999996817</v>
      </c>
      <c r="H22" s="39">
        <f t="shared" si="0"/>
        <v>2.2200000000000006</v>
      </c>
      <c r="I22">
        <v>-7.1852000000001244</v>
      </c>
      <c r="J22">
        <f>[1]CO2ToAtm!$P$19*H22*H22 + [1]CO2ToAtm!$Q$19*H22+ [1]CO2ToAtm!$R$19  + 4*(C22-2025)/75 + [1]CO2ToAtm!$T$29</f>
        <v>-6.8980676691652407</v>
      </c>
      <c r="K22">
        <f t="shared" si="3"/>
        <v>0.28713233083488365</v>
      </c>
      <c r="M22" s="101" t="s">
        <v>61</v>
      </c>
      <c r="N22" s="101"/>
      <c r="O22" s="101"/>
      <c r="P22" s="101"/>
      <c r="Q22" s="101"/>
      <c r="T22" s="39">
        <v>-5.9800000000000022</v>
      </c>
      <c r="U22" s="7">
        <v>1.4</v>
      </c>
      <c r="V22" s="7">
        <v>2081</v>
      </c>
      <c r="W22" s="7">
        <v>10.37</v>
      </c>
      <c r="X22" s="7">
        <v>16.350000000000001</v>
      </c>
      <c r="Y22" s="7">
        <v>391.5</v>
      </c>
      <c r="Z22">
        <f t="shared" si="4"/>
        <v>1.1499999999999773</v>
      </c>
      <c r="AA22">
        <f t="shared" si="1"/>
        <v>-5.9800000000000022</v>
      </c>
      <c r="AB22">
        <v>-9.1377000000001232</v>
      </c>
      <c r="AC22">
        <f>[1]CO2ToAtm!$T$19*AA22*AA22 + [1]CO2ToAtm!$U$19*AA22+ [1]CO2ToAtm!$V$19</f>
        <v>-13.209092874310572</v>
      </c>
      <c r="AD22">
        <f t="shared" si="5"/>
        <v>-4.0713928743104493</v>
      </c>
    </row>
    <row r="23" spans="1:30" x14ac:dyDescent="0.25">
      <c r="A23">
        <v>2.41</v>
      </c>
      <c r="B23" s="7">
        <v>1.4</v>
      </c>
      <c r="C23" s="7">
        <v>2055</v>
      </c>
      <c r="D23" s="7">
        <v>17.89</v>
      </c>
      <c r="E23" s="7">
        <v>15.48</v>
      </c>
      <c r="F23" s="7">
        <v>426.28</v>
      </c>
      <c r="G23">
        <f t="shared" si="2"/>
        <v>7.1299999999999955</v>
      </c>
      <c r="H23" s="39">
        <f t="shared" si="0"/>
        <v>2.41</v>
      </c>
      <c r="I23">
        <v>-10.30920000000039</v>
      </c>
      <c r="J23">
        <f>[1]CO2ToAtm!$P$19*H23*H23 + [1]CO2ToAtm!$Q$19*H23+ [1]CO2ToAtm!$R$19  + 4*(C23-2025)/75 + [1]CO2ToAtm!$T$29</f>
        <v>-7.7479462130703549</v>
      </c>
      <c r="K23">
        <f t="shared" si="3"/>
        <v>2.5612537869300347</v>
      </c>
      <c r="M23" s="101"/>
      <c r="N23" s="101"/>
      <c r="O23" s="101"/>
      <c r="P23" s="101"/>
      <c r="Q23" s="101"/>
      <c r="T23" s="39">
        <v>-5.85</v>
      </c>
      <c r="U23" s="7">
        <v>1.4</v>
      </c>
      <c r="V23" s="7">
        <v>2080</v>
      </c>
      <c r="W23" s="7">
        <v>10.53</v>
      </c>
      <c r="X23" s="7">
        <v>16.38</v>
      </c>
      <c r="Y23" s="7">
        <v>392.67</v>
      </c>
      <c r="Z23">
        <f t="shared" si="4"/>
        <v>1.1700000000000159</v>
      </c>
      <c r="AA23">
        <f t="shared" si="1"/>
        <v>-5.85</v>
      </c>
      <c r="AB23">
        <v>-9.2938999999999812</v>
      </c>
      <c r="AC23">
        <f>[1]CO2ToAtm!$T$19*AA23*AA23 + [1]CO2ToAtm!$U$19*AA23+ [1]CO2ToAtm!$V$19</f>
        <v>-13.142569958577962</v>
      </c>
      <c r="AD23">
        <f t="shared" si="5"/>
        <v>-3.8486699585779807</v>
      </c>
    </row>
    <row r="24" spans="1:30" x14ac:dyDescent="0.25">
      <c r="A24">
        <v>2.4299999999999997</v>
      </c>
      <c r="B24" s="7">
        <v>1.6</v>
      </c>
      <c r="C24" s="7">
        <v>2071</v>
      </c>
      <c r="D24" s="7">
        <v>12.17</v>
      </c>
      <c r="E24" s="7">
        <v>9.74</v>
      </c>
      <c r="F24" s="7">
        <v>420.07</v>
      </c>
      <c r="G24">
        <f t="shared" si="2"/>
        <v>-6.2099999999999795</v>
      </c>
      <c r="H24" s="39">
        <f t="shared" si="0"/>
        <v>2.4299999999999997</v>
      </c>
      <c r="I24">
        <v>-7.1852000000001244</v>
      </c>
      <c r="J24">
        <f>[1]CO2ToAtm!$P$19*H24*H24 + [1]CO2ToAtm!$Q$19*H24+ [1]CO2ToAtm!$R$19  + 4*(C24-2025)/75 + [1]CO2ToAtm!$T$29</f>
        <v>-6.8885932109334185</v>
      </c>
      <c r="K24">
        <f t="shared" si="3"/>
        <v>0.2966067890667059</v>
      </c>
      <c r="M24" s="101"/>
      <c r="N24" s="101"/>
      <c r="O24" s="101"/>
      <c r="P24" s="101"/>
      <c r="Q24" s="101"/>
      <c r="T24" s="39">
        <v>-5.7200000000000006</v>
      </c>
      <c r="U24" s="7">
        <v>1.4</v>
      </c>
      <c r="V24" s="7">
        <v>2079</v>
      </c>
      <c r="W24" s="7">
        <v>10.69</v>
      </c>
      <c r="X24" s="7">
        <v>16.41</v>
      </c>
      <c r="Y24" s="7">
        <v>393.86</v>
      </c>
      <c r="Z24">
        <f t="shared" si="4"/>
        <v>1.1899999999999977</v>
      </c>
      <c r="AA24">
        <f t="shared" si="1"/>
        <v>-5.7200000000000006</v>
      </c>
      <c r="AB24">
        <v>-9.3719999999999111</v>
      </c>
      <c r="AC24">
        <f>[1]CO2ToAtm!$T$19*AA24*AA24 + [1]CO2ToAtm!$U$19*AA24+ [1]CO2ToAtm!$V$19</f>
        <v>-13.076121221310359</v>
      </c>
      <c r="AD24">
        <f t="shared" si="5"/>
        <v>-3.704121221310448</v>
      </c>
    </row>
    <row r="25" spans="1:30" x14ac:dyDescent="0.25">
      <c r="A25">
        <v>2.66</v>
      </c>
      <c r="B25" s="7">
        <v>1.6</v>
      </c>
      <c r="C25" s="7">
        <v>2070</v>
      </c>
      <c r="D25" s="7">
        <v>12.39</v>
      </c>
      <c r="E25" s="7">
        <v>9.73</v>
      </c>
      <c r="F25" s="7">
        <v>420.99</v>
      </c>
      <c r="G25">
        <f t="shared" si="2"/>
        <v>0.92000000000001592</v>
      </c>
      <c r="H25" s="39">
        <f t="shared" si="0"/>
        <v>2.66</v>
      </c>
      <c r="I25">
        <v>-7.2633000000000525</v>
      </c>
      <c r="J25">
        <f>[1]CO2ToAtm!$P$19*H25*H25 + [1]CO2ToAtm!$Q$19*H25+ [1]CO2ToAtm!$R$19  + 4*(C25-2025)/75 + [1]CO2ToAtm!$T$29</f>
        <v>-6.8721257408654353</v>
      </c>
      <c r="K25">
        <f t="shared" si="3"/>
        <v>0.39117425913461723</v>
      </c>
      <c r="T25" s="39">
        <v>-5.5800000000000018</v>
      </c>
      <c r="U25" s="7">
        <v>1.4</v>
      </c>
      <c r="V25" s="7">
        <v>2078</v>
      </c>
      <c r="W25" s="7">
        <v>10.86</v>
      </c>
      <c r="X25" s="7">
        <v>16.440000000000001</v>
      </c>
      <c r="Y25" s="7">
        <v>395.06</v>
      </c>
      <c r="Z25">
        <f t="shared" si="4"/>
        <v>1.1999999999999886</v>
      </c>
      <c r="AA25">
        <f t="shared" si="1"/>
        <v>-5.5800000000000018</v>
      </c>
      <c r="AB25">
        <v>-9.6063000000001413</v>
      </c>
      <c r="AC25">
        <f>[1]CO2ToAtm!$T$19*AA25*AA25 + [1]CO2ToAtm!$U$19*AA25+ [1]CO2ToAtm!$V$19</f>
        <v>-13.004643999696054</v>
      </c>
      <c r="AD25">
        <f t="shared" si="5"/>
        <v>-3.3983439996959124</v>
      </c>
    </row>
    <row r="26" spans="1:30" x14ac:dyDescent="0.25">
      <c r="A26">
        <v>2.8999999999999986</v>
      </c>
      <c r="B26" s="7">
        <v>1.6</v>
      </c>
      <c r="C26" s="7">
        <v>2069</v>
      </c>
      <c r="D26" s="7">
        <v>12.62</v>
      </c>
      <c r="E26" s="7">
        <v>9.7200000000000006</v>
      </c>
      <c r="F26" s="7">
        <v>421.92</v>
      </c>
      <c r="G26">
        <f t="shared" si="2"/>
        <v>0.93000000000000682</v>
      </c>
      <c r="H26" s="39">
        <f t="shared" si="0"/>
        <v>2.8999999999999986</v>
      </c>
      <c r="I26">
        <v>-7.2633000000000525</v>
      </c>
      <c r="J26">
        <f>[1]CO2ToAtm!$P$19*H26*H26 + [1]CO2ToAtm!$Q$19*H26+ [1]CO2ToAtm!$R$19  + 4*(C26-2025)/75 + [1]CO2ToAtm!$T$29</f>
        <v>-6.8514962140994102</v>
      </c>
      <c r="K26">
        <f t="shared" si="3"/>
        <v>0.41180378590064226</v>
      </c>
      <c r="T26" s="39">
        <v>-5.4200000000000017</v>
      </c>
      <c r="U26" s="7">
        <v>1.4</v>
      </c>
      <c r="V26" s="7">
        <v>2077</v>
      </c>
      <c r="W26" s="7">
        <v>11.04</v>
      </c>
      <c r="X26" s="7">
        <v>16.46</v>
      </c>
      <c r="Y26" s="7">
        <v>396.29</v>
      </c>
      <c r="Z26">
        <f t="shared" si="4"/>
        <v>1.2300000000000182</v>
      </c>
      <c r="AA26">
        <f t="shared" si="1"/>
        <v>-5.4200000000000017</v>
      </c>
      <c r="AB26">
        <v>-9.6843999999996271</v>
      </c>
      <c r="AC26">
        <f>[1]CO2ToAtm!$T$19*AA26*AA26 + [1]CO2ToAtm!$U$19*AA26+ [1]CO2ToAtm!$V$19</f>
        <v>-12.923061088621386</v>
      </c>
      <c r="AD26">
        <f t="shared" si="5"/>
        <v>-3.2386610886217593</v>
      </c>
    </row>
    <row r="27" spans="1:30" x14ac:dyDescent="0.25">
      <c r="A27">
        <v>3.1499999999999986</v>
      </c>
      <c r="B27" s="7">
        <v>1.4</v>
      </c>
      <c r="C27" s="7">
        <v>2054</v>
      </c>
      <c r="D27" s="7">
        <v>18.47</v>
      </c>
      <c r="E27" s="7">
        <v>15.32</v>
      </c>
      <c r="F27" s="7">
        <v>427.6</v>
      </c>
      <c r="G27">
        <f t="shared" si="2"/>
        <v>5.6800000000000068</v>
      </c>
      <c r="H27" s="39">
        <f t="shared" si="0"/>
        <v>3.1499999999999986</v>
      </c>
      <c r="I27">
        <v>-10.074899999999715</v>
      </c>
      <c r="J27">
        <f>[1]CO2ToAtm!$P$19*H27*H27 + [1]CO2ToAtm!$Q$19*H27+ [1]CO2ToAtm!$R$19  + 4*(C27-2025)/75 + [1]CO2ToAtm!$T$29</f>
        <v>-7.5732273944306652</v>
      </c>
      <c r="K27">
        <f t="shared" si="3"/>
        <v>2.5016726055690501</v>
      </c>
      <c r="T27" s="39">
        <v>-5.26</v>
      </c>
      <c r="U27" s="7">
        <v>1.4</v>
      </c>
      <c r="V27" s="7">
        <v>2076</v>
      </c>
      <c r="W27" s="7">
        <v>11.22</v>
      </c>
      <c r="X27" s="7">
        <v>16.48</v>
      </c>
      <c r="Y27" s="7">
        <v>397.53</v>
      </c>
      <c r="Z27">
        <f t="shared" si="4"/>
        <v>1.2399999999999523</v>
      </c>
      <c r="AA27">
        <f t="shared" si="1"/>
        <v>-5.26</v>
      </c>
      <c r="AB27">
        <v>-9.8406000000003733</v>
      </c>
      <c r="AC27">
        <f>[1]CO2ToAtm!$T$19*AA27*AA27 + [1]CO2ToAtm!$U$19*AA27+ [1]CO2ToAtm!$V$19</f>
        <v>-12.841590542558798</v>
      </c>
      <c r="AD27">
        <f t="shared" si="5"/>
        <v>-3.0009905425584247</v>
      </c>
    </row>
    <row r="28" spans="1:30" x14ac:dyDescent="0.25">
      <c r="A28">
        <v>3.1499999999999986</v>
      </c>
      <c r="B28" s="7">
        <v>1.6</v>
      </c>
      <c r="C28" s="7">
        <v>2068</v>
      </c>
      <c r="D28" s="7">
        <v>12.86</v>
      </c>
      <c r="E28" s="7">
        <v>9.7100000000000009</v>
      </c>
      <c r="F28" s="7">
        <v>422.85</v>
      </c>
      <c r="G28">
        <f t="shared" si="2"/>
        <v>-4.75</v>
      </c>
      <c r="H28" s="39">
        <f t="shared" si="0"/>
        <v>3.1499999999999986</v>
      </c>
      <c r="I28">
        <v>-7.3413999999999815</v>
      </c>
      <c r="J28">
        <f>[1]CO2ToAtm!$P$19*H28*H28 + [1]CO2ToAtm!$Q$19*H28+ [1]CO2ToAtm!$R$19  + 4*(C28-2025)/75 + [1]CO2ToAtm!$T$29</f>
        <v>-6.826560727763999</v>
      </c>
      <c r="K28">
        <f t="shared" si="3"/>
        <v>0.51483927223598247</v>
      </c>
      <c r="T28" s="39">
        <v>-5.0799999999999983</v>
      </c>
      <c r="U28" s="7">
        <v>1.4</v>
      </c>
      <c r="V28" s="7">
        <v>2075</v>
      </c>
      <c r="W28" s="7">
        <v>11.41</v>
      </c>
      <c r="X28" s="7">
        <v>16.489999999999998</v>
      </c>
      <c r="Y28" s="7">
        <v>398.79</v>
      </c>
      <c r="Z28">
        <f t="shared" si="4"/>
        <v>1.2600000000000477</v>
      </c>
      <c r="AA28">
        <f t="shared" si="1"/>
        <v>-5.0799999999999983</v>
      </c>
      <c r="AB28">
        <v>-9.9967999999997872</v>
      </c>
      <c r="AC28">
        <f>[1]CO2ToAtm!$T$19*AA28*AA28 + [1]CO2ToAtm!$U$19*AA28+ [1]CO2ToAtm!$V$19</f>
        <v>-12.750070489541889</v>
      </c>
      <c r="AD28">
        <f t="shared" si="5"/>
        <v>-2.7532704895421016</v>
      </c>
    </row>
    <row r="29" spans="1:30" x14ac:dyDescent="0.25">
      <c r="A29">
        <v>3.4299999999999997</v>
      </c>
      <c r="B29" s="7">
        <v>1.6</v>
      </c>
      <c r="C29" s="7">
        <v>2067</v>
      </c>
      <c r="D29" s="7">
        <v>13.12</v>
      </c>
      <c r="E29" s="7">
        <v>9.69</v>
      </c>
      <c r="F29" s="7">
        <v>423.79</v>
      </c>
      <c r="G29">
        <f t="shared" si="2"/>
        <v>0.93999999999999773</v>
      </c>
      <c r="H29" s="39">
        <f t="shared" si="0"/>
        <v>3.4299999999999997</v>
      </c>
      <c r="I29">
        <v>-7.3413999999999815</v>
      </c>
      <c r="J29">
        <f>[1]CO2ToAtm!$P$19*H29*H29 + [1]CO2ToAtm!$Q$19*H29+ [1]CO2ToAtm!$R$19  + 4*(C29-2025)/75 + [1]CO2ToAtm!$T$29</f>
        <v>-6.7907499840331091</v>
      </c>
      <c r="K29">
        <f t="shared" si="3"/>
        <v>0.55065001596687235</v>
      </c>
      <c r="T29" s="39">
        <v>-4.8900000000000006</v>
      </c>
      <c r="U29" s="7">
        <v>1.4</v>
      </c>
      <c r="V29" s="7">
        <v>2074</v>
      </c>
      <c r="W29" s="7">
        <v>11.61</v>
      </c>
      <c r="X29" s="7">
        <v>16.5</v>
      </c>
      <c r="Y29" s="7">
        <v>400.07</v>
      </c>
      <c r="Z29">
        <f t="shared" si="4"/>
        <v>1.2799999999999727</v>
      </c>
      <c r="AA29">
        <f t="shared" si="1"/>
        <v>-4.8900000000000006</v>
      </c>
      <c r="AB29">
        <v>-10.074900000000159</v>
      </c>
      <c r="AC29">
        <f>[1]CO2ToAtm!$T$19*AA29*AA29 + [1]CO2ToAtm!$U$19*AA29+ [1]CO2ToAtm!$V$19</f>
        <v>-12.653620271563849</v>
      </c>
      <c r="AD29">
        <f t="shared" si="5"/>
        <v>-2.5787202715636894</v>
      </c>
    </row>
    <row r="30" spans="1:30" x14ac:dyDescent="0.25">
      <c r="A30">
        <v>3.7300000000000004</v>
      </c>
      <c r="B30" s="7">
        <v>1.6</v>
      </c>
      <c r="C30" s="7">
        <v>2066</v>
      </c>
      <c r="D30" s="7">
        <v>13.4</v>
      </c>
      <c r="E30" s="7">
        <v>9.67</v>
      </c>
      <c r="F30" s="7">
        <v>424.73</v>
      </c>
      <c r="G30">
        <f t="shared" si="2"/>
        <v>0.93999999999999773</v>
      </c>
      <c r="H30" s="39">
        <f t="shared" si="0"/>
        <v>3.7300000000000004</v>
      </c>
      <c r="I30">
        <v>-7.3413999999999815</v>
      </c>
      <c r="J30">
        <f>[1]CO2ToAtm!$P$19*H30*H30 + [1]CO2ToAtm!$Q$19*H30+ [1]CO2ToAtm!$R$19  + 4*(C30-2025)/75 + [1]CO2ToAtm!$T$29</f>
        <v>-6.7468329798641404</v>
      </c>
      <c r="K30">
        <f t="shared" si="3"/>
        <v>0.59456702013584106</v>
      </c>
      <c r="T30" s="39">
        <v>-4.7000000000000011</v>
      </c>
      <c r="U30" s="7">
        <v>1.4</v>
      </c>
      <c r="V30" s="7">
        <v>2073</v>
      </c>
      <c r="W30" s="7">
        <v>11.81</v>
      </c>
      <c r="X30" s="7">
        <v>16.510000000000002</v>
      </c>
      <c r="Y30" s="7">
        <v>401.36</v>
      </c>
      <c r="Z30">
        <f t="shared" si="4"/>
        <v>1.2900000000000205</v>
      </c>
      <c r="AA30">
        <f t="shared" si="1"/>
        <v>-4.7000000000000011</v>
      </c>
      <c r="AB30">
        <v>-10.231100000000017</v>
      </c>
      <c r="AC30">
        <f>[1]CO2ToAtm!$T$19*AA30*AA30 + [1]CO2ToAtm!$U$19*AA30+ [1]CO2ToAtm!$V$19</f>
        <v>-12.557328505809876</v>
      </c>
      <c r="AD30">
        <f t="shared" si="5"/>
        <v>-2.3262285058098584</v>
      </c>
    </row>
    <row r="31" spans="1:30" x14ac:dyDescent="0.25">
      <c r="A31">
        <v>3.9499999999999975</v>
      </c>
      <c r="B31" s="7">
        <v>1.4</v>
      </c>
      <c r="C31" s="7">
        <v>2053</v>
      </c>
      <c r="D31" s="7">
        <v>19.079999999999998</v>
      </c>
      <c r="E31" s="7">
        <v>15.13</v>
      </c>
      <c r="F31" s="7">
        <v>428.89</v>
      </c>
      <c r="G31">
        <f t="shared" si="2"/>
        <v>4.1599999999999682</v>
      </c>
      <c r="H31" s="39">
        <f t="shared" si="0"/>
        <v>3.9499999999999975</v>
      </c>
      <c r="I31">
        <v>-9.7624999999999993</v>
      </c>
      <c r="J31">
        <f>[1]CO2ToAtm!$P$19*H31*H31 + [1]CO2ToAtm!$Q$19*H31+ [1]CO2ToAtm!$R$19  + 4*(C31-2025)/75 + [1]CO2ToAtm!$T$29</f>
        <v>-7.3677061706623368</v>
      </c>
      <c r="K31">
        <f t="shared" si="3"/>
        <v>2.3947938293376625</v>
      </c>
      <c r="T31" s="39">
        <v>-4.490000000000002</v>
      </c>
      <c r="U31" s="7">
        <v>1.4</v>
      </c>
      <c r="V31" s="7">
        <v>2072</v>
      </c>
      <c r="W31" s="7">
        <v>12.02</v>
      </c>
      <c r="X31" s="7">
        <v>16.510000000000002</v>
      </c>
      <c r="Y31" s="7">
        <v>402.67</v>
      </c>
      <c r="Z31">
        <f t="shared" si="4"/>
        <v>1.3100000000000023</v>
      </c>
      <c r="AA31">
        <f t="shared" si="1"/>
        <v>-4.490000000000002</v>
      </c>
      <c r="AB31">
        <v>-10.309199999999946</v>
      </c>
      <c r="AC31">
        <f>[1]CO2ToAtm!$T$19*AA31*AA31 + [1]CO2ToAtm!$U$19*AA31+ [1]CO2ToAtm!$V$19</f>
        <v>-12.451085113561323</v>
      </c>
      <c r="AD31">
        <f t="shared" si="5"/>
        <v>-2.1418851135613775</v>
      </c>
    </row>
    <row r="32" spans="1:30" x14ac:dyDescent="0.25">
      <c r="A32">
        <v>4.0599999999999987</v>
      </c>
      <c r="B32" s="7">
        <v>1.6</v>
      </c>
      <c r="C32" s="7">
        <v>2065</v>
      </c>
      <c r="D32" s="7">
        <v>13.7</v>
      </c>
      <c r="E32" s="7">
        <v>9.64</v>
      </c>
      <c r="F32" s="7">
        <v>425.67</v>
      </c>
      <c r="G32">
        <f t="shared" si="2"/>
        <v>-3.2199999999999704</v>
      </c>
      <c r="H32" s="39">
        <f t="shared" si="0"/>
        <v>4.0599999999999987</v>
      </c>
      <c r="I32">
        <v>-7.3413999999999815</v>
      </c>
      <c r="J32">
        <f>[1]CO2ToAtm!$P$19*H32*H32 + [1]CO2ToAtm!$Q$19*H32+ [1]CO2ToAtm!$R$19  + 4*(C32-2025)/75 + [1]CO2ToAtm!$T$29</f>
        <v>-6.6911133442399251</v>
      </c>
      <c r="K32">
        <f t="shared" si="3"/>
        <v>0.6502866557600564</v>
      </c>
      <c r="T32" s="39">
        <v>-4.2800000000000011</v>
      </c>
      <c r="U32" s="7">
        <v>1.4</v>
      </c>
      <c r="V32" s="7">
        <v>2071</v>
      </c>
      <c r="W32" s="7">
        <v>12.23</v>
      </c>
      <c r="X32" s="7">
        <v>16.510000000000002</v>
      </c>
      <c r="Y32" s="7">
        <v>403.99</v>
      </c>
      <c r="Z32">
        <f t="shared" si="4"/>
        <v>1.3199999999999932</v>
      </c>
      <c r="AA32">
        <f t="shared" si="1"/>
        <v>-4.2800000000000011</v>
      </c>
      <c r="AB32">
        <v>-10.465399999999804</v>
      </c>
      <c r="AC32">
        <f>[1]CO2ToAtm!$T$19*AA32*AA32 + [1]CO2ToAtm!$U$19*AA32+ [1]CO2ToAtm!$V$19</f>
        <v>-12.34503528760311</v>
      </c>
      <c r="AD32">
        <f t="shared" si="5"/>
        <v>-1.8796352876033069</v>
      </c>
    </row>
    <row r="33" spans="1:30" x14ac:dyDescent="0.25">
      <c r="A33">
        <v>4.41</v>
      </c>
      <c r="B33" s="7">
        <v>1.6</v>
      </c>
      <c r="C33" s="7">
        <v>2064</v>
      </c>
      <c r="D33" s="7">
        <v>14.02</v>
      </c>
      <c r="E33" s="7">
        <v>9.61</v>
      </c>
      <c r="F33" s="7">
        <v>426.61</v>
      </c>
      <c r="G33">
        <f t="shared" si="2"/>
        <v>0.93999999999999773</v>
      </c>
      <c r="H33" s="39">
        <f t="shared" si="0"/>
        <v>4.41</v>
      </c>
      <c r="I33">
        <v>-7.3413999999999815</v>
      </c>
      <c r="J33">
        <f>[1]CO2ToAtm!$P$19*H33*H33 + [1]CO2ToAtm!$Q$19*H33+ [1]CO2ToAtm!$R$19  + 4*(C33-2025)/75 + [1]CO2ToAtm!$T$29</f>
        <v>-6.626406043090654</v>
      </c>
      <c r="K33">
        <f t="shared" si="3"/>
        <v>0.71499395690932754</v>
      </c>
      <c r="T33" s="39">
        <v>-4.0500000000000007</v>
      </c>
      <c r="U33" s="7">
        <v>1.4</v>
      </c>
      <c r="V33" s="7">
        <v>2070</v>
      </c>
      <c r="W33" s="7">
        <v>12.45</v>
      </c>
      <c r="X33" s="7">
        <v>16.5</v>
      </c>
      <c r="Y33" s="7">
        <v>405.33</v>
      </c>
      <c r="Z33">
        <f t="shared" si="4"/>
        <v>1.339999999999975</v>
      </c>
      <c r="AA33">
        <f t="shared" si="1"/>
        <v>-4.0500000000000007</v>
      </c>
      <c r="AB33">
        <v>-10.543500000000178</v>
      </c>
      <c r="AC33">
        <f>[1]CO2ToAtm!$T$19*AA33*AA33 + [1]CO2ToAtm!$U$19*AA33+ [1]CO2ToAtm!$V$19</f>
        <v>-12.229107574689495</v>
      </c>
      <c r="AD33">
        <f t="shared" si="5"/>
        <v>-1.6856075746893175</v>
      </c>
    </row>
    <row r="34" spans="1:30" x14ac:dyDescent="0.25">
      <c r="A34">
        <v>4.7699999999999996</v>
      </c>
      <c r="B34" s="7">
        <v>1.6</v>
      </c>
      <c r="C34" s="7">
        <v>2063</v>
      </c>
      <c r="D34" s="7">
        <v>14.35</v>
      </c>
      <c r="E34" s="7">
        <v>9.58</v>
      </c>
      <c r="F34" s="7">
        <v>427.55</v>
      </c>
      <c r="G34">
        <f t="shared" si="2"/>
        <v>0.93999999999999773</v>
      </c>
      <c r="H34" s="39">
        <f t="shared" si="0"/>
        <v>4.7699999999999996</v>
      </c>
      <c r="I34">
        <v>-7.2633000000000525</v>
      </c>
      <c r="J34">
        <f>[1]CO2ToAtm!$P$19*H34*H34 + [1]CO2ToAtm!$Q$19*H34+ [1]CO2ToAtm!$R$19  + 4*(C34-2025)/75 + [1]CO2ToAtm!$T$29</f>
        <v>-6.5557718764183974</v>
      </c>
      <c r="K34">
        <f t="shared" si="3"/>
        <v>0.70752812358165507</v>
      </c>
      <c r="T34" s="39">
        <v>-3.8000000000000007</v>
      </c>
      <c r="U34" s="7">
        <v>1.4</v>
      </c>
      <c r="V34" s="7">
        <v>2069</v>
      </c>
      <c r="W34" s="7">
        <v>12.68</v>
      </c>
      <c r="X34" s="7">
        <v>16.48</v>
      </c>
      <c r="Y34" s="7">
        <v>406.68</v>
      </c>
      <c r="Z34">
        <f t="shared" si="4"/>
        <v>1.3500000000000227</v>
      </c>
      <c r="AA34">
        <f t="shared" si="1"/>
        <v>-3.8000000000000007</v>
      </c>
      <c r="AB34">
        <v>-10.699700000000036</v>
      </c>
      <c r="AC34">
        <f>[1]CO2ToAtm!$T$19*AA34*AA34 + [1]CO2ToAtm!$U$19*AA34+ [1]CO2ToAtm!$V$19</f>
        <v>-12.103362546584805</v>
      </c>
      <c r="AD34">
        <f t="shared" si="5"/>
        <v>-1.4036625465847692</v>
      </c>
    </row>
    <row r="35" spans="1:30" x14ac:dyDescent="0.25">
      <c r="A35">
        <v>4.7900000000000009</v>
      </c>
      <c r="B35" s="7">
        <v>1.4</v>
      </c>
      <c r="C35" s="7">
        <v>2052</v>
      </c>
      <c r="D35" s="7">
        <v>19.71</v>
      </c>
      <c r="E35" s="7">
        <v>14.92</v>
      </c>
      <c r="F35" s="7">
        <v>430.14</v>
      </c>
      <c r="G35">
        <f t="shared" si="2"/>
        <v>2.589999999999975</v>
      </c>
      <c r="H35" s="39">
        <f t="shared" si="0"/>
        <v>4.7900000000000009</v>
      </c>
      <c r="I35">
        <v>-9.4501000000002833</v>
      </c>
      <c r="J35">
        <f>[1]CO2ToAtm!$P$19*H35*H35 + [1]CO2ToAtm!$Q$19*H35+ [1]CO2ToAtm!$R$19  + 4*(C35-2025)/75 + [1]CO2ToAtm!$T$29</f>
        <v>-7.1354755110137678</v>
      </c>
      <c r="K35">
        <f t="shared" si="3"/>
        <v>2.3146244889865155</v>
      </c>
      <c r="T35" s="39">
        <v>-3.5400000000000009</v>
      </c>
      <c r="U35" s="7">
        <v>1.4</v>
      </c>
      <c r="V35" s="7">
        <v>2068</v>
      </c>
      <c r="W35" s="7">
        <v>12.92</v>
      </c>
      <c r="X35" s="7">
        <v>16.46</v>
      </c>
      <c r="Y35" s="7">
        <v>408.05</v>
      </c>
      <c r="Z35">
        <f t="shared" si="4"/>
        <v>1.3700000000000045</v>
      </c>
      <c r="AA35">
        <f t="shared" si="1"/>
        <v>-3.5400000000000009</v>
      </c>
      <c r="AB35">
        <v>-10.777799999999964</v>
      </c>
      <c r="AC35">
        <f>[1]CO2ToAtm!$T$19*AA35*AA35 + [1]CO2ToAtm!$U$19*AA35+ [1]CO2ToAtm!$V$19</f>
        <v>-11.97287872518018</v>
      </c>
      <c r="AD35">
        <f t="shared" si="5"/>
        <v>-1.1950787251802168</v>
      </c>
    </row>
    <row r="36" spans="1:30" x14ac:dyDescent="0.25">
      <c r="A36">
        <v>5.1700000000000017</v>
      </c>
      <c r="B36" s="7">
        <v>1.6</v>
      </c>
      <c r="C36" s="7">
        <v>2062</v>
      </c>
      <c r="D36" s="7">
        <v>14.71</v>
      </c>
      <c r="E36" s="7">
        <v>9.5399999999999991</v>
      </c>
      <c r="F36" s="7">
        <v>428.48</v>
      </c>
      <c r="G36">
        <f t="shared" si="2"/>
        <v>-1.6599999999999682</v>
      </c>
      <c r="H36" s="39">
        <f t="shared" si="0"/>
        <v>5.1700000000000017</v>
      </c>
      <c r="I36">
        <v>-7.2633000000000525</v>
      </c>
      <c r="J36">
        <f>[1]CO2ToAtm!$P$19*H36*H36 + [1]CO2ToAtm!$Q$19*H36+ [1]CO2ToAtm!$R$19  + 4*(C36-2025)/75 + [1]CO2ToAtm!$T$29</f>
        <v>-6.4683255935727209</v>
      </c>
      <c r="K36">
        <f t="shared" si="3"/>
        <v>0.79497440642733164</v>
      </c>
      <c r="T36" s="39">
        <v>-3.2700000000000014</v>
      </c>
      <c r="U36" s="7">
        <v>1.4</v>
      </c>
      <c r="V36" s="7">
        <v>2067</v>
      </c>
      <c r="W36" s="7">
        <v>13.17</v>
      </c>
      <c r="X36" s="7">
        <v>16.440000000000001</v>
      </c>
      <c r="Y36" s="7">
        <v>409.43</v>
      </c>
      <c r="Z36">
        <f t="shared" si="4"/>
        <v>1.3799999999999955</v>
      </c>
      <c r="AA36">
        <f t="shared" si="1"/>
        <v>-3.2700000000000014</v>
      </c>
      <c r="AB36">
        <v>-10.933999999999822</v>
      </c>
      <c r="AC36">
        <f>[1]CO2ToAtm!$T$19*AA36*AA36 + [1]CO2ToAtm!$U$19*AA36+ [1]CO2ToAtm!$V$19</f>
        <v>-11.837690346690241</v>
      </c>
      <c r="AD36">
        <f t="shared" si="5"/>
        <v>-0.90369034669041959</v>
      </c>
    </row>
    <row r="37" spans="1:30" x14ac:dyDescent="0.25">
      <c r="A37">
        <v>5.58</v>
      </c>
      <c r="B37" s="7">
        <v>1.6</v>
      </c>
      <c r="C37" s="7">
        <v>2061</v>
      </c>
      <c r="D37" s="7">
        <v>15.08</v>
      </c>
      <c r="E37" s="7">
        <v>9.5</v>
      </c>
      <c r="F37" s="7">
        <v>429.41</v>
      </c>
      <c r="G37">
        <f t="shared" si="2"/>
        <v>0.93000000000000682</v>
      </c>
      <c r="H37" s="39">
        <f t="shared" si="0"/>
        <v>5.58</v>
      </c>
      <c r="I37">
        <v>-7.1070999999997513</v>
      </c>
      <c r="J37">
        <f>[1]CO2ToAtm!$P$19*H37*H37 + [1]CO2ToAtm!$Q$19*H37+ [1]CO2ToAtm!$R$19  + 4*(C37-2025)/75 + [1]CO2ToAtm!$T$29</f>
        <v>-6.3740410603522193</v>
      </c>
      <c r="K37">
        <f t="shared" si="3"/>
        <v>0.73305893964753199</v>
      </c>
      <c r="T37" s="39">
        <v>-2.9600000000000009</v>
      </c>
      <c r="U37" s="7">
        <v>1.4</v>
      </c>
      <c r="V37" s="7">
        <v>2066</v>
      </c>
      <c r="W37" s="7">
        <v>13.45</v>
      </c>
      <c r="X37" s="7">
        <v>16.41</v>
      </c>
      <c r="Y37" s="7">
        <v>410.83</v>
      </c>
      <c r="Z37">
        <f t="shared" si="4"/>
        <v>1.3999999999999773</v>
      </c>
      <c r="AA37">
        <f t="shared" si="1"/>
        <v>-2.9600000000000009</v>
      </c>
      <c r="AB37">
        <v>-10.934000000000266</v>
      </c>
      <c r="AC37">
        <f>[1]CO2ToAtm!$T$19*AA37*AA37 + [1]CO2ToAtm!$U$19*AA37+ [1]CO2ToAtm!$V$19</f>
        <v>-11.682868654595632</v>
      </c>
      <c r="AD37">
        <f t="shared" si="5"/>
        <v>-0.74886865459536622</v>
      </c>
    </row>
    <row r="38" spans="1:30" x14ac:dyDescent="0.25">
      <c r="A38">
        <v>5.6099999999999994</v>
      </c>
      <c r="B38" s="7">
        <v>1.4</v>
      </c>
      <c r="C38" s="7">
        <v>2051</v>
      </c>
      <c r="D38" s="7">
        <v>20.309999999999999</v>
      </c>
      <c r="E38" s="7">
        <v>14.7</v>
      </c>
      <c r="F38" s="7">
        <v>431.35</v>
      </c>
      <c r="G38">
        <f t="shared" si="2"/>
        <v>1.9399999999999977</v>
      </c>
      <c r="H38" s="39">
        <f t="shared" si="0"/>
        <v>5.6099999999999994</v>
      </c>
      <c r="I38">
        <v>-9.059599999999751</v>
      </c>
      <c r="J38">
        <f>[1]CO2ToAtm!$P$19*H38*H38 + [1]CO2ToAtm!$Q$19*H38+ [1]CO2ToAtm!$R$19  + 4*(C38-2025)/75 + [1]CO2ToAtm!$T$29</f>
        <v>-6.8964411754113382</v>
      </c>
      <c r="K38">
        <f t="shared" si="3"/>
        <v>2.1631588245884128</v>
      </c>
      <c r="T38" s="39">
        <v>-2.6300000000000008</v>
      </c>
      <c r="U38" s="7">
        <v>1.4</v>
      </c>
      <c r="V38" s="7">
        <v>2065</v>
      </c>
      <c r="W38" s="7">
        <v>13.74</v>
      </c>
      <c r="X38" s="7">
        <v>16.37</v>
      </c>
      <c r="Y38" s="7">
        <v>412.23</v>
      </c>
      <c r="Z38">
        <f t="shared" si="4"/>
        <v>1.4000000000000341</v>
      </c>
      <c r="AA38">
        <f t="shared" si="1"/>
        <v>-2.6300000000000008</v>
      </c>
      <c r="AB38">
        <v>-11.012099999999752</v>
      </c>
      <c r="AC38">
        <f>[1]CO2ToAtm!$T$19*AA38*AA38 + [1]CO2ToAtm!$U$19*AA38+ [1]CO2ToAtm!$V$19</f>
        <v>-11.518521971911687</v>
      </c>
      <c r="AD38">
        <f t="shared" si="5"/>
        <v>-0.50642197191193539</v>
      </c>
    </row>
    <row r="39" spans="1:30" x14ac:dyDescent="0.25">
      <c r="A39">
        <v>6.02</v>
      </c>
      <c r="B39" s="7">
        <v>1.6</v>
      </c>
      <c r="C39" s="7">
        <v>2060</v>
      </c>
      <c r="D39" s="7">
        <v>15.48</v>
      </c>
      <c r="E39" s="7">
        <v>9.4600000000000009</v>
      </c>
      <c r="F39" s="7">
        <v>430.32</v>
      </c>
      <c r="G39">
        <f t="shared" si="2"/>
        <v>-1.0300000000000296</v>
      </c>
      <c r="H39" s="39">
        <f t="shared" si="0"/>
        <v>6.02</v>
      </c>
      <c r="I39">
        <v>-7.0290000000002664</v>
      </c>
      <c r="J39">
        <f>[1]CO2ToAtm!$P$19*H39*H39 + [1]CO2ToAtm!$Q$19*H39+ [1]CO2ToAtm!$R$19  + 4*(C39-2025)/75 + [1]CO2ToAtm!$T$29</f>
        <v>-6.2652177424699609</v>
      </c>
      <c r="K39">
        <f t="shared" si="3"/>
        <v>0.76378225753030549</v>
      </c>
      <c r="T39" s="39">
        <v>-2.2699999999999978</v>
      </c>
      <c r="U39" s="7">
        <v>1.4</v>
      </c>
      <c r="V39" s="7">
        <v>2064</v>
      </c>
      <c r="W39" s="7">
        <v>14.06</v>
      </c>
      <c r="X39" s="7">
        <v>16.329999999999998</v>
      </c>
      <c r="Y39" s="7">
        <v>413.64</v>
      </c>
      <c r="Z39">
        <f t="shared" si="4"/>
        <v>1.4099999999999682</v>
      </c>
      <c r="AA39">
        <f t="shared" si="1"/>
        <v>-2.2699999999999978</v>
      </c>
      <c r="AB39">
        <v>-11.090200000000124</v>
      </c>
      <c r="AC39">
        <f>[1]CO2ToAtm!$T$19*AA39*AA39 + [1]CO2ToAtm!$U$19*AA39+ [1]CO2ToAtm!$V$19</f>
        <v>-11.339779827589938</v>
      </c>
      <c r="AD39">
        <f t="shared" si="5"/>
        <v>-0.24957982758981423</v>
      </c>
    </row>
    <row r="40" spans="1:30" x14ac:dyDescent="0.25">
      <c r="A40">
        <v>6.4500000000000011</v>
      </c>
      <c r="B40" s="7">
        <v>1.4</v>
      </c>
      <c r="C40" s="7">
        <v>2050</v>
      </c>
      <c r="D40" s="7">
        <v>20.89</v>
      </c>
      <c r="E40" s="7">
        <v>14.44</v>
      </c>
      <c r="F40" s="7">
        <v>432.51</v>
      </c>
      <c r="G40">
        <f t="shared" si="2"/>
        <v>2.1899999999999977</v>
      </c>
      <c r="H40" s="39">
        <f t="shared" si="0"/>
        <v>6.4500000000000011</v>
      </c>
      <c r="I40">
        <v>-8.7472000000000349</v>
      </c>
      <c r="J40">
        <f>[1]CO2ToAtm!$P$19*H40*H40 + [1]CO2ToAtm!$Q$19*H40+ [1]CO2ToAtm!$R$19  + 4*(C40-2025)/75 + [1]CO2ToAtm!$T$29</f>
        <v>-6.6363413263459856</v>
      </c>
      <c r="K40">
        <f t="shared" si="3"/>
        <v>2.1108586736540493</v>
      </c>
      <c r="T40" s="39">
        <v>-1.879999999999999</v>
      </c>
      <c r="U40" s="7">
        <v>1.4</v>
      </c>
      <c r="V40" s="7">
        <v>2063</v>
      </c>
      <c r="W40" s="7">
        <v>14.39</v>
      </c>
      <c r="X40" s="7">
        <v>16.27</v>
      </c>
      <c r="Y40" s="7">
        <v>415.06</v>
      </c>
      <c r="Z40">
        <f t="shared" si="4"/>
        <v>1.4200000000000159</v>
      </c>
      <c r="AA40">
        <f t="shared" si="1"/>
        <v>-1.879999999999999</v>
      </c>
      <c r="AB40">
        <v>-11.090200000000124</v>
      </c>
      <c r="AC40">
        <f>[1]CO2ToAtm!$T$19*AA40*AA40 + [1]CO2ToAtm!$U$19*AA40+ [1]CO2ToAtm!$V$19</f>
        <v>-11.146784433598803</v>
      </c>
      <c r="AD40">
        <f t="shared" si="5"/>
        <v>-5.6584433598679595E-2</v>
      </c>
    </row>
    <row r="41" spans="1:30" x14ac:dyDescent="0.25">
      <c r="A41">
        <v>6.49</v>
      </c>
      <c r="B41" s="7">
        <v>1.6</v>
      </c>
      <c r="C41" s="7">
        <v>2059</v>
      </c>
      <c r="D41" s="7">
        <v>15.9</v>
      </c>
      <c r="E41" s="7">
        <v>9.41</v>
      </c>
      <c r="F41" s="7">
        <v>431.22</v>
      </c>
      <c r="G41">
        <f t="shared" si="2"/>
        <v>-1.2899999999999636</v>
      </c>
      <c r="H41" s="39">
        <f t="shared" si="0"/>
        <v>6.49</v>
      </c>
      <c r="I41">
        <v>-6.8727999999999643</v>
      </c>
      <c r="J41">
        <f>[1]CO2ToAtm!$P$19*H41*H41 + [1]CO2ToAtm!$Q$19*H41+ [1]CO2ToAtm!$R$19  + 4*(C41-2025)/75 + [1]CO2ToAtm!$T$29</f>
        <v>-6.1410641741335583</v>
      </c>
      <c r="K41">
        <f t="shared" si="3"/>
        <v>0.73173582586640595</v>
      </c>
      <c r="T41" s="39">
        <v>-1.4700000000000006</v>
      </c>
      <c r="U41" s="7">
        <v>1.4</v>
      </c>
      <c r="V41" s="7">
        <v>2062</v>
      </c>
      <c r="W41" s="7">
        <v>14.74</v>
      </c>
      <c r="X41" s="7">
        <v>16.21</v>
      </c>
      <c r="Y41" s="7">
        <v>416.48</v>
      </c>
      <c r="Z41">
        <f t="shared" si="4"/>
        <v>1.4200000000000159</v>
      </c>
      <c r="AA41">
        <f t="shared" si="1"/>
        <v>-1.4700000000000006</v>
      </c>
      <c r="AB41">
        <v>-11.09019999999968</v>
      </c>
      <c r="AC41">
        <f>[1]CO2ToAtm!$T$19*AA41*AA41 + [1]CO2ToAtm!$U$19*AA41+ [1]CO2ToAtm!$V$19</f>
        <v>-10.944611678274455</v>
      </c>
      <c r="AD41">
        <f t="shared" si="5"/>
        <v>0.14558832172522429</v>
      </c>
    </row>
    <row r="42" spans="1:30" x14ac:dyDescent="0.25">
      <c r="A42">
        <v>6.98</v>
      </c>
      <c r="B42" s="7">
        <v>1.6</v>
      </c>
      <c r="C42" s="7">
        <v>2058</v>
      </c>
      <c r="D42" s="7">
        <v>16.34</v>
      </c>
      <c r="E42" s="7">
        <v>9.36</v>
      </c>
      <c r="F42" s="7">
        <v>432.1</v>
      </c>
      <c r="G42">
        <f t="shared" si="2"/>
        <v>0.87999999999999545</v>
      </c>
      <c r="H42" s="39">
        <f t="shared" si="0"/>
        <v>6.98</v>
      </c>
      <c r="I42">
        <v>-6.7947000000000353</v>
      </c>
      <c r="J42">
        <f>[1]CO2ToAtm!$P$19*H42*H42 + [1]CO2ToAtm!$Q$19*H42+ [1]CO2ToAtm!$R$19  + 4*(C42-2025)/75 + [1]CO2ToAtm!$T$29</f>
        <v>-6.0046571445530112</v>
      </c>
      <c r="K42">
        <f t="shared" si="3"/>
        <v>0.79004285544702402</v>
      </c>
      <c r="T42" s="39">
        <v>-1.0300000000000011</v>
      </c>
      <c r="U42" s="7">
        <v>1.4</v>
      </c>
      <c r="V42" s="7">
        <v>2061</v>
      </c>
      <c r="W42" s="7">
        <v>15.11</v>
      </c>
      <c r="X42" s="7">
        <v>16.14</v>
      </c>
      <c r="Y42" s="7">
        <v>417.9</v>
      </c>
      <c r="Z42">
        <f t="shared" si="4"/>
        <v>1.4199999999999591</v>
      </c>
      <c r="AA42">
        <f t="shared" si="1"/>
        <v>-1.0300000000000011</v>
      </c>
      <c r="AB42">
        <v>-11.090200000000124</v>
      </c>
      <c r="AC42">
        <f>[1]CO2ToAtm!$T$19*AA42*AA42 + [1]CO2ToAtm!$U$19*AA42+ [1]CO2ToAtm!$V$19</f>
        <v>-10.728466585810917</v>
      </c>
      <c r="AD42">
        <f t="shared" si="5"/>
        <v>0.36173341418920657</v>
      </c>
    </row>
    <row r="43" spans="1:30" x14ac:dyDescent="0.25">
      <c r="A43">
        <v>7.2800000000000011</v>
      </c>
      <c r="B43" s="7">
        <v>1.4</v>
      </c>
      <c r="C43" s="7">
        <v>2049</v>
      </c>
      <c r="D43" s="7">
        <v>21.44</v>
      </c>
      <c r="E43" s="7">
        <v>14.16</v>
      </c>
      <c r="F43" s="7">
        <v>433.63</v>
      </c>
      <c r="G43">
        <f t="shared" si="2"/>
        <v>1.5299999999999727</v>
      </c>
      <c r="H43" s="39">
        <f t="shared" si="0"/>
        <v>7.2800000000000011</v>
      </c>
      <c r="I43">
        <v>-8.4347999999998748</v>
      </c>
      <c r="J43">
        <f>[1]CO2ToAtm!$P$19*H43*H43 + [1]CO2ToAtm!$Q$19*H43+ [1]CO2ToAtm!$R$19  + 4*(C43-2025)/75 + [1]CO2ToAtm!$T$29</f>
        <v>-6.3661211739978727</v>
      </c>
      <c r="K43">
        <f t="shared" si="3"/>
        <v>2.0686788260020021</v>
      </c>
      <c r="T43" s="39">
        <v>-0.54999999999999893</v>
      </c>
      <c r="U43" s="7">
        <v>1.4</v>
      </c>
      <c r="V43" s="7">
        <v>2060</v>
      </c>
      <c r="W43" s="7">
        <v>15.51</v>
      </c>
      <c r="X43" s="7">
        <v>16.059999999999999</v>
      </c>
      <c r="Y43" s="7">
        <v>419.32</v>
      </c>
      <c r="Z43">
        <f t="shared" si="4"/>
        <v>1.4200000000000159</v>
      </c>
      <c r="AA43">
        <f t="shared" si="1"/>
        <v>-0.54999999999999893</v>
      </c>
      <c r="AB43">
        <v>-11.090200000000124</v>
      </c>
      <c r="AC43">
        <f>[1]CO2ToAtm!$T$19*AA43*AA43 + [1]CO2ToAtm!$U$19*AA43+ [1]CO2ToAtm!$V$19</f>
        <v>-10.49364108771625</v>
      </c>
      <c r="AD43">
        <f t="shared" si="5"/>
        <v>0.59655891228387325</v>
      </c>
    </row>
    <row r="44" spans="1:30" x14ac:dyDescent="0.25">
      <c r="A44">
        <v>7.509999999999998</v>
      </c>
      <c r="B44" s="7">
        <v>1.6</v>
      </c>
      <c r="C44" s="7">
        <v>2057</v>
      </c>
      <c r="D44" s="7">
        <v>16.809999999999999</v>
      </c>
      <c r="E44" s="7">
        <v>9.3000000000000007</v>
      </c>
      <c r="F44" s="7">
        <v>432.97</v>
      </c>
      <c r="G44">
        <f t="shared" si="2"/>
        <v>-0.65999999999996817</v>
      </c>
      <c r="H44" s="39">
        <f t="shared" si="0"/>
        <v>7.509999999999998</v>
      </c>
      <c r="I44">
        <v>-6.6384999999997332</v>
      </c>
      <c r="J44">
        <f>[1]CO2ToAtm!$P$19*H44*H44 + [1]CO2ToAtm!$Q$19*H44+ [1]CO2ToAtm!$R$19  + 4*(C44-2025)/75 + [1]CO2ToAtm!$T$29</f>
        <v>-5.847358752126663</v>
      </c>
      <c r="K44">
        <f t="shared" si="3"/>
        <v>0.79114124787307016</v>
      </c>
      <c r="T44" s="39">
        <v>-0.51999999999999957</v>
      </c>
      <c r="U44" s="7">
        <v>1.6</v>
      </c>
      <c r="V44" s="7">
        <v>2100</v>
      </c>
      <c r="W44" s="7">
        <v>8.2100000000000009</v>
      </c>
      <c r="X44" s="7">
        <v>8.73</v>
      </c>
      <c r="Y44" s="7">
        <v>397.83</v>
      </c>
      <c r="Z44">
        <f t="shared" si="4"/>
        <v>-21.490000000000009</v>
      </c>
      <c r="AA44">
        <f t="shared" si="1"/>
        <v>-0.51999999999999957</v>
      </c>
      <c r="AB44">
        <v>-4.6860000000001776</v>
      </c>
      <c r="AC44">
        <f>[1]CO2ToAtm!$T$19*AA44*AA44 + [1]CO2ToAtm!$U$19*AA44+ [1]CO2ToAtm!$V$19</f>
        <v>-10.47899807191121</v>
      </c>
      <c r="AD44">
        <f t="shared" si="5"/>
        <v>-5.7929980719110326</v>
      </c>
    </row>
    <row r="45" spans="1:30" x14ac:dyDescent="0.25">
      <c r="A45">
        <v>8.0699999999999985</v>
      </c>
      <c r="B45" s="7">
        <v>1.6</v>
      </c>
      <c r="C45" s="7">
        <v>2056</v>
      </c>
      <c r="D45" s="7">
        <v>17.309999999999999</v>
      </c>
      <c r="E45" s="7">
        <v>9.24</v>
      </c>
      <c r="F45" s="7">
        <v>433.82</v>
      </c>
      <c r="G45">
        <f t="shared" si="2"/>
        <v>0.84999999999996589</v>
      </c>
      <c r="H45" s="39">
        <f t="shared" si="0"/>
        <v>8.0699999999999985</v>
      </c>
      <c r="I45">
        <v>-6.4041999999999462</v>
      </c>
      <c r="J45">
        <f>[1]CO2ToAtm!$P$19*H45*H45 + [1]CO2ToAtm!$Q$19*H45+ [1]CO2ToAtm!$R$19  + 4*(C45-2025)/75 + [1]CO2ToAtm!$T$29</f>
        <v>-5.6720379263614618</v>
      </c>
      <c r="K45">
        <f t="shared" si="3"/>
        <v>0.7321620736384844</v>
      </c>
      <c r="T45" s="39">
        <v>-0.5</v>
      </c>
      <c r="U45" s="7">
        <v>1.6</v>
      </c>
      <c r="V45" s="7">
        <v>2099</v>
      </c>
      <c r="W45" s="7">
        <v>8.2899999999999991</v>
      </c>
      <c r="X45" s="7">
        <v>8.7899999999999991</v>
      </c>
      <c r="Y45" s="7">
        <v>398.43</v>
      </c>
      <c r="Z45">
        <f t="shared" si="4"/>
        <v>0.60000000000002274</v>
      </c>
      <c r="AA45">
        <f t="shared" si="1"/>
        <v>-0.5</v>
      </c>
      <c r="AB45">
        <v>-4.7641000000001066</v>
      </c>
      <c r="AC45">
        <f>[1]CO2ToAtm!$T$19*AA45*AA45 + [1]CO2ToAtm!$U$19*AA45+ [1]CO2ToAtm!$V$19</f>
        <v>-10.469238256003658</v>
      </c>
      <c r="AD45">
        <f t="shared" si="5"/>
        <v>-5.7051382560035515</v>
      </c>
    </row>
    <row r="46" spans="1:30" x14ac:dyDescent="0.25">
      <c r="A46">
        <v>8.1300000000000008</v>
      </c>
      <c r="B46" s="7">
        <v>1.4</v>
      </c>
      <c r="C46" s="7">
        <v>2048</v>
      </c>
      <c r="D46" s="7">
        <v>21.98</v>
      </c>
      <c r="E46" s="7">
        <v>13.85</v>
      </c>
      <c r="F46" s="7">
        <v>434.71</v>
      </c>
      <c r="G46">
        <f t="shared" si="2"/>
        <v>0.88999999999998636</v>
      </c>
      <c r="H46" s="39">
        <f t="shared" si="0"/>
        <v>8.1300000000000008</v>
      </c>
      <c r="I46">
        <v>-7.9662000000003017</v>
      </c>
      <c r="J46">
        <f>[1]CO2ToAtm!$P$19*H46*H46 + [1]CO2ToAtm!$Q$19*H46+ [1]CO2ToAtm!$R$19  + 4*(C46-2025)/75 + [1]CO2ToAtm!$T$29</f>
        <v>-6.0738341840404102</v>
      </c>
      <c r="K46">
        <f t="shared" si="3"/>
        <v>1.8923658159598915</v>
      </c>
      <c r="T46" s="39">
        <v>-0.48000000000000043</v>
      </c>
      <c r="U46" s="7">
        <v>1.6</v>
      </c>
      <c r="V46" s="7">
        <v>2098</v>
      </c>
      <c r="W46" s="7">
        <v>8.3699999999999992</v>
      </c>
      <c r="X46" s="7">
        <v>8.85</v>
      </c>
      <c r="Y46" s="7">
        <v>399.04</v>
      </c>
      <c r="Z46">
        <f t="shared" si="4"/>
        <v>0.61000000000001364</v>
      </c>
      <c r="AA46">
        <f t="shared" si="1"/>
        <v>-0.48000000000000043</v>
      </c>
      <c r="AB46">
        <v>-4.8422000000000356</v>
      </c>
      <c r="AC46">
        <f>[1]CO2ToAtm!$T$19*AA46*AA46 + [1]CO2ToAtm!$U$19*AA46+ [1]CO2ToAtm!$V$19</f>
        <v>-10.45948019579942</v>
      </c>
      <c r="AD46">
        <f t="shared" si="5"/>
        <v>-5.6172801957993848</v>
      </c>
    </row>
    <row r="47" spans="1:30" x14ac:dyDescent="0.25">
      <c r="A47">
        <v>8.17</v>
      </c>
      <c r="B47" s="7">
        <v>1.8</v>
      </c>
      <c r="C47" s="7">
        <v>2100</v>
      </c>
      <c r="D47" s="7">
        <v>8.17</v>
      </c>
      <c r="E47" s="7">
        <v>0</v>
      </c>
      <c r="F47" s="7">
        <v>430.54</v>
      </c>
      <c r="G47">
        <f t="shared" si="2"/>
        <v>-4.1699999999999591</v>
      </c>
      <c r="H47" s="39">
        <f t="shared" si="0"/>
        <v>8.17</v>
      </c>
      <c r="I47">
        <v>-2.7334999999997334</v>
      </c>
      <c r="J47">
        <f>[1]CO2ToAtm!$P$19*H47*H47 + [1]CO2ToAtm!$Q$19*H47+ [1]CO2ToAtm!$R$19  + 4*(C47-2025)/75 + [1]CO2ToAtm!$T$29</f>
        <v>-3.2838806050287803</v>
      </c>
      <c r="K47">
        <f t="shared" si="3"/>
        <v>-0.55038060502904695</v>
      </c>
      <c r="T47" s="39">
        <v>-0.46000000000000085</v>
      </c>
      <c r="U47" s="7">
        <v>1.6</v>
      </c>
      <c r="V47" s="7">
        <v>2097</v>
      </c>
      <c r="W47" s="7">
        <v>8.4499999999999993</v>
      </c>
      <c r="X47" s="7">
        <v>8.91</v>
      </c>
      <c r="Y47" s="7">
        <v>399.66</v>
      </c>
      <c r="Z47">
        <f t="shared" si="4"/>
        <v>0.62000000000000455</v>
      </c>
      <c r="AA47">
        <f t="shared" si="1"/>
        <v>-0.46000000000000085</v>
      </c>
      <c r="AB47">
        <v>-4.9983999999998936</v>
      </c>
      <c r="AC47">
        <f>[1]CO2ToAtm!$T$19*AA47*AA47 + [1]CO2ToAtm!$U$19*AA47+ [1]CO2ToAtm!$V$19</f>
        <v>-10.449723891298497</v>
      </c>
      <c r="AD47">
        <f t="shared" si="5"/>
        <v>-5.4513238912986033</v>
      </c>
    </row>
    <row r="48" spans="1:30" x14ac:dyDescent="0.25">
      <c r="A48">
        <v>8.18</v>
      </c>
      <c r="B48" s="7">
        <v>2</v>
      </c>
      <c r="C48" s="7">
        <v>2100</v>
      </c>
      <c r="D48" s="7">
        <v>8.18</v>
      </c>
      <c r="E48" s="7">
        <v>0</v>
      </c>
      <c r="F48" s="7">
        <v>431.9</v>
      </c>
      <c r="G48">
        <f t="shared" si="2"/>
        <v>1.3599999999999568</v>
      </c>
      <c r="H48" s="39">
        <f t="shared" si="0"/>
        <v>8.18</v>
      </c>
      <c r="I48">
        <v>-2.5773000000003194</v>
      </c>
      <c r="J48">
        <f>[1]CO2ToAtm!$P$19*H48*H48 + [1]CO2ToAtm!$Q$19*H48+ [1]CO2ToAtm!$R$19  + 4*(C48-2025)/75 + [1]CO2ToAtm!$T$29</f>
        <v>-3.2797205469817299</v>
      </c>
      <c r="K48">
        <f t="shared" si="3"/>
        <v>-0.70242054698141043</v>
      </c>
      <c r="T48" s="39">
        <v>-0.43000000000000149</v>
      </c>
      <c r="U48" s="7">
        <v>1.6</v>
      </c>
      <c r="V48" s="7">
        <v>2096</v>
      </c>
      <c r="W48" s="7">
        <v>8.5399999999999991</v>
      </c>
      <c r="X48" s="7">
        <v>8.9700000000000006</v>
      </c>
      <c r="Y48" s="7">
        <v>400.3</v>
      </c>
      <c r="Z48">
        <f t="shared" si="4"/>
        <v>0.63999999999998636</v>
      </c>
      <c r="AA48">
        <f t="shared" si="1"/>
        <v>-0.43000000000000149</v>
      </c>
      <c r="AB48">
        <v>-5.0764999999998226</v>
      </c>
      <c r="AC48">
        <f>[1]CO2ToAtm!$T$19*AA48*AA48 + [1]CO2ToAtm!$U$19*AA48+ [1]CO2ToAtm!$V$19</f>
        <v>-10.435092726490824</v>
      </c>
      <c r="AD48">
        <f t="shared" si="5"/>
        <v>-5.3585927264910014</v>
      </c>
    </row>
    <row r="49" spans="1:30" x14ac:dyDescent="0.25">
      <c r="A49">
        <v>8.19</v>
      </c>
      <c r="B49" s="7">
        <v>2.2000000000000002</v>
      </c>
      <c r="C49" s="7">
        <v>2100</v>
      </c>
      <c r="D49" s="7">
        <v>8.19</v>
      </c>
      <c r="E49" s="7">
        <v>0</v>
      </c>
      <c r="F49" s="7">
        <v>438.54</v>
      </c>
      <c r="G49">
        <f t="shared" si="2"/>
        <v>6.6400000000000432</v>
      </c>
      <c r="H49" s="39">
        <f t="shared" si="0"/>
        <v>8.19</v>
      </c>
      <c r="I49">
        <v>-1.874399999999627</v>
      </c>
      <c r="J49">
        <f>[1]CO2ToAtm!$P$19*H49*H49 + [1]CO2ToAtm!$Q$19*H49+ [1]CO2ToAtm!$R$19  + 4*(C49-2025)/75 + [1]CO2ToAtm!$T$29</f>
        <v>-3.2755584902836872</v>
      </c>
      <c r="K49">
        <f t="shared" si="3"/>
        <v>-1.4011584902840601</v>
      </c>
      <c r="T49" s="39">
        <v>-0.38999999999999879</v>
      </c>
      <c r="U49" s="7">
        <v>1.6</v>
      </c>
      <c r="V49" s="7">
        <v>2095</v>
      </c>
      <c r="W49" s="7">
        <v>8.6300000000000008</v>
      </c>
      <c r="X49" s="7">
        <v>9.02</v>
      </c>
      <c r="Y49" s="7">
        <v>400.95</v>
      </c>
      <c r="Z49">
        <f t="shared" si="4"/>
        <v>0.64999999999997726</v>
      </c>
      <c r="AA49">
        <f t="shared" si="1"/>
        <v>-0.38999999999999879</v>
      </c>
      <c r="AB49">
        <v>-5.1546000000001948</v>
      </c>
      <c r="AC49">
        <f>[1]CO2ToAtm!$T$19*AA49*AA49 + [1]CO2ToAtm!$U$19*AA49+ [1]CO2ToAtm!$V$19</f>
        <v>-10.415590651708856</v>
      </c>
      <c r="AD49">
        <f t="shared" si="5"/>
        <v>-5.2609906517086609</v>
      </c>
    </row>
    <row r="50" spans="1:30" x14ac:dyDescent="0.25">
      <c r="A50">
        <v>8.24</v>
      </c>
      <c r="B50" s="7">
        <v>1.8</v>
      </c>
      <c r="C50" s="7">
        <v>2099</v>
      </c>
      <c r="D50" s="7">
        <v>8.24</v>
      </c>
      <c r="E50" s="7">
        <v>0</v>
      </c>
      <c r="F50" s="7">
        <v>430.89</v>
      </c>
      <c r="G50">
        <f t="shared" si="2"/>
        <v>-7.6500000000000341</v>
      </c>
      <c r="H50" s="39">
        <f t="shared" si="0"/>
        <v>8.24</v>
      </c>
      <c r="I50">
        <v>-2.8116000000001065</v>
      </c>
      <c r="J50">
        <f>[1]CO2ToAtm!$P$19*H50*H50 + [1]CO2ToAtm!$Q$19*H50+ [1]CO2ToAtm!$R$19  + 4*(C50-2025)/75 + [1]CO2ToAtm!$T$29</f>
        <v>-3.3080515603619478</v>
      </c>
      <c r="K50">
        <f t="shared" si="3"/>
        <v>-0.49645156036184135</v>
      </c>
      <c r="T50" s="39">
        <v>-0.35999999999999943</v>
      </c>
      <c r="U50" s="7">
        <v>1.6</v>
      </c>
      <c r="V50" s="7">
        <v>2094</v>
      </c>
      <c r="W50" s="7">
        <v>8.7200000000000006</v>
      </c>
      <c r="X50" s="7">
        <v>9.08</v>
      </c>
      <c r="Y50" s="7">
        <v>401.61</v>
      </c>
      <c r="Z50">
        <f t="shared" si="4"/>
        <v>0.66000000000002501</v>
      </c>
      <c r="AA50">
        <f t="shared" si="1"/>
        <v>-0.35999999999999943</v>
      </c>
      <c r="AB50">
        <v>-5.2326999999996797</v>
      </c>
      <c r="AC50">
        <f>[1]CO2ToAtm!$T$19*AA50*AA50 + [1]CO2ToAtm!$U$19*AA50+ [1]CO2ToAtm!$V$19</f>
        <v>-10.40096870434358</v>
      </c>
      <c r="AD50">
        <f t="shared" si="5"/>
        <v>-5.1682687043439</v>
      </c>
    </row>
    <row r="51" spans="1:30" x14ac:dyDescent="0.25">
      <c r="A51">
        <v>8.25</v>
      </c>
      <c r="B51" s="7">
        <v>2</v>
      </c>
      <c r="C51" s="7">
        <v>2099</v>
      </c>
      <c r="D51" s="7">
        <v>8.25</v>
      </c>
      <c r="E51" s="7">
        <v>0</v>
      </c>
      <c r="F51" s="7">
        <v>432.23</v>
      </c>
      <c r="G51">
        <f t="shared" si="2"/>
        <v>1.3400000000000318</v>
      </c>
      <c r="H51" s="39">
        <f t="shared" si="0"/>
        <v>8.25</v>
      </c>
      <c r="I51">
        <v>-2.6553999999998044</v>
      </c>
      <c r="J51">
        <f>[1]CO2ToAtm!$P$19*H51*H51 + [1]CO2ToAtm!$Q$19*H51+ [1]CO2ToAtm!$R$19  + 4*(C51-2025)/75 + [1]CO2ToAtm!$T$29</f>
        <v>-3.3038775117579595</v>
      </c>
      <c r="K51">
        <f t="shared" si="3"/>
        <v>-0.64847751175815516</v>
      </c>
      <c r="T51" s="39">
        <v>-0.3100000000000005</v>
      </c>
      <c r="U51" s="7">
        <v>1.6</v>
      </c>
      <c r="V51" s="7">
        <v>2093</v>
      </c>
      <c r="W51" s="7">
        <v>8.82</v>
      </c>
      <c r="X51" s="7">
        <v>9.1300000000000008</v>
      </c>
      <c r="Y51" s="7">
        <v>402.28</v>
      </c>
      <c r="Z51">
        <f t="shared" si="4"/>
        <v>0.66999999999995907</v>
      </c>
      <c r="AA51">
        <f t="shared" si="1"/>
        <v>-0.3100000000000005</v>
      </c>
      <c r="AB51">
        <v>-5.3108000000000528</v>
      </c>
      <c r="AC51">
        <f>[1]CO2ToAtm!$T$19*AA51*AA51 + [1]CO2ToAtm!$U$19*AA51+ [1]CO2ToAtm!$V$19</f>
        <v>-10.376607570584689</v>
      </c>
      <c r="AD51">
        <f t="shared" si="5"/>
        <v>-5.0658075705846359</v>
      </c>
    </row>
    <row r="52" spans="1:30" x14ac:dyDescent="0.25">
      <c r="A52">
        <v>8.26</v>
      </c>
      <c r="B52" s="7">
        <v>2.2000000000000002</v>
      </c>
      <c r="C52" s="7">
        <v>2099</v>
      </c>
      <c r="D52" s="7">
        <v>8.26</v>
      </c>
      <c r="E52" s="7">
        <v>0</v>
      </c>
      <c r="F52" s="7">
        <v>438.78</v>
      </c>
      <c r="G52">
        <f t="shared" si="2"/>
        <v>6.5499999999999545</v>
      </c>
      <c r="H52" s="39">
        <f t="shared" si="0"/>
        <v>8.26</v>
      </c>
      <c r="I52">
        <v>-1.8744000000000709</v>
      </c>
      <c r="J52">
        <f>[1]CO2ToAtm!$P$19*H52*H52 + [1]CO2ToAtm!$Q$19*H52+ [1]CO2ToAtm!$R$19  + 4*(C52-2025)/75 + [1]CO2ToAtm!$T$29</f>
        <v>-3.2997014645029816</v>
      </c>
      <c r="K52">
        <f t="shared" si="3"/>
        <v>-1.4253014645029107</v>
      </c>
      <c r="T52" s="39">
        <v>-0.25999999999999979</v>
      </c>
      <c r="U52" s="7">
        <v>1.6</v>
      </c>
      <c r="V52" s="7">
        <v>2092</v>
      </c>
      <c r="W52" s="7">
        <v>8.92</v>
      </c>
      <c r="X52" s="7">
        <v>9.18</v>
      </c>
      <c r="Y52" s="7">
        <v>402.96</v>
      </c>
      <c r="Z52">
        <f t="shared" si="4"/>
        <v>0.68000000000000682</v>
      </c>
      <c r="AA52">
        <f t="shared" si="1"/>
        <v>-0.25999999999999979</v>
      </c>
      <c r="AB52">
        <v>-5.4670000000003549</v>
      </c>
      <c r="AC52">
        <f>[1]CO2ToAtm!$T$19*AA52*AA52 + [1]CO2ToAtm!$U$19*AA52+ [1]CO2ToAtm!$V$19</f>
        <v>-10.352257409971509</v>
      </c>
      <c r="AD52">
        <f t="shared" si="5"/>
        <v>-4.8852574099711541</v>
      </c>
    </row>
    <row r="53" spans="1:30" x14ac:dyDescent="0.25">
      <c r="A53">
        <v>8.32</v>
      </c>
      <c r="B53" s="7">
        <v>1.8</v>
      </c>
      <c r="C53" s="7">
        <v>2098</v>
      </c>
      <c r="D53" s="7">
        <v>8.32</v>
      </c>
      <c r="E53" s="7">
        <v>0</v>
      </c>
      <c r="F53" s="7">
        <v>431.25</v>
      </c>
      <c r="G53">
        <f t="shared" si="2"/>
        <v>-7.5299999999999727</v>
      </c>
      <c r="H53" s="39">
        <f t="shared" si="0"/>
        <v>8.32</v>
      </c>
      <c r="I53">
        <v>-2.8897000000000355</v>
      </c>
      <c r="J53">
        <f>[1]CO2ToAtm!$P$19*H53*H53 + [1]CO2ToAtm!$Q$19*H53+ [1]CO2ToAtm!$R$19  + 4*(C53-2025)/75 + [1]CO2ToAtm!$T$29</f>
        <v>-3.3279365426356375</v>
      </c>
      <c r="K53">
        <f t="shared" si="3"/>
        <v>-0.43823654263560208</v>
      </c>
      <c r="T53" s="39">
        <v>-0.20000000000000107</v>
      </c>
      <c r="U53" s="7">
        <v>1.6</v>
      </c>
      <c r="V53" s="7">
        <v>2091</v>
      </c>
      <c r="W53" s="7">
        <v>9.0299999999999994</v>
      </c>
      <c r="X53" s="7">
        <v>9.23</v>
      </c>
      <c r="Y53" s="7">
        <v>403.66</v>
      </c>
      <c r="Z53">
        <f t="shared" si="4"/>
        <v>0.70000000000004547</v>
      </c>
      <c r="AA53">
        <f t="shared" si="1"/>
        <v>-0.20000000000000107</v>
      </c>
      <c r="AB53">
        <v>-5.5450999999998398</v>
      </c>
      <c r="AC53">
        <f>[1]CO2ToAtm!$T$19*AA53*AA53 + [1]CO2ToAtm!$U$19*AA53+ [1]CO2ToAtm!$V$19</f>
        <v>-10.323051701788032</v>
      </c>
      <c r="AD53">
        <f t="shared" si="5"/>
        <v>-4.7779517017881918</v>
      </c>
    </row>
    <row r="54" spans="1:30" x14ac:dyDescent="0.25">
      <c r="A54">
        <v>8.33</v>
      </c>
      <c r="B54" s="7">
        <v>2</v>
      </c>
      <c r="C54" s="7">
        <v>2098</v>
      </c>
      <c r="D54" s="7">
        <v>8.33</v>
      </c>
      <c r="E54" s="7">
        <v>0</v>
      </c>
      <c r="F54" s="7">
        <v>432.57</v>
      </c>
      <c r="G54">
        <f t="shared" si="2"/>
        <v>1.3199999999999932</v>
      </c>
      <c r="H54" s="39">
        <f t="shared" si="0"/>
        <v>8.33</v>
      </c>
      <c r="I54">
        <v>-2.7335000000001775</v>
      </c>
      <c r="J54">
        <f>[1]CO2ToAtm!$P$19*H54*H54 + [1]CO2ToAtm!$Q$19*H54+ [1]CO2ToAtm!$R$19  + 4*(C54-2025)/75 + [1]CO2ToAtm!$T$29</f>
        <v>-3.3237465048237227</v>
      </c>
      <c r="K54">
        <f t="shared" si="3"/>
        <v>-0.59024650482354524</v>
      </c>
      <c r="T54" s="39">
        <v>-0.13999999999999879</v>
      </c>
      <c r="U54" s="7">
        <v>1.6</v>
      </c>
      <c r="V54" s="7">
        <v>2090</v>
      </c>
      <c r="W54" s="7">
        <v>9.14</v>
      </c>
      <c r="X54" s="7">
        <v>9.2799999999999994</v>
      </c>
      <c r="Y54" s="7">
        <v>404.37</v>
      </c>
      <c r="Z54">
        <f t="shared" si="4"/>
        <v>0.70999999999997954</v>
      </c>
      <c r="AA54">
        <f t="shared" si="1"/>
        <v>-0.13999999999999879</v>
      </c>
      <c r="AB54">
        <v>-5.6231999999997688</v>
      </c>
      <c r="AC54">
        <f>[1]CO2ToAtm!$T$19*AA54*AA54 + [1]CO2ToAtm!$U$19*AA54+ [1]CO2ToAtm!$V$19</f>
        <v>-10.293861794934376</v>
      </c>
      <c r="AD54">
        <f t="shared" si="5"/>
        <v>-4.670661794934607</v>
      </c>
    </row>
    <row r="55" spans="1:30" x14ac:dyDescent="0.25">
      <c r="A55">
        <v>8.34</v>
      </c>
      <c r="B55" s="7">
        <v>2.2000000000000002</v>
      </c>
      <c r="C55" s="7">
        <v>2098</v>
      </c>
      <c r="D55" s="7">
        <v>8.34</v>
      </c>
      <c r="E55" s="7">
        <v>0</v>
      </c>
      <c r="F55" s="7">
        <v>439.02</v>
      </c>
      <c r="G55">
        <f t="shared" si="2"/>
        <v>6.4499999999999886</v>
      </c>
      <c r="H55" s="39">
        <f t="shared" si="0"/>
        <v>8.34</v>
      </c>
      <c r="I55">
        <v>-1.9524999999999999</v>
      </c>
      <c r="J55">
        <f>[1]CO2ToAtm!$P$19*H55*H55 + [1]CO2ToAtm!$Q$19*H55+ [1]CO2ToAtm!$R$19  + 4*(C55-2025)/75 + [1]CO2ToAtm!$T$29</f>
        <v>-3.3195544683608174</v>
      </c>
      <c r="K55">
        <f t="shared" si="3"/>
        <v>-1.3670544683608175</v>
      </c>
      <c r="T55" s="39">
        <v>-8.0000000000000071E-2</v>
      </c>
      <c r="U55" s="7">
        <v>1.6</v>
      </c>
      <c r="V55" s="7">
        <v>2089</v>
      </c>
      <c r="W55" s="7">
        <v>9.25</v>
      </c>
      <c r="X55" s="7">
        <v>9.33</v>
      </c>
      <c r="Y55" s="7">
        <v>405.09</v>
      </c>
      <c r="Z55">
        <f t="shared" si="4"/>
        <v>0.71999999999997044</v>
      </c>
      <c r="AA55">
        <f t="shared" si="1"/>
        <v>-8.0000000000000071E-2</v>
      </c>
      <c r="AB55">
        <v>-5.7013000000001419</v>
      </c>
      <c r="AC55">
        <f>[1]CO2ToAtm!$T$19*AA55*AA55 + [1]CO2ToAtm!$U$19*AA55+ [1]CO2ToAtm!$V$19</f>
        <v>-10.264687689410547</v>
      </c>
      <c r="AD55">
        <f t="shared" si="5"/>
        <v>-4.5633876894104048</v>
      </c>
    </row>
    <row r="56" spans="1:30" x14ac:dyDescent="0.25">
      <c r="A56">
        <v>8.41</v>
      </c>
      <c r="B56" s="7">
        <v>1.8</v>
      </c>
      <c r="C56" s="7">
        <v>2097</v>
      </c>
      <c r="D56" s="7">
        <v>8.41</v>
      </c>
      <c r="E56" s="7">
        <v>0</v>
      </c>
      <c r="F56" s="7">
        <v>431.62</v>
      </c>
      <c r="G56">
        <f t="shared" si="2"/>
        <v>-7.3999999999999773</v>
      </c>
      <c r="H56" s="39">
        <f t="shared" si="0"/>
        <v>8.41</v>
      </c>
      <c r="I56">
        <v>-2.8116000000001065</v>
      </c>
      <c r="J56">
        <f>[1]CO2ToAtm!$P$19*H56*H56 + [1]CO2ToAtm!$Q$19*H56+ [1]CO2ToAtm!$R$19  + 4*(C56-2025)/75 + [1]CO2ToAtm!$T$29</f>
        <v>-3.3434875842260712</v>
      </c>
      <c r="K56">
        <f t="shared" si="3"/>
        <v>-0.53188758422596472</v>
      </c>
      <c r="T56" s="39">
        <v>-4.0000000000000924E-2</v>
      </c>
      <c r="U56" s="7">
        <v>1.4</v>
      </c>
      <c r="V56" s="7">
        <v>2059</v>
      </c>
      <c r="W56" s="7">
        <v>15.93</v>
      </c>
      <c r="X56" s="7">
        <v>15.97</v>
      </c>
      <c r="Y56" s="7">
        <v>420.74</v>
      </c>
      <c r="Z56">
        <f t="shared" si="4"/>
        <v>15.650000000000034</v>
      </c>
      <c r="AA56">
        <f t="shared" si="1"/>
        <v>-4.0000000000000924E-2</v>
      </c>
      <c r="AB56">
        <v>-10.933999999999822</v>
      </c>
      <c r="AC56">
        <f>[1]CO2ToAtm!$T$19*AA56*AA56 + [1]CO2ToAtm!$U$19*AA56+ [1]CO2ToAtm!$V$19</f>
        <v>-10.245247064244563</v>
      </c>
      <c r="AD56">
        <f t="shared" si="5"/>
        <v>0.68875293575525909</v>
      </c>
    </row>
    <row r="57" spans="1:30" x14ac:dyDescent="0.25">
      <c r="A57">
        <v>8.41</v>
      </c>
      <c r="B57" s="7">
        <v>2</v>
      </c>
      <c r="C57" s="7">
        <v>2097</v>
      </c>
      <c r="D57" s="7">
        <v>8.41</v>
      </c>
      <c r="E57" s="7">
        <v>0</v>
      </c>
      <c r="F57" s="7">
        <v>432.92</v>
      </c>
      <c r="G57">
        <f t="shared" si="2"/>
        <v>1.3000000000000114</v>
      </c>
      <c r="H57" s="39">
        <f t="shared" si="0"/>
        <v>8.41</v>
      </c>
      <c r="I57">
        <v>-2.6553999999998044</v>
      </c>
      <c r="J57">
        <f>[1]CO2ToAtm!$P$19*H57*H57 + [1]CO2ToAtm!$Q$19*H57+ [1]CO2ToAtm!$R$19  + 4*(C57-2025)/75 + [1]CO2ToAtm!$T$29</f>
        <v>-3.3434875842260712</v>
      </c>
      <c r="K57">
        <f t="shared" si="3"/>
        <v>-0.68808758422626681</v>
      </c>
    </row>
    <row r="58" spans="1:30" x14ac:dyDescent="0.25">
      <c r="A58">
        <v>8.42</v>
      </c>
      <c r="B58" s="7">
        <v>2.2000000000000002</v>
      </c>
      <c r="C58" s="7">
        <v>2097</v>
      </c>
      <c r="D58" s="7">
        <v>8.42</v>
      </c>
      <c r="E58" s="7">
        <v>0</v>
      </c>
      <c r="F58" s="7">
        <v>439.27</v>
      </c>
      <c r="G58">
        <f t="shared" si="2"/>
        <v>6.3499999999999659</v>
      </c>
      <c r="H58" s="39">
        <f t="shared" si="0"/>
        <v>8.42</v>
      </c>
      <c r="I58">
        <v>-1.9524999999999999</v>
      </c>
      <c r="J58">
        <f>[1]CO2ToAtm!$P$19*H58*H58 + [1]CO2ToAtm!$Q$19*H58+ [1]CO2ToAtm!$R$19  + 4*(C58-2025)/75 + [1]CO2ToAtm!$T$29</f>
        <v>-3.3392795585552384</v>
      </c>
      <c r="K58">
        <f t="shared" si="3"/>
        <v>-1.3867795585552385</v>
      </c>
    </row>
    <row r="59" spans="1:30" x14ac:dyDescent="0.25">
      <c r="A59">
        <v>8.49</v>
      </c>
      <c r="B59" s="7">
        <v>1.8</v>
      </c>
      <c r="C59" s="7">
        <v>2096</v>
      </c>
      <c r="D59" s="7">
        <v>8.49</v>
      </c>
      <c r="E59" s="7">
        <v>0</v>
      </c>
      <c r="F59" s="7">
        <v>431.98</v>
      </c>
      <c r="G59">
        <f t="shared" si="2"/>
        <v>-7.2899999999999636</v>
      </c>
      <c r="H59" s="39">
        <f t="shared" si="0"/>
        <v>8.49</v>
      </c>
      <c r="I59">
        <v>-2.9677999999999645</v>
      </c>
      <c r="J59">
        <f>[1]CO2ToAtm!$P$19*H59*H59 + [1]CO2ToAtm!$Q$19*H59+ [1]CO2ToAtm!$R$19  + 4*(C59-2025)/75 + [1]CO2ToAtm!$T$29</f>
        <v>-3.3631007499650014</v>
      </c>
      <c r="K59">
        <f t="shared" si="3"/>
        <v>-0.39530074996503695</v>
      </c>
    </row>
    <row r="60" spans="1:30" x14ac:dyDescent="0.25">
      <c r="A60">
        <v>8.5</v>
      </c>
      <c r="B60" s="7">
        <v>2</v>
      </c>
      <c r="C60" s="7">
        <v>2096</v>
      </c>
      <c r="D60" s="7">
        <v>8.5</v>
      </c>
      <c r="E60" s="7">
        <v>0</v>
      </c>
      <c r="F60" s="7">
        <v>433.26</v>
      </c>
      <c r="G60">
        <f t="shared" si="2"/>
        <v>1.2799999999999727</v>
      </c>
      <c r="H60" s="39">
        <f t="shared" si="0"/>
        <v>8.5</v>
      </c>
      <c r="I60">
        <v>-2.8116000000001065</v>
      </c>
      <c r="J60">
        <f>[1]CO2ToAtm!$P$19*H60*H60 + [1]CO2ToAtm!$Q$19*H60+ [1]CO2ToAtm!$R$19  + 4*(C60-2025)/75 + [1]CO2ToAtm!$T$29</f>
        <v>-3.358876735086243</v>
      </c>
      <c r="K60">
        <f t="shared" si="3"/>
        <v>-0.5472767350861365</v>
      </c>
    </row>
    <row r="61" spans="1:30" x14ac:dyDescent="0.25">
      <c r="A61">
        <v>8.51</v>
      </c>
      <c r="B61" s="7">
        <v>2.2000000000000002</v>
      </c>
      <c r="C61" s="7">
        <v>2096</v>
      </c>
      <c r="D61" s="7">
        <v>8.51</v>
      </c>
      <c r="E61" s="7">
        <v>0</v>
      </c>
      <c r="F61" s="7">
        <v>439.52</v>
      </c>
      <c r="G61">
        <f t="shared" si="2"/>
        <v>6.2599999999999909</v>
      </c>
      <c r="H61" s="39">
        <f t="shared" si="0"/>
        <v>8.51</v>
      </c>
      <c r="I61">
        <v>-2.0305999999999287</v>
      </c>
      <c r="J61">
        <f>[1]CO2ToAtm!$P$19*H61*H61 + [1]CO2ToAtm!$Q$19*H61+ [1]CO2ToAtm!$R$19  + 4*(C61-2025)/75 + [1]CO2ToAtm!$T$29</f>
        <v>-3.3546507215564922</v>
      </c>
      <c r="K61">
        <f t="shared" si="3"/>
        <v>-1.3240507215565636</v>
      </c>
    </row>
    <row r="62" spans="1:30" x14ac:dyDescent="0.25">
      <c r="A62">
        <v>8.58</v>
      </c>
      <c r="B62" s="7">
        <v>1.8</v>
      </c>
      <c r="C62" s="7">
        <v>2095</v>
      </c>
      <c r="D62" s="7">
        <v>8.58</v>
      </c>
      <c r="E62" s="7">
        <v>0</v>
      </c>
      <c r="F62" s="7">
        <v>432.36</v>
      </c>
      <c r="G62">
        <f t="shared" si="2"/>
        <v>-7.1599999999999682</v>
      </c>
      <c r="H62" s="39">
        <f t="shared" si="0"/>
        <v>8.58</v>
      </c>
      <c r="I62">
        <v>-2.9677999999999645</v>
      </c>
      <c r="J62">
        <f>[1]CO2ToAtm!$P$19*H62*H62 + [1]CO2ToAtm!$Q$19*H62+ [1]CO2ToAtm!$R$19  + 4*(C62-2025)/75 + [1]CO2ToAtm!$T$29</f>
        <v>-3.3783459979538306</v>
      </c>
      <c r="K62">
        <f t="shared" si="3"/>
        <v>-0.41054599795386615</v>
      </c>
    </row>
    <row r="63" spans="1:30" x14ac:dyDescent="0.25">
      <c r="A63">
        <v>8.58</v>
      </c>
      <c r="B63" s="7">
        <v>2</v>
      </c>
      <c r="C63" s="7">
        <v>2095</v>
      </c>
      <c r="D63" s="7">
        <v>8.58</v>
      </c>
      <c r="E63" s="7">
        <v>0</v>
      </c>
      <c r="F63" s="7">
        <v>433.62</v>
      </c>
      <c r="G63">
        <f t="shared" si="2"/>
        <v>1.2599999999999909</v>
      </c>
      <c r="H63" s="39">
        <f t="shared" si="0"/>
        <v>8.58</v>
      </c>
      <c r="I63">
        <v>-2.8116000000001065</v>
      </c>
      <c r="J63">
        <f>[1]CO2ToAtm!$P$19*H63*H63 + [1]CO2ToAtm!$Q$19*H63+ [1]CO2ToAtm!$R$19  + 4*(C63-2025)/75 + [1]CO2ToAtm!$T$29</f>
        <v>-3.3783459979538306</v>
      </c>
      <c r="K63">
        <f t="shared" si="3"/>
        <v>-0.56674599795372416</v>
      </c>
    </row>
    <row r="64" spans="1:30" x14ac:dyDescent="0.25">
      <c r="A64">
        <v>8.59</v>
      </c>
      <c r="B64" s="7">
        <v>2.2000000000000002</v>
      </c>
      <c r="C64" s="7">
        <v>2095</v>
      </c>
      <c r="D64" s="7">
        <v>8.59</v>
      </c>
      <c r="E64" s="7">
        <v>0</v>
      </c>
      <c r="F64" s="7">
        <v>439.78</v>
      </c>
      <c r="G64">
        <f t="shared" si="2"/>
        <v>6.1599999999999682</v>
      </c>
      <c r="H64" s="39">
        <f t="shared" si="0"/>
        <v>8.59</v>
      </c>
      <c r="I64">
        <v>-2.0306000000003728</v>
      </c>
      <c r="J64">
        <f>[1]CO2ToAtm!$P$19*H64*H64 + [1]CO2ToAtm!$Q$19*H64+ [1]CO2ToAtm!$R$19  + 4*(C64-2025)/75 + [1]CO2ToAtm!$T$29</f>
        <v>-3.3741039952161533</v>
      </c>
      <c r="K64">
        <f t="shared" si="3"/>
        <v>-1.3435039952157806</v>
      </c>
    </row>
    <row r="65" spans="1:11" x14ac:dyDescent="0.25">
      <c r="A65">
        <v>8.67</v>
      </c>
      <c r="B65" s="7">
        <v>1.8</v>
      </c>
      <c r="C65" s="7">
        <v>2094</v>
      </c>
      <c r="D65" s="7">
        <v>8.67</v>
      </c>
      <c r="E65" s="7">
        <v>0</v>
      </c>
      <c r="F65" s="7">
        <v>432.74</v>
      </c>
      <c r="G65">
        <f t="shared" si="2"/>
        <v>-7.0399999999999636</v>
      </c>
      <c r="H65" s="39">
        <f t="shared" si="0"/>
        <v>8.67</v>
      </c>
      <c r="I65">
        <v>-2.9677999999999645</v>
      </c>
      <c r="J65">
        <f>[1]CO2ToAtm!$P$19*H65*H65 + [1]CO2ToAtm!$Q$19*H65+ [1]CO2ToAtm!$R$19  + 4*(C65-2025)/75 + [1]CO2ToAtm!$T$29</f>
        <v>-3.3934293552123984</v>
      </c>
      <c r="K65">
        <f t="shared" si="3"/>
        <v>-0.42562935521243395</v>
      </c>
    </row>
    <row r="66" spans="1:11" x14ac:dyDescent="0.25">
      <c r="A66">
        <v>8.68</v>
      </c>
      <c r="B66" s="7">
        <v>1.6</v>
      </c>
      <c r="C66" s="7">
        <v>2055</v>
      </c>
      <c r="D66" s="7">
        <v>17.86</v>
      </c>
      <c r="E66" s="7">
        <v>9.18</v>
      </c>
      <c r="F66" s="7">
        <v>434.64</v>
      </c>
      <c r="G66">
        <f t="shared" si="2"/>
        <v>1.8999999999999773</v>
      </c>
      <c r="H66" s="39">
        <f t="shared" si="0"/>
        <v>8.68</v>
      </c>
      <c r="I66">
        <v>-6.1699000000001591</v>
      </c>
      <c r="J66">
        <f>[1]CO2ToAtm!$P$19*H66*H66 + [1]CO2ToAtm!$Q$19*H66+ [1]CO2ToAtm!$R$19  + 4*(C66-2025)/75 + [1]CO2ToAtm!$T$29</f>
        <v>-5.4691693646158051</v>
      </c>
      <c r="K66">
        <f t="shared" si="3"/>
        <v>0.70073063538435409</v>
      </c>
    </row>
    <row r="67" spans="1:11" x14ac:dyDescent="0.25">
      <c r="A67">
        <v>8.68</v>
      </c>
      <c r="B67" s="7">
        <v>2</v>
      </c>
      <c r="C67" s="7">
        <v>2094</v>
      </c>
      <c r="D67" s="7">
        <v>8.68</v>
      </c>
      <c r="E67" s="7">
        <v>0</v>
      </c>
      <c r="F67" s="7">
        <v>433.98</v>
      </c>
      <c r="G67">
        <f t="shared" si="2"/>
        <v>-0.65999999999996817</v>
      </c>
      <c r="H67" s="39">
        <f t="shared" ref="H67:H130" si="6">D67-E67</f>
        <v>8.68</v>
      </c>
      <c r="I67">
        <v>-2.8115999999996624</v>
      </c>
      <c r="J67">
        <f>[1]CO2ToAtm!$P$19*H67*H67 + [1]CO2ToAtm!$Q$19*H67+ [1]CO2ToAtm!$R$19  + 4*(C67-2025)/75 + [1]CO2ToAtm!$T$29</f>
        <v>-3.3891693646158041</v>
      </c>
      <c r="K67">
        <f t="shared" si="3"/>
        <v>-0.57756936461614172</v>
      </c>
    </row>
    <row r="68" spans="1:11" x14ac:dyDescent="0.25">
      <c r="A68">
        <v>8.69</v>
      </c>
      <c r="B68" s="7">
        <v>2.2000000000000002</v>
      </c>
      <c r="C68" s="7">
        <v>2094</v>
      </c>
      <c r="D68" s="7">
        <v>8.69</v>
      </c>
      <c r="E68" s="7">
        <v>0</v>
      </c>
      <c r="F68" s="7">
        <v>440.04</v>
      </c>
      <c r="G68">
        <f t="shared" ref="G68:G131" si="7">F68-F67</f>
        <v>6.0600000000000023</v>
      </c>
      <c r="H68" s="39">
        <f t="shared" si="6"/>
        <v>8.69</v>
      </c>
      <c r="I68">
        <v>-2.1086999999998577</v>
      </c>
      <c r="J68">
        <f>[1]CO2ToAtm!$P$19*H68*H68 + [1]CO2ToAtm!$Q$19*H68+ [1]CO2ToAtm!$R$19  + 4*(C68-2025)/75 + [1]CO2ToAtm!$T$29</f>
        <v>-3.3849073753682175</v>
      </c>
      <c r="K68">
        <f t="shared" ref="K68:K131" si="8">J68-I68</f>
        <v>-1.2762073753683598</v>
      </c>
    </row>
    <row r="69" spans="1:11" x14ac:dyDescent="0.25">
      <c r="A69">
        <v>8.77</v>
      </c>
      <c r="B69" s="7">
        <v>1.8</v>
      </c>
      <c r="C69" s="7">
        <v>2093</v>
      </c>
      <c r="D69" s="7">
        <v>8.77</v>
      </c>
      <c r="E69" s="7">
        <v>0</v>
      </c>
      <c r="F69" s="7">
        <v>433.12</v>
      </c>
      <c r="G69">
        <f t="shared" si="7"/>
        <v>-6.9200000000000159</v>
      </c>
      <c r="H69" s="39">
        <f t="shared" si="6"/>
        <v>8.77</v>
      </c>
      <c r="I69">
        <v>-3.0458999999998935</v>
      </c>
      <c r="J69">
        <f>[1]CO2ToAtm!$P$19*H69*H69 + [1]CO2ToAtm!$Q$19*H69+ [1]CO2ToAtm!$R$19  + 4*(C69-2025)/75 + [1]CO2ToAtm!$T$29</f>
        <v>-3.4040728432851934</v>
      </c>
      <c r="K69">
        <f t="shared" si="8"/>
        <v>-0.35817284328529997</v>
      </c>
    </row>
    <row r="70" spans="1:11" x14ac:dyDescent="0.25">
      <c r="A70">
        <v>8.77</v>
      </c>
      <c r="B70" s="7">
        <v>2</v>
      </c>
      <c r="C70" s="7">
        <v>2093</v>
      </c>
      <c r="D70" s="7">
        <v>8.77</v>
      </c>
      <c r="E70" s="7">
        <v>0</v>
      </c>
      <c r="F70" s="7">
        <v>434.34</v>
      </c>
      <c r="G70">
        <f t="shared" si="7"/>
        <v>1.2199999999999704</v>
      </c>
      <c r="H70" s="39">
        <f t="shared" si="6"/>
        <v>8.77</v>
      </c>
      <c r="I70">
        <v>-2.8897000000000355</v>
      </c>
      <c r="J70">
        <f>[1]CO2ToAtm!$P$19*H70*H70 + [1]CO2ToAtm!$Q$19*H70+ [1]CO2ToAtm!$R$19  + 4*(C70-2025)/75 + [1]CO2ToAtm!$T$29</f>
        <v>-3.4040728432851934</v>
      </c>
      <c r="K70">
        <f t="shared" si="8"/>
        <v>-0.51437284328515798</v>
      </c>
    </row>
    <row r="71" spans="1:11" x14ac:dyDescent="0.25">
      <c r="A71">
        <v>8.7799999999999994</v>
      </c>
      <c r="B71" s="7">
        <v>2.2000000000000002</v>
      </c>
      <c r="C71" s="7">
        <v>2093</v>
      </c>
      <c r="D71" s="7">
        <v>8.7799999999999994</v>
      </c>
      <c r="E71" s="7">
        <v>0</v>
      </c>
      <c r="F71" s="7">
        <v>440.31</v>
      </c>
      <c r="G71">
        <f t="shared" si="7"/>
        <v>5.9700000000000273</v>
      </c>
      <c r="H71" s="39">
        <f t="shared" si="6"/>
        <v>8.7799999999999994</v>
      </c>
      <c r="I71">
        <v>-2.1867999999997867</v>
      </c>
      <c r="J71">
        <f>[1]CO2ToAtm!$P$19*H71*H71 + [1]CO2ToAtm!$Q$19*H71+ [1]CO2ToAtm!$R$19  + 4*(C71-2025)/75 + [1]CO2ToAtm!$T$29</f>
        <v>-3.3997928661786894</v>
      </c>
      <c r="K71">
        <f t="shared" si="8"/>
        <v>-1.2129928661789027</v>
      </c>
    </row>
    <row r="72" spans="1:11" x14ac:dyDescent="0.25">
      <c r="A72">
        <v>8.8699999999999992</v>
      </c>
      <c r="B72" s="7">
        <v>1.8</v>
      </c>
      <c r="C72" s="7">
        <v>2092</v>
      </c>
      <c r="D72" s="7">
        <v>8.8699999999999992</v>
      </c>
      <c r="E72" s="7">
        <v>0</v>
      </c>
      <c r="F72" s="7">
        <v>433.51</v>
      </c>
      <c r="G72">
        <f t="shared" si="7"/>
        <v>-6.8000000000000114</v>
      </c>
      <c r="H72" s="39">
        <f t="shared" si="6"/>
        <v>8.8699999999999992</v>
      </c>
      <c r="I72">
        <v>-3.1240000000002661</v>
      </c>
      <c r="J72">
        <f>[1]CO2ToAtm!$P$19*H72*H72 + [1]CO2ToAtm!$Q$19*H72+ [1]CO2ToAtm!$R$19  + 4*(C72-2025)/75 + [1]CO2ToAtm!$T$29</f>
        <v>-3.4145164662588994</v>
      </c>
      <c r="K72">
        <f t="shared" si="8"/>
        <v>-0.29051646625863325</v>
      </c>
    </row>
    <row r="73" spans="1:11" x14ac:dyDescent="0.25">
      <c r="A73">
        <v>8.8699999999999992</v>
      </c>
      <c r="B73" s="7">
        <v>2</v>
      </c>
      <c r="C73" s="7">
        <v>2092</v>
      </c>
      <c r="D73" s="7">
        <v>8.8699999999999992</v>
      </c>
      <c r="E73" s="7">
        <v>0</v>
      </c>
      <c r="F73" s="7">
        <v>434.71</v>
      </c>
      <c r="G73">
        <f t="shared" si="7"/>
        <v>1.1999999999999886</v>
      </c>
      <c r="H73" s="39">
        <f t="shared" si="6"/>
        <v>8.8699999999999992</v>
      </c>
      <c r="I73">
        <v>-2.8897000000000355</v>
      </c>
      <c r="J73">
        <f>[1]CO2ToAtm!$P$19*H73*H73 + [1]CO2ToAtm!$Q$19*H73+ [1]CO2ToAtm!$R$19  + 4*(C73-2025)/75 + [1]CO2ToAtm!$T$29</f>
        <v>-3.4145164662588994</v>
      </c>
      <c r="K73">
        <f t="shared" si="8"/>
        <v>-0.52481646625886391</v>
      </c>
    </row>
    <row r="74" spans="1:11" x14ac:dyDescent="0.25">
      <c r="A74">
        <v>8.8800000000000008</v>
      </c>
      <c r="B74" s="7">
        <v>2.2000000000000002</v>
      </c>
      <c r="C74" s="7">
        <v>2092</v>
      </c>
      <c r="D74" s="7">
        <v>8.8800000000000008</v>
      </c>
      <c r="E74" s="7">
        <v>0</v>
      </c>
      <c r="F74" s="7">
        <v>440.59</v>
      </c>
      <c r="G74">
        <f t="shared" si="7"/>
        <v>5.8799999999999955</v>
      </c>
      <c r="H74" s="39">
        <f t="shared" si="6"/>
        <v>8.8800000000000008</v>
      </c>
      <c r="I74">
        <v>-2.1087000000003018</v>
      </c>
      <c r="J74">
        <f>[1]CO2ToAtm!$P$19*H74*H74 + [1]CO2ToAtm!$Q$19*H74+ [1]CO2ToAtm!$R$19  + 4*(C74-2025)/75 + [1]CO2ToAtm!$T$29</f>
        <v>-3.4102165026424864</v>
      </c>
      <c r="K74">
        <f t="shared" si="8"/>
        <v>-1.3015165026421847</v>
      </c>
    </row>
    <row r="75" spans="1:11" x14ac:dyDescent="0.25">
      <c r="A75">
        <v>8.98</v>
      </c>
      <c r="B75" s="7">
        <v>1.8</v>
      </c>
      <c r="C75" s="7">
        <v>2091</v>
      </c>
      <c r="D75" s="7">
        <v>8.98</v>
      </c>
      <c r="E75" s="7">
        <v>0</v>
      </c>
      <c r="F75" s="7">
        <v>433.91</v>
      </c>
      <c r="G75">
        <f t="shared" si="7"/>
        <v>-6.67999999999995</v>
      </c>
      <c r="H75" s="39">
        <f t="shared" si="6"/>
        <v>8.98</v>
      </c>
      <c r="I75">
        <v>-3.1239999999998225</v>
      </c>
      <c r="J75">
        <f>[1]CO2ToAtm!$P$19*H75*H75 + [1]CO2ToAtm!$Q$19*H75+ [1]CO2ToAtm!$R$19  + 4*(C75-2025)/75 + [1]CO2ToAtm!$T$29</f>
        <v>-3.4204402740071962</v>
      </c>
      <c r="K75">
        <f t="shared" si="8"/>
        <v>-0.29644027400737372</v>
      </c>
    </row>
    <row r="76" spans="1:11" x14ac:dyDescent="0.25">
      <c r="A76">
        <v>8.98</v>
      </c>
      <c r="B76" s="7">
        <v>2</v>
      </c>
      <c r="C76" s="7">
        <v>2091</v>
      </c>
      <c r="D76" s="7">
        <v>8.98</v>
      </c>
      <c r="E76" s="7">
        <v>0</v>
      </c>
      <c r="F76" s="7">
        <v>435.08</v>
      </c>
      <c r="G76">
        <f t="shared" si="7"/>
        <v>1.1699999999999591</v>
      </c>
      <c r="H76" s="39">
        <f t="shared" si="6"/>
        <v>8.98</v>
      </c>
      <c r="I76">
        <v>-2.9677999999999645</v>
      </c>
      <c r="J76">
        <f>[1]CO2ToAtm!$P$19*H76*H76 + [1]CO2ToAtm!$Q$19*H76+ [1]CO2ToAtm!$R$19  + 4*(C76-2025)/75 + [1]CO2ToAtm!$T$29</f>
        <v>-3.4204402740071962</v>
      </c>
      <c r="K76">
        <f t="shared" si="8"/>
        <v>-0.45264027400723172</v>
      </c>
    </row>
    <row r="77" spans="1:11" x14ac:dyDescent="0.25">
      <c r="A77">
        <v>8.98</v>
      </c>
      <c r="B77" s="7">
        <v>2.2000000000000002</v>
      </c>
      <c r="C77" s="7">
        <v>2091</v>
      </c>
      <c r="D77" s="7">
        <v>8.98</v>
      </c>
      <c r="E77" s="7">
        <v>0</v>
      </c>
      <c r="F77" s="7">
        <v>440.86</v>
      </c>
      <c r="G77">
        <f t="shared" si="7"/>
        <v>5.7800000000000296</v>
      </c>
      <c r="H77" s="39">
        <f t="shared" si="6"/>
        <v>8.98</v>
      </c>
      <c r="I77">
        <v>-2.2648999999997157</v>
      </c>
      <c r="J77">
        <f>[1]CO2ToAtm!$P$19*H77*H77 + [1]CO2ToAtm!$Q$19*H77+ [1]CO2ToAtm!$R$19  + 4*(C77-2025)/75 + [1]CO2ToAtm!$T$29</f>
        <v>-3.4204402740071962</v>
      </c>
      <c r="K77">
        <f t="shared" si="8"/>
        <v>-1.1555402740074805</v>
      </c>
    </row>
    <row r="78" spans="1:11" x14ac:dyDescent="0.25">
      <c r="A78">
        <v>9.0699999999999985</v>
      </c>
      <c r="B78" s="7">
        <v>1.4</v>
      </c>
      <c r="C78" s="7">
        <v>2047</v>
      </c>
      <c r="D78" s="7">
        <v>22.56</v>
      </c>
      <c r="E78" s="7">
        <v>13.49</v>
      </c>
      <c r="F78" s="7">
        <v>435.73</v>
      </c>
      <c r="G78">
        <f t="shared" si="7"/>
        <v>-5.1299999999999955</v>
      </c>
      <c r="H78" s="39">
        <f t="shared" si="6"/>
        <v>9.0699999999999985</v>
      </c>
      <c r="I78">
        <v>-7.5756999999997685</v>
      </c>
      <c r="J78">
        <f>[1]CO2ToAtm!$P$19*H78*H78 + [1]CO2ToAtm!$Q$19*H78+ [1]CO2ToAtm!$R$19  + 4*(C78-2025)/75 + [1]CO2ToAtm!$T$29</f>
        <v>-5.7281374502423841</v>
      </c>
      <c r="K78">
        <f t="shared" si="8"/>
        <v>1.8475625497573844</v>
      </c>
    </row>
    <row r="79" spans="1:11" x14ac:dyDescent="0.25">
      <c r="A79">
        <v>9.08</v>
      </c>
      <c r="B79" s="7">
        <v>2</v>
      </c>
      <c r="C79" s="7">
        <v>2090</v>
      </c>
      <c r="D79" s="7">
        <v>9.08</v>
      </c>
      <c r="E79" s="7">
        <v>0</v>
      </c>
      <c r="F79" s="7">
        <v>435.46</v>
      </c>
      <c r="G79">
        <f t="shared" si="7"/>
        <v>-0.27000000000003865</v>
      </c>
      <c r="H79" s="39">
        <f t="shared" si="6"/>
        <v>9.08</v>
      </c>
      <c r="I79">
        <v>-3.0459000000003371</v>
      </c>
      <c r="J79">
        <f>[1]CO2ToAtm!$P$19*H79*H79 + [1]CO2ToAtm!$Q$19*H79+ [1]CO2ToAtm!$R$19  + 4*(C79-2025)/75 + [1]CO2ToAtm!$T$29</f>
        <v>-3.4304641802728191</v>
      </c>
      <c r="K79">
        <f t="shared" si="8"/>
        <v>-0.38456418027248196</v>
      </c>
    </row>
    <row r="80" spans="1:11" x14ac:dyDescent="0.25">
      <c r="A80">
        <v>9.09</v>
      </c>
      <c r="B80" s="7">
        <v>1.8</v>
      </c>
      <c r="C80" s="7">
        <v>2090</v>
      </c>
      <c r="D80" s="7">
        <v>9.09</v>
      </c>
      <c r="E80" s="7">
        <v>0</v>
      </c>
      <c r="F80" s="7">
        <v>434.31</v>
      </c>
      <c r="G80">
        <f t="shared" si="7"/>
        <v>-1.1499999999999773</v>
      </c>
      <c r="H80" s="39">
        <f t="shared" si="6"/>
        <v>9.09</v>
      </c>
      <c r="I80">
        <v>-3.2021000000001951</v>
      </c>
      <c r="J80">
        <f>[1]CO2ToAtm!$P$19*H80*H80 + [1]CO2ToAtm!$Q$19*H80+ [1]CO2ToAtm!$R$19  + 4*(C80-2025)/75 + [1]CO2ToAtm!$T$29</f>
        <v>-3.4261222449855979</v>
      </c>
      <c r="K80">
        <f t="shared" si="8"/>
        <v>-0.2240222449854028</v>
      </c>
    </row>
    <row r="81" spans="1:11" x14ac:dyDescent="0.25">
      <c r="A81">
        <v>9.09</v>
      </c>
      <c r="B81" s="7">
        <v>2.2000000000000002</v>
      </c>
      <c r="C81" s="7">
        <v>2090</v>
      </c>
      <c r="D81" s="7">
        <v>9.09</v>
      </c>
      <c r="E81" s="7">
        <v>0</v>
      </c>
      <c r="F81" s="7">
        <v>441.15</v>
      </c>
      <c r="G81">
        <f t="shared" si="7"/>
        <v>6.839999999999975</v>
      </c>
      <c r="H81" s="39">
        <f t="shared" si="6"/>
        <v>9.09</v>
      </c>
      <c r="I81">
        <v>-2.1868000000002308</v>
      </c>
      <c r="J81">
        <f>[1]CO2ToAtm!$P$19*H81*H81 + [1]CO2ToAtm!$Q$19*H81+ [1]CO2ToAtm!$R$19  + 4*(C81-2025)/75 + [1]CO2ToAtm!$T$29</f>
        <v>-3.4261222449855979</v>
      </c>
      <c r="K81">
        <f t="shared" si="8"/>
        <v>-1.2393222449853671</v>
      </c>
    </row>
    <row r="82" spans="1:11" x14ac:dyDescent="0.25">
      <c r="A82">
        <v>9.1999999999999993</v>
      </c>
      <c r="B82" s="7">
        <v>1.8</v>
      </c>
      <c r="C82" s="7">
        <v>2089</v>
      </c>
      <c r="D82" s="7">
        <v>9.1999999999999993</v>
      </c>
      <c r="E82" s="7">
        <v>0</v>
      </c>
      <c r="F82" s="7">
        <v>434.72</v>
      </c>
      <c r="G82">
        <f t="shared" si="7"/>
        <v>-6.42999999999995</v>
      </c>
      <c r="H82" s="39">
        <f t="shared" si="6"/>
        <v>9.1999999999999993</v>
      </c>
      <c r="I82">
        <v>-3.202099999999751</v>
      </c>
      <c r="J82">
        <f>[1]CO2ToAtm!$P$19*H82*H82 + [1]CO2ToAtm!$Q$19*H82+ [1]CO2ToAtm!$R$19  + 4*(C82-2025)/75 + [1]CO2ToAtm!$T$29</f>
        <v>-3.4315623791941028</v>
      </c>
      <c r="K82">
        <f t="shared" si="8"/>
        <v>-0.22946237919435175</v>
      </c>
    </row>
    <row r="83" spans="1:11" x14ac:dyDescent="0.25">
      <c r="A83">
        <v>9.1999999999999993</v>
      </c>
      <c r="B83" s="7">
        <v>2</v>
      </c>
      <c r="C83" s="7">
        <v>2089</v>
      </c>
      <c r="D83" s="7">
        <v>9.1999999999999993</v>
      </c>
      <c r="E83" s="7">
        <v>0</v>
      </c>
      <c r="F83" s="7">
        <v>435.85</v>
      </c>
      <c r="G83">
        <f t="shared" si="7"/>
        <v>1.1299999999999955</v>
      </c>
      <c r="H83" s="39">
        <f t="shared" si="6"/>
        <v>9.1999999999999993</v>
      </c>
      <c r="I83">
        <v>-3.0458999999998935</v>
      </c>
      <c r="J83">
        <f>[1]CO2ToAtm!$P$19*H83*H83 + [1]CO2ToAtm!$Q$19*H83+ [1]CO2ToAtm!$R$19  + 4*(C83-2025)/75 + [1]CO2ToAtm!$T$29</f>
        <v>-3.4315623791941028</v>
      </c>
      <c r="K83">
        <f t="shared" si="8"/>
        <v>-0.38566237919420931</v>
      </c>
    </row>
    <row r="84" spans="1:11" x14ac:dyDescent="0.25">
      <c r="A84">
        <v>9.1999999999999993</v>
      </c>
      <c r="B84" s="7">
        <v>2.2000000000000002</v>
      </c>
      <c r="C84" s="7">
        <v>2089</v>
      </c>
      <c r="D84" s="7">
        <v>9.1999999999999993</v>
      </c>
      <c r="E84" s="7">
        <v>0</v>
      </c>
      <c r="F84" s="7">
        <v>441.43</v>
      </c>
      <c r="G84">
        <f t="shared" si="7"/>
        <v>5.5799999999999841</v>
      </c>
      <c r="H84" s="39">
        <f t="shared" si="6"/>
        <v>9.1999999999999993</v>
      </c>
      <c r="I84">
        <v>-2.3430000000000888</v>
      </c>
      <c r="J84">
        <f>[1]CO2ToAtm!$P$19*H84*H84 + [1]CO2ToAtm!$Q$19*H84+ [1]CO2ToAtm!$R$19  + 4*(C84-2025)/75 + [1]CO2ToAtm!$T$29</f>
        <v>-3.4315623791941028</v>
      </c>
      <c r="K84">
        <f t="shared" si="8"/>
        <v>-1.088562379194014</v>
      </c>
    </row>
    <row r="85" spans="1:11" x14ac:dyDescent="0.25">
      <c r="A85">
        <v>9.31</v>
      </c>
      <c r="B85" s="7">
        <v>2</v>
      </c>
      <c r="C85" s="7">
        <v>2088</v>
      </c>
      <c r="D85" s="7">
        <v>9.31</v>
      </c>
      <c r="E85" s="7">
        <v>0</v>
      </c>
      <c r="F85" s="7">
        <v>436.24</v>
      </c>
      <c r="G85">
        <f t="shared" si="7"/>
        <v>-5.1899999999999977</v>
      </c>
      <c r="H85" s="39">
        <f t="shared" si="6"/>
        <v>9.31</v>
      </c>
      <c r="I85">
        <v>-3.0458999999998935</v>
      </c>
      <c r="J85">
        <f>[1]CO2ToAtm!$P$19*H85*H85 + [1]CO2ToAtm!$Q$19*H85+ [1]CO2ToAtm!$R$19  + 4*(C85-2025)/75 + [1]CO2ToAtm!$T$29</f>
        <v>-3.4367606766327117</v>
      </c>
      <c r="K85">
        <f t="shared" si="8"/>
        <v>-0.3908606766328182</v>
      </c>
    </row>
    <row r="86" spans="1:11" x14ac:dyDescent="0.25">
      <c r="A86">
        <v>9.32</v>
      </c>
      <c r="B86" s="7">
        <v>1.8</v>
      </c>
      <c r="C86" s="7">
        <v>2088</v>
      </c>
      <c r="D86" s="7">
        <v>9.32</v>
      </c>
      <c r="E86" s="7">
        <v>0</v>
      </c>
      <c r="F86" s="7">
        <v>435.13</v>
      </c>
      <c r="G86">
        <f t="shared" si="7"/>
        <v>-1.1100000000000136</v>
      </c>
      <c r="H86" s="39">
        <f t="shared" si="6"/>
        <v>9.32</v>
      </c>
      <c r="I86">
        <v>-3.2802000000001241</v>
      </c>
      <c r="J86">
        <f>[1]CO2ToAtm!$P$19*H86*H86 + [1]CO2ToAtm!$Q$19*H86+ [1]CO2ToAtm!$R$19  + 4*(C86-2025)/75 + [1]CO2ToAtm!$T$29</f>
        <v>-3.4323727723727013</v>
      </c>
      <c r="K86">
        <f t="shared" si="8"/>
        <v>-0.1521727723725772</v>
      </c>
    </row>
    <row r="87" spans="1:11" x14ac:dyDescent="0.25">
      <c r="A87">
        <v>9.32</v>
      </c>
      <c r="B87" s="7">
        <v>2.2000000000000002</v>
      </c>
      <c r="C87" s="7">
        <v>2088</v>
      </c>
      <c r="D87" s="7">
        <v>9.32</v>
      </c>
      <c r="E87" s="7">
        <v>0</v>
      </c>
      <c r="F87" s="7">
        <v>441.73</v>
      </c>
      <c r="G87">
        <f t="shared" si="7"/>
        <v>6.6000000000000227</v>
      </c>
      <c r="H87" s="39">
        <f t="shared" si="6"/>
        <v>9.32</v>
      </c>
      <c r="I87">
        <v>-2.2648999999997157</v>
      </c>
      <c r="J87">
        <f>[1]CO2ToAtm!$P$19*H87*H87 + [1]CO2ToAtm!$Q$19*H87+ [1]CO2ToAtm!$R$19  + 4*(C87-2025)/75 + [1]CO2ToAtm!$T$29</f>
        <v>-3.4323727723727013</v>
      </c>
      <c r="K87">
        <f t="shared" si="8"/>
        <v>-1.1674727723729856</v>
      </c>
    </row>
    <row r="88" spans="1:11" x14ac:dyDescent="0.25">
      <c r="A88">
        <v>9.3300000000000018</v>
      </c>
      <c r="B88" s="7">
        <v>1.6</v>
      </c>
      <c r="C88" s="7">
        <v>2054</v>
      </c>
      <c r="D88" s="7">
        <v>18.440000000000001</v>
      </c>
      <c r="E88" s="7">
        <v>9.11</v>
      </c>
      <c r="F88" s="7">
        <v>435.43</v>
      </c>
      <c r="G88">
        <f t="shared" si="7"/>
        <v>-6.3000000000000114</v>
      </c>
      <c r="H88" s="39">
        <f t="shared" si="6"/>
        <v>9.3300000000000018</v>
      </c>
      <c r="I88">
        <v>-5.8574999999999999</v>
      </c>
      <c r="J88">
        <f>[1]CO2ToAtm!$P$19*H88*H88 + [1]CO2ToAtm!$Q$19*H88+ [1]CO2ToAtm!$R$19  + 4*(C88-2025)/75 + [1]CO2ToAtm!$T$29</f>
        <v>-5.2413162027950317</v>
      </c>
      <c r="K88">
        <f t="shared" si="8"/>
        <v>0.61618379720496819</v>
      </c>
    </row>
    <row r="89" spans="1:11" x14ac:dyDescent="0.25">
      <c r="A89">
        <v>9.43</v>
      </c>
      <c r="B89" s="7">
        <v>2</v>
      </c>
      <c r="C89" s="7">
        <v>2087</v>
      </c>
      <c r="D89" s="7">
        <v>9.43</v>
      </c>
      <c r="E89" s="7">
        <v>0</v>
      </c>
      <c r="F89" s="7">
        <v>436.63</v>
      </c>
      <c r="G89">
        <f t="shared" si="7"/>
        <v>1.1999999999999886</v>
      </c>
      <c r="H89" s="39">
        <f t="shared" si="6"/>
        <v>9.43</v>
      </c>
      <c r="I89">
        <v>-3.2021000000001951</v>
      </c>
      <c r="J89">
        <f>[1]CO2ToAtm!$P$19*H89*H89 + [1]CO2ToAtm!$Q$19*H89+ [1]CO2ToAtm!$R$19  + 4*(C89-2025)/75 + [1]CO2ToAtm!$T$29</f>
        <v>-3.4373072478805153</v>
      </c>
      <c r="K89">
        <f t="shared" si="8"/>
        <v>-0.23520724788032021</v>
      </c>
    </row>
    <row r="90" spans="1:11" x14ac:dyDescent="0.25">
      <c r="A90">
        <v>9.43</v>
      </c>
      <c r="B90" s="7">
        <v>2.2000000000000002</v>
      </c>
      <c r="C90" s="7">
        <v>2087</v>
      </c>
      <c r="D90" s="7">
        <v>9.43</v>
      </c>
      <c r="E90" s="7">
        <v>0</v>
      </c>
      <c r="F90" s="7">
        <v>442.02</v>
      </c>
      <c r="G90">
        <f t="shared" si="7"/>
        <v>5.3899999999999864</v>
      </c>
      <c r="H90" s="39">
        <f t="shared" si="6"/>
        <v>9.43</v>
      </c>
      <c r="I90">
        <v>-2.4211000000000178</v>
      </c>
      <c r="J90">
        <f>[1]CO2ToAtm!$P$19*H90*H90 + [1]CO2ToAtm!$Q$19*H90+ [1]CO2ToAtm!$R$19  + 4*(C90-2025)/75 + [1]CO2ToAtm!$T$29</f>
        <v>-3.4373072478805153</v>
      </c>
      <c r="K90">
        <f t="shared" si="8"/>
        <v>-1.0162072478804975</v>
      </c>
    </row>
    <row r="91" spans="1:11" x14ac:dyDescent="0.25">
      <c r="A91">
        <v>9.44</v>
      </c>
      <c r="B91" s="7">
        <v>1.8</v>
      </c>
      <c r="C91" s="7">
        <v>2087</v>
      </c>
      <c r="D91" s="7">
        <v>9.44</v>
      </c>
      <c r="E91" s="7">
        <v>0</v>
      </c>
      <c r="F91" s="7">
        <v>435.55</v>
      </c>
      <c r="G91">
        <f t="shared" si="7"/>
        <v>-6.4699999999999704</v>
      </c>
      <c r="H91" s="39">
        <f t="shared" si="6"/>
        <v>9.44</v>
      </c>
      <c r="I91">
        <v>-3.2802000000001241</v>
      </c>
      <c r="J91">
        <f>[1]CO2ToAtm!$P$19*H91*H91 + [1]CO2ToAtm!$Q$19*H91+ [1]CO2ToAtm!$R$19  + 4*(C91-2025)/75 + [1]CO2ToAtm!$T$29</f>
        <v>-3.4328953598086138</v>
      </c>
      <c r="K91">
        <f t="shared" si="8"/>
        <v>-0.15269535980848969</v>
      </c>
    </row>
    <row r="92" spans="1:11" x14ac:dyDescent="0.25">
      <c r="A92">
        <v>9.56</v>
      </c>
      <c r="B92" s="7">
        <v>1.8</v>
      </c>
      <c r="C92" s="7">
        <v>2086</v>
      </c>
      <c r="D92" s="7">
        <v>9.56</v>
      </c>
      <c r="E92" s="7">
        <v>0</v>
      </c>
      <c r="F92" s="7">
        <v>435.97</v>
      </c>
      <c r="G92">
        <f t="shared" si="7"/>
        <v>0.42000000000001592</v>
      </c>
      <c r="H92" s="39">
        <f t="shared" si="6"/>
        <v>9.56</v>
      </c>
      <c r="I92">
        <v>-3.358299999999609</v>
      </c>
      <c r="J92">
        <f>[1]CO2ToAtm!$P$19*H92*H92 + [1]CO2ToAtm!$Q$19*H92+ [1]CO2ToAtm!$R$19  + 4*(C92-2025)/75 + [1]CO2ToAtm!$T$29</f>
        <v>-3.4331301415018394</v>
      </c>
      <c r="K92">
        <f t="shared" si="8"/>
        <v>-7.483014150223033E-2</v>
      </c>
    </row>
    <row r="93" spans="1:11" x14ac:dyDescent="0.25">
      <c r="A93">
        <v>9.56</v>
      </c>
      <c r="B93" s="7">
        <v>2</v>
      </c>
      <c r="C93" s="7">
        <v>2086</v>
      </c>
      <c r="D93" s="7">
        <v>9.56</v>
      </c>
      <c r="E93" s="7">
        <v>0</v>
      </c>
      <c r="F93" s="7">
        <v>437.04</v>
      </c>
      <c r="G93">
        <f t="shared" si="7"/>
        <v>1.0699999999999932</v>
      </c>
      <c r="H93" s="39">
        <f t="shared" si="6"/>
        <v>9.56</v>
      </c>
      <c r="I93">
        <v>-3.1239999999998225</v>
      </c>
      <c r="J93">
        <f>[1]CO2ToAtm!$P$19*H93*H93 + [1]CO2ToAtm!$Q$19*H93+ [1]CO2ToAtm!$R$19  + 4*(C93-2025)/75 + [1]CO2ToAtm!$T$29</f>
        <v>-3.4331301415018394</v>
      </c>
      <c r="K93">
        <f t="shared" si="8"/>
        <v>-0.3091301415020169</v>
      </c>
    </row>
    <row r="94" spans="1:11" x14ac:dyDescent="0.25">
      <c r="A94">
        <v>9.56</v>
      </c>
      <c r="B94" s="7">
        <v>2.2000000000000002</v>
      </c>
      <c r="C94" s="7">
        <v>2086</v>
      </c>
      <c r="D94" s="7">
        <v>9.56</v>
      </c>
      <c r="E94" s="7">
        <v>0</v>
      </c>
      <c r="F94" s="7">
        <v>442.33</v>
      </c>
      <c r="G94">
        <f t="shared" si="7"/>
        <v>5.2899999999999636</v>
      </c>
      <c r="H94" s="39">
        <f t="shared" si="6"/>
        <v>9.56</v>
      </c>
      <c r="I94">
        <v>-2.3430000000000888</v>
      </c>
      <c r="J94">
        <f>[1]CO2ToAtm!$P$19*H94*H94 + [1]CO2ToAtm!$Q$19*H94+ [1]CO2ToAtm!$R$19  + 4*(C94-2025)/75 + [1]CO2ToAtm!$T$29</f>
        <v>-3.4331301415018394</v>
      </c>
      <c r="K94">
        <f t="shared" si="8"/>
        <v>-1.0901301415017506</v>
      </c>
    </row>
    <row r="95" spans="1:11" x14ac:dyDescent="0.25">
      <c r="A95">
        <v>9.69</v>
      </c>
      <c r="B95" s="7">
        <v>2</v>
      </c>
      <c r="C95" s="7">
        <v>2085</v>
      </c>
      <c r="D95" s="7">
        <v>9.69</v>
      </c>
      <c r="E95" s="7">
        <v>0</v>
      </c>
      <c r="F95" s="7">
        <v>437.44</v>
      </c>
      <c r="G95">
        <f t="shared" si="7"/>
        <v>-4.8899999999999864</v>
      </c>
      <c r="H95" s="39">
        <f t="shared" si="6"/>
        <v>9.69</v>
      </c>
      <c r="I95">
        <v>-3.2021000000001951</v>
      </c>
      <c r="J95">
        <f>[1]CO2ToAtm!$P$19*H95*H95 + [1]CO2ToAtm!$Q$19*H95+ [1]CO2ToAtm!$R$19  + 4*(C95-2025)/75 + [1]CO2ToAtm!$T$29</f>
        <v>-3.4286152631057054</v>
      </c>
      <c r="K95">
        <f t="shared" si="8"/>
        <v>-0.22651526310551029</v>
      </c>
    </row>
    <row r="96" spans="1:11" x14ac:dyDescent="0.25">
      <c r="A96">
        <v>9.69</v>
      </c>
      <c r="B96" s="7">
        <v>2.2000000000000002</v>
      </c>
      <c r="C96" s="7">
        <v>2085</v>
      </c>
      <c r="D96" s="7">
        <v>9.69</v>
      </c>
      <c r="E96" s="7">
        <v>0</v>
      </c>
      <c r="F96" s="7">
        <v>442.63</v>
      </c>
      <c r="G96">
        <f t="shared" si="7"/>
        <v>5.1899999999999977</v>
      </c>
      <c r="H96" s="39">
        <f t="shared" si="6"/>
        <v>9.69</v>
      </c>
      <c r="I96">
        <v>-2.4211000000000178</v>
      </c>
      <c r="J96">
        <f>[1]CO2ToAtm!$P$19*H96*H96 + [1]CO2ToAtm!$Q$19*H96+ [1]CO2ToAtm!$R$19  + 4*(C96-2025)/75 + [1]CO2ToAtm!$T$29</f>
        <v>-3.4286152631057054</v>
      </c>
      <c r="K96">
        <f t="shared" si="8"/>
        <v>-1.0075152631056876</v>
      </c>
    </row>
    <row r="97" spans="1:11" x14ac:dyDescent="0.25">
      <c r="A97">
        <v>9.6999999999999993</v>
      </c>
      <c r="B97" s="7">
        <v>1.8</v>
      </c>
      <c r="C97" s="7">
        <v>2085</v>
      </c>
      <c r="D97" s="7">
        <v>9.6999999999999993</v>
      </c>
      <c r="E97" s="7">
        <v>0</v>
      </c>
      <c r="F97" s="7">
        <v>436.4</v>
      </c>
      <c r="G97">
        <f t="shared" si="7"/>
        <v>-6.2300000000000182</v>
      </c>
      <c r="H97" s="39">
        <f t="shared" si="6"/>
        <v>9.6999999999999993</v>
      </c>
      <c r="I97">
        <v>-3.3583000000000531</v>
      </c>
      <c r="J97">
        <f>[1]CO2ToAtm!$P$19*H97*H97 + [1]CO2ToAtm!$Q$19*H97+ [1]CO2ToAtm!$R$19  + 4*(C97-2025)/75 + [1]CO2ToAtm!$T$29</f>
        <v>-3.4241514101080406</v>
      </c>
      <c r="K97">
        <f t="shared" si="8"/>
        <v>-6.5851410107987451E-2</v>
      </c>
    </row>
    <row r="98" spans="1:11" x14ac:dyDescent="0.25">
      <c r="A98">
        <v>9.82</v>
      </c>
      <c r="B98" s="7">
        <v>2</v>
      </c>
      <c r="C98" s="7">
        <v>2084</v>
      </c>
      <c r="D98" s="7">
        <v>9.82</v>
      </c>
      <c r="E98" s="7">
        <v>0</v>
      </c>
      <c r="F98" s="7">
        <v>437.85</v>
      </c>
      <c r="G98">
        <f t="shared" si="7"/>
        <v>1.4500000000000455</v>
      </c>
      <c r="H98" s="39">
        <f t="shared" si="6"/>
        <v>9.82</v>
      </c>
      <c r="I98">
        <v>-3.202099999999751</v>
      </c>
      <c r="J98">
        <f>[1]CO2ToAtm!$P$19*H98*H98 + [1]CO2ToAtm!$Q$19*H98+ [1]CO2ToAtm!$R$19  + 4*(C98-2025)/75 + [1]CO2ToAtm!$T$29</f>
        <v>-3.4237626126921135</v>
      </c>
      <c r="K98">
        <f t="shared" si="8"/>
        <v>-0.22166261269236243</v>
      </c>
    </row>
    <row r="99" spans="1:11" x14ac:dyDescent="0.25">
      <c r="A99">
        <v>9.82</v>
      </c>
      <c r="B99" s="7">
        <v>2.2000000000000002</v>
      </c>
      <c r="C99" s="7">
        <v>2084</v>
      </c>
      <c r="D99" s="7">
        <v>9.82</v>
      </c>
      <c r="E99" s="7">
        <v>0</v>
      </c>
      <c r="F99" s="7">
        <v>442.94</v>
      </c>
      <c r="G99">
        <f t="shared" si="7"/>
        <v>5.089999999999975</v>
      </c>
      <c r="H99" s="39">
        <f t="shared" si="6"/>
        <v>9.82</v>
      </c>
      <c r="I99">
        <v>-2.4991999999999468</v>
      </c>
      <c r="J99">
        <f>[1]CO2ToAtm!$P$19*H99*H99 + [1]CO2ToAtm!$Q$19*H99+ [1]CO2ToAtm!$R$19  + 4*(C99-2025)/75 + [1]CO2ToAtm!$T$29</f>
        <v>-3.4237626126921135</v>
      </c>
      <c r="K99">
        <f t="shared" si="8"/>
        <v>-0.92456261269216666</v>
      </c>
    </row>
    <row r="100" spans="1:11" x14ac:dyDescent="0.25">
      <c r="A100">
        <v>9.83</v>
      </c>
      <c r="B100" s="7">
        <v>1.8</v>
      </c>
      <c r="C100" s="7">
        <v>2084</v>
      </c>
      <c r="D100" s="7">
        <v>9.83</v>
      </c>
      <c r="E100" s="7">
        <v>0</v>
      </c>
      <c r="F100" s="7">
        <v>436.83</v>
      </c>
      <c r="G100">
        <f t="shared" si="7"/>
        <v>-6.1100000000000136</v>
      </c>
      <c r="H100" s="39">
        <f t="shared" si="6"/>
        <v>9.83</v>
      </c>
      <c r="I100">
        <v>-3.4363999999999821</v>
      </c>
      <c r="J100">
        <f>[1]CO2ToAtm!$P$19*H100*H100 + [1]CO2ToAtm!$Q$19*H100+ [1]CO2ToAtm!$R$19  + 4*(C100-2025)/75 + [1]CO2ToAtm!$T$29</f>
        <v>-3.419272777231567</v>
      </c>
      <c r="K100">
        <f t="shared" si="8"/>
        <v>1.7127222768415162E-2</v>
      </c>
    </row>
    <row r="101" spans="1:11" x14ac:dyDescent="0.25">
      <c r="A101">
        <v>9.9600000000000009</v>
      </c>
      <c r="B101" s="7">
        <v>2</v>
      </c>
      <c r="C101" s="7">
        <v>2083</v>
      </c>
      <c r="D101" s="7">
        <v>9.9600000000000009</v>
      </c>
      <c r="E101" s="7">
        <v>0</v>
      </c>
      <c r="F101" s="7">
        <v>438.26</v>
      </c>
      <c r="G101">
        <f t="shared" si="7"/>
        <v>1.4300000000000068</v>
      </c>
      <c r="H101" s="39">
        <f t="shared" si="6"/>
        <v>9.9600000000000009</v>
      </c>
      <c r="I101">
        <v>-3.2802000000001241</v>
      </c>
      <c r="J101">
        <f>[1]CO2ToAtm!$P$19*H101*H101 + [1]CO2ToAtm!$Q$19*H101+ [1]CO2ToAtm!$R$19  + 4*(C101-2025)/75 + [1]CO2ToAtm!$T$29</f>
        <v>-3.4140563723376363</v>
      </c>
      <c r="K101">
        <f t="shared" si="8"/>
        <v>-0.13385637233751213</v>
      </c>
    </row>
    <row r="102" spans="1:11" x14ac:dyDescent="0.25">
      <c r="A102">
        <v>9.9600000000000009</v>
      </c>
      <c r="B102" s="7">
        <v>2.2000000000000002</v>
      </c>
      <c r="C102" s="7">
        <v>2083</v>
      </c>
      <c r="D102" s="7">
        <v>9.9600000000000009</v>
      </c>
      <c r="E102" s="7">
        <v>0</v>
      </c>
      <c r="F102" s="7">
        <v>443.26</v>
      </c>
      <c r="G102">
        <f t="shared" si="7"/>
        <v>5</v>
      </c>
      <c r="H102" s="39">
        <f t="shared" si="6"/>
        <v>9.9600000000000009</v>
      </c>
      <c r="I102">
        <v>-2.4211000000000178</v>
      </c>
      <c r="J102">
        <f>[1]CO2ToAtm!$P$19*H102*H102 + [1]CO2ToAtm!$Q$19*H102+ [1]CO2ToAtm!$R$19  + 4*(C102-2025)/75 + [1]CO2ToAtm!$T$29</f>
        <v>-3.4140563723376363</v>
      </c>
      <c r="K102">
        <f t="shared" si="8"/>
        <v>-0.99295637233761846</v>
      </c>
    </row>
    <row r="103" spans="1:11" x14ac:dyDescent="0.25">
      <c r="A103">
        <v>9.9700000000000006</v>
      </c>
      <c r="B103" s="7">
        <v>1.8</v>
      </c>
      <c r="C103" s="7">
        <v>2083</v>
      </c>
      <c r="D103" s="7">
        <v>9.9700000000000006</v>
      </c>
      <c r="E103" s="7">
        <v>0</v>
      </c>
      <c r="F103" s="7">
        <v>437.27</v>
      </c>
      <c r="G103">
        <f t="shared" si="7"/>
        <v>-5.9900000000000091</v>
      </c>
      <c r="H103" s="39">
        <f t="shared" si="6"/>
        <v>9.9700000000000006</v>
      </c>
      <c r="I103">
        <v>-3.4363999999999821</v>
      </c>
      <c r="J103">
        <f>[1]CO2ToAtm!$P$19*H103*H103 + [1]CO2ToAtm!$Q$19*H103+ [1]CO2ToAtm!$R$19  + 4*(C103-2025)/75 + [1]CO2ToAtm!$T$29</f>
        <v>-3.4095385557632176</v>
      </c>
      <c r="K103">
        <f t="shared" si="8"/>
        <v>2.6861444236764509E-2</v>
      </c>
    </row>
    <row r="104" spans="1:11" x14ac:dyDescent="0.25">
      <c r="A104">
        <v>10.01</v>
      </c>
      <c r="B104" s="7">
        <v>1.6</v>
      </c>
      <c r="C104" s="7">
        <v>2053</v>
      </c>
      <c r="D104" s="7">
        <v>19.04</v>
      </c>
      <c r="E104" s="7">
        <v>9.0299999999999994</v>
      </c>
      <c r="F104" s="7">
        <v>436.18</v>
      </c>
      <c r="G104">
        <f t="shared" si="7"/>
        <v>-1.089999999999975</v>
      </c>
      <c r="H104" s="39">
        <f t="shared" si="6"/>
        <v>10.01</v>
      </c>
      <c r="I104">
        <v>-5.5450999999998398</v>
      </c>
      <c r="J104">
        <f>[1]CO2ToAtm!$P$19*H104*H104 + [1]CO2ToAtm!$Q$19*H104+ [1]CO2ToAtm!$R$19  + 4*(C104-2025)/75 + [1]CO2ToAtm!$T$29</f>
        <v>-4.9914473029556374</v>
      </c>
      <c r="K104">
        <f t="shared" si="8"/>
        <v>0.55365269704420239</v>
      </c>
    </row>
    <row r="105" spans="1:11" x14ac:dyDescent="0.25">
      <c r="A105">
        <v>10.09</v>
      </c>
      <c r="B105" s="7">
        <v>1.4</v>
      </c>
      <c r="C105" s="7">
        <v>2046</v>
      </c>
      <c r="D105" s="7">
        <v>23.18</v>
      </c>
      <c r="E105" s="7">
        <v>13.09</v>
      </c>
      <c r="F105" s="7">
        <v>436.7</v>
      </c>
      <c r="G105">
        <f t="shared" si="7"/>
        <v>0.51999999999998181</v>
      </c>
      <c r="H105" s="39">
        <f t="shared" si="6"/>
        <v>10.09</v>
      </c>
      <c r="I105">
        <v>-6.9508999999998933</v>
      </c>
      <c r="J105">
        <f>[1]CO2ToAtm!$P$19*H105*H105 + [1]CO2ToAtm!$Q$19*H105+ [1]CO2ToAtm!$R$19  + 4*(C105-2025)/75 + [1]CO2ToAtm!$T$29</f>
        <v>-5.3285021954262461</v>
      </c>
      <c r="K105">
        <f t="shared" si="8"/>
        <v>1.6223978045736471</v>
      </c>
    </row>
    <row r="106" spans="1:11" x14ac:dyDescent="0.25">
      <c r="A106">
        <v>10.1</v>
      </c>
      <c r="B106" s="7">
        <v>2.2000000000000002</v>
      </c>
      <c r="C106" s="7">
        <v>2082</v>
      </c>
      <c r="D106" s="7">
        <v>10.1</v>
      </c>
      <c r="E106" s="7">
        <v>0</v>
      </c>
      <c r="F106" s="7">
        <v>443.57</v>
      </c>
      <c r="G106">
        <f t="shared" si="7"/>
        <v>6.8700000000000045</v>
      </c>
      <c r="H106" s="39">
        <f t="shared" si="6"/>
        <v>10.1</v>
      </c>
      <c r="I106">
        <v>-2.4991999999999468</v>
      </c>
      <c r="J106">
        <f>[1]CO2ToAtm!$P$19*H106*H106 + [1]CO2ToAtm!$Q$19*H106+ [1]CO2ToAtm!$R$19  + 4*(C106-2025)/75 + [1]CO2ToAtm!$T$29</f>
        <v>-3.4039583963889464</v>
      </c>
      <c r="K106">
        <f t="shared" si="8"/>
        <v>-0.90475839638899958</v>
      </c>
    </row>
    <row r="107" spans="1:11" x14ac:dyDescent="0.25">
      <c r="A107">
        <v>10.11</v>
      </c>
      <c r="B107" s="7">
        <v>2</v>
      </c>
      <c r="C107" s="7">
        <v>2082</v>
      </c>
      <c r="D107" s="7">
        <v>10.11</v>
      </c>
      <c r="E107" s="7">
        <v>0</v>
      </c>
      <c r="F107" s="7">
        <v>438.68</v>
      </c>
      <c r="G107">
        <f t="shared" si="7"/>
        <v>-4.8899999999999864</v>
      </c>
      <c r="H107" s="39">
        <f t="shared" si="6"/>
        <v>10.11</v>
      </c>
      <c r="I107">
        <v>-3.2802000000001241</v>
      </c>
      <c r="J107">
        <f>[1]CO2ToAtm!$P$19*H107*H107 + [1]CO2ToAtm!$Q$19*H107+ [1]CO2ToAtm!$R$19  + 4*(C107-2025)/75 + [1]CO2ToAtm!$T$29</f>
        <v>-3.3994125987006565</v>
      </c>
      <c r="K107">
        <f t="shared" si="8"/>
        <v>-0.11921259870053236</v>
      </c>
    </row>
    <row r="108" spans="1:11" x14ac:dyDescent="0.25">
      <c r="A108">
        <v>10.119999999999999</v>
      </c>
      <c r="B108" s="7">
        <v>1.8</v>
      </c>
      <c r="C108" s="7">
        <v>2082</v>
      </c>
      <c r="D108" s="7">
        <v>10.119999999999999</v>
      </c>
      <c r="E108" s="7">
        <v>0</v>
      </c>
      <c r="F108" s="7">
        <v>437.71</v>
      </c>
      <c r="G108">
        <f t="shared" si="7"/>
        <v>-0.97000000000002728</v>
      </c>
      <c r="H108" s="39">
        <f t="shared" si="6"/>
        <v>10.119999999999999</v>
      </c>
      <c r="I108">
        <v>-3.4363999999999821</v>
      </c>
      <c r="J108">
        <f>[1]CO2ToAtm!$P$19*H108*H108 + [1]CO2ToAtm!$Q$19*H108+ [1]CO2ToAtm!$R$19  + 4*(C108-2025)/75 + [1]CO2ToAtm!$T$29</f>
        <v>-3.3948648023613752</v>
      </c>
      <c r="K108">
        <f t="shared" si="8"/>
        <v>4.1535197638606913E-2</v>
      </c>
    </row>
    <row r="109" spans="1:11" x14ac:dyDescent="0.25">
      <c r="A109">
        <v>10.25</v>
      </c>
      <c r="B109" s="7">
        <v>2.2000000000000002</v>
      </c>
      <c r="C109" s="7">
        <v>2081</v>
      </c>
      <c r="D109" s="7">
        <v>10.25</v>
      </c>
      <c r="E109" s="7">
        <v>0</v>
      </c>
      <c r="F109" s="7">
        <v>443.89</v>
      </c>
      <c r="G109">
        <f t="shared" si="7"/>
        <v>6.1800000000000068</v>
      </c>
      <c r="H109" s="39">
        <f t="shared" si="6"/>
        <v>10.25</v>
      </c>
      <c r="I109">
        <v>-2.4991999999999468</v>
      </c>
      <c r="J109">
        <f>[1]CO2ToAtm!$P$19*H109*H109 + [1]CO2ToAtm!$Q$19*H109+ [1]CO2ToAtm!$R$19  + 4*(C109-2025)/75 + [1]CO2ToAtm!$T$29</f>
        <v>-3.3888949060438831</v>
      </c>
      <c r="K109">
        <f t="shared" si="8"/>
        <v>-0.88969490604393631</v>
      </c>
    </row>
    <row r="110" spans="1:11" x14ac:dyDescent="0.25">
      <c r="A110">
        <v>10.26</v>
      </c>
      <c r="B110" s="7">
        <v>2</v>
      </c>
      <c r="C110" s="7">
        <v>2081</v>
      </c>
      <c r="D110" s="7">
        <v>10.26</v>
      </c>
      <c r="E110" s="7">
        <v>0</v>
      </c>
      <c r="F110" s="7">
        <v>439.1</v>
      </c>
      <c r="G110">
        <f t="shared" si="7"/>
        <v>-4.7899999999999636</v>
      </c>
      <c r="H110" s="39">
        <f t="shared" si="6"/>
        <v>10.26</v>
      </c>
      <c r="I110">
        <v>-3.358299999999609</v>
      </c>
      <c r="J110">
        <f>[1]CO2ToAtm!$P$19*H110*H110 + [1]CO2ToAtm!$Q$19*H110+ [1]CO2ToAtm!$R$19  + 4*(C110-2025)/75 + [1]CO2ToAtm!$T$29</f>
        <v>-3.3843191285907297</v>
      </c>
      <c r="K110">
        <f t="shared" si="8"/>
        <v>-2.6019128591120655E-2</v>
      </c>
    </row>
    <row r="111" spans="1:11" x14ac:dyDescent="0.25">
      <c r="A111">
        <v>10.27</v>
      </c>
      <c r="B111" s="7">
        <v>1.8</v>
      </c>
      <c r="C111" s="7">
        <v>2081</v>
      </c>
      <c r="D111" s="7">
        <v>10.27</v>
      </c>
      <c r="E111" s="7">
        <v>0</v>
      </c>
      <c r="F111" s="7">
        <v>438.15</v>
      </c>
      <c r="G111">
        <f t="shared" si="7"/>
        <v>-0.95000000000004547</v>
      </c>
      <c r="H111" s="39">
        <f t="shared" si="6"/>
        <v>10.27</v>
      </c>
      <c r="I111">
        <v>-3.5145000000003548</v>
      </c>
      <c r="J111">
        <f>[1]CO2ToAtm!$P$19*H111*H111 + [1]CO2ToAtm!$Q$19*H111+ [1]CO2ToAtm!$R$19  + 4*(C111-2025)/75 + [1]CO2ToAtm!$T$29</f>
        <v>-3.3797413524865849</v>
      </c>
      <c r="K111">
        <f t="shared" si="8"/>
        <v>0.13475864751376987</v>
      </c>
    </row>
    <row r="112" spans="1:11" x14ac:dyDescent="0.25">
      <c r="A112">
        <v>10.41</v>
      </c>
      <c r="B112" s="7">
        <v>2</v>
      </c>
      <c r="C112" s="7">
        <v>2080</v>
      </c>
      <c r="D112" s="7">
        <v>10.41</v>
      </c>
      <c r="E112" s="7">
        <v>0</v>
      </c>
      <c r="F112" s="7">
        <v>439.53</v>
      </c>
      <c r="G112">
        <f t="shared" si="7"/>
        <v>1.3799999999999955</v>
      </c>
      <c r="H112" s="39">
        <f t="shared" si="6"/>
        <v>10.41</v>
      </c>
      <c r="I112">
        <v>-3.2802000000001241</v>
      </c>
      <c r="J112">
        <f>[1]CO2ToAtm!$P$19*H112*H112 + [1]CO2ToAtm!$Q$19*H112+ [1]CO2ToAtm!$R$19  + 4*(C112-2025)/75 + [1]CO2ToAtm!$T$29</f>
        <v>-3.3687759620078559</v>
      </c>
      <c r="K112">
        <f t="shared" si="8"/>
        <v>-8.8575962007731768E-2</v>
      </c>
    </row>
    <row r="113" spans="1:11" x14ac:dyDescent="0.25">
      <c r="A113">
        <v>10.41</v>
      </c>
      <c r="B113" s="7">
        <v>2.2000000000000002</v>
      </c>
      <c r="C113" s="7">
        <v>2080</v>
      </c>
      <c r="D113" s="7">
        <v>10.41</v>
      </c>
      <c r="E113" s="7">
        <v>0</v>
      </c>
      <c r="F113" s="7">
        <v>444.21</v>
      </c>
      <c r="G113">
        <f t="shared" si="7"/>
        <v>4.6800000000000068</v>
      </c>
      <c r="H113" s="39">
        <f t="shared" si="6"/>
        <v>10.41</v>
      </c>
      <c r="I113">
        <v>-2.4991999999999468</v>
      </c>
      <c r="J113">
        <f>[1]CO2ToAtm!$P$19*H113*H113 + [1]CO2ToAtm!$Q$19*H113+ [1]CO2ToAtm!$R$19  + 4*(C113-2025)/75 + [1]CO2ToAtm!$T$29</f>
        <v>-3.3687759620078559</v>
      </c>
      <c r="K113">
        <f t="shared" si="8"/>
        <v>-0.8695759620079091</v>
      </c>
    </row>
    <row r="114" spans="1:11" x14ac:dyDescent="0.25">
      <c r="A114">
        <v>10.43</v>
      </c>
      <c r="B114" s="7">
        <v>1.8</v>
      </c>
      <c r="C114" s="7">
        <v>2080</v>
      </c>
      <c r="D114" s="7">
        <v>10.43</v>
      </c>
      <c r="E114" s="7">
        <v>0</v>
      </c>
      <c r="F114" s="7">
        <v>438.6</v>
      </c>
      <c r="G114">
        <f t="shared" si="7"/>
        <v>-5.6099999999999568</v>
      </c>
      <c r="H114" s="39">
        <f t="shared" si="6"/>
        <v>10.43</v>
      </c>
      <c r="I114">
        <v>-3.5925999999998401</v>
      </c>
      <c r="J114">
        <f>[1]CO2ToAtm!$P$19*H114*H114 + [1]CO2ToAtm!$Q$19*H114+ [1]CO2ToAtm!$R$19  + 4*(C114-2025)/75 + [1]CO2ToAtm!$T$29</f>
        <v>-3.3595584516188506</v>
      </c>
      <c r="K114">
        <f t="shared" si="8"/>
        <v>0.23304154838098956</v>
      </c>
    </row>
    <row r="115" spans="1:11" x14ac:dyDescent="0.25">
      <c r="A115">
        <v>10.57</v>
      </c>
      <c r="B115" s="7">
        <v>2</v>
      </c>
      <c r="C115" s="7">
        <v>2079</v>
      </c>
      <c r="D115" s="7">
        <v>10.57</v>
      </c>
      <c r="E115" s="7">
        <v>0</v>
      </c>
      <c r="F115" s="7">
        <v>439.95</v>
      </c>
      <c r="G115">
        <f t="shared" si="7"/>
        <v>1.3499999999999659</v>
      </c>
      <c r="H115" s="39">
        <f t="shared" si="6"/>
        <v>10.57</v>
      </c>
      <c r="I115">
        <v>-3.4363999999999821</v>
      </c>
      <c r="J115">
        <f>[1]CO2ToAtm!$P$19*H115*H115 + [1]CO2ToAtm!$Q$19*H115+ [1]CO2ToAtm!$R$19  + 4*(C115-2025)/75 + [1]CO2ToAtm!$T$29</f>
        <v>-3.3481453633181641</v>
      </c>
      <c r="K115">
        <f t="shared" si="8"/>
        <v>8.8254636681817988E-2</v>
      </c>
    </row>
    <row r="116" spans="1:11" x14ac:dyDescent="0.25">
      <c r="A116">
        <v>10.57</v>
      </c>
      <c r="B116" s="7">
        <v>2.2000000000000002</v>
      </c>
      <c r="C116" s="7">
        <v>2079</v>
      </c>
      <c r="D116" s="7">
        <v>10.57</v>
      </c>
      <c r="E116" s="7">
        <v>0</v>
      </c>
      <c r="F116" s="7">
        <v>444.53</v>
      </c>
      <c r="G116">
        <f t="shared" si="7"/>
        <v>4.5799999999999841</v>
      </c>
      <c r="H116" s="39">
        <f t="shared" si="6"/>
        <v>10.57</v>
      </c>
      <c r="I116">
        <v>-2.5773000000003194</v>
      </c>
      <c r="J116">
        <f>[1]CO2ToAtm!$P$19*H116*H116 + [1]CO2ToAtm!$Q$19*H116+ [1]CO2ToAtm!$R$19  + 4*(C116-2025)/75 + [1]CO2ToAtm!$T$29</f>
        <v>-3.3481453633181641</v>
      </c>
      <c r="K116">
        <f t="shared" si="8"/>
        <v>-0.7708453633178447</v>
      </c>
    </row>
    <row r="117" spans="1:11" x14ac:dyDescent="0.25">
      <c r="A117">
        <v>10.59</v>
      </c>
      <c r="B117" s="7">
        <v>1.8</v>
      </c>
      <c r="C117" s="7">
        <v>2079</v>
      </c>
      <c r="D117" s="7">
        <v>10.59</v>
      </c>
      <c r="E117" s="7">
        <v>0</v>
      </c>
      <c r="F117" s="7">
        <v>439.06</v>
      </c>
      <c r="G117">
        <f t="shared" si="7"/>
        <v>-5.4699999999999704</v>
      </c>
      <c r="H117" s="39">
        <f t="shared" si="6"/>
        <v>10.59</v>
      </c>
      <c r="I117">
        <v>-3.5144999999999111</v>
      </c>
      <c r="J117">
        <f>[1]CO2ToAtm!$P$19*H117*H117 + [1]CO2ToAtm!$Q$19*H117+ [1]CO2ToAtm!$R$19  + 4*(C117-2025)/75 + [1]CO2ToAtm!$T$29</f>
        <v>-3.3388638960974499</v>
      </c>
      <c r="K117">
        <f t="shared" si="8"/>
        <v>0.1756361039024612</v>
      </c>
    </row>
    <row r="118" spans="1:11" x14ac:dyDescent="0.25">
      <c r="A118">
        <v>10.7</v>
      </c>
      <c r="B118" s="7">
        <v>1.6</v>
      </c>
      <c r="C118" s="7">
        <v>2052</v>
      </c>
      <c r="D118" s="7">
        <v>19.649999999999999</v>
      </c>
      <c r="E118" s="7">
        <v>8.9499999999999993</v>
      </c>
      <c r="F118" s="7">
        <v>436.89</v>
      </c>
      <c r="G118">
        <f t="shared" si="7"/>
        <v>-2.1700000000000159</v>
      </c>
      <c r="H118" s="39">
        <f t="shared" si="6"/>
        <v>10.7</v>
      </c>
      <c r="I118">
        <v>-5.2327000000001238</v>
      </c>
      <c r="J118">
        <f>[1]CO2ToAtm!$P$19*H118*H118 + [1]CO2ToAtm!$Q$19*H118+ [1]CO2ToAtm!$R$19  + 4*(C118-2025)/75 + [1]CO2ToAtm!$T$29</f>
        <v>-4.7276729228376766</v>
      </c>
      <c r="K118">
        <f t="shared" si="8"/>
        <v>0.50502707716244721</v>
      </c>
    </row>
    <row r="119" spans="1:11" x14ac:dyDescent="0.25">
      <c r="A119">
        <v>10.73</v>
      </c>
      <c r="B119" s="7">
        <v>2.2000000000000002</v>
      </c>
      <c r="C119" s="7">
        <v>2078</v>
      </c>
      <c r="D119" s="7">
        <v>10.73</v>
      </c>
      <c r="E119" s="7">
        <v>0</v>
      </c>
      <c r="F119" s="7">
        <v>444.86</v>
      </c>
      <c r="G119">
        <f t="shared" si="7"/>
        <v>7.9700000000000273</v>
      </c>
      <c r="H119" s="39">
        <f t="shared" si="6"/>
        <v>10.73</v>
      </c>
      <c r="I119">
        <v>-2.5772999999998754</v>
      </c>
      <c r="J119">
        <f>[1]CO2ToAtm!$P$19*H119*H119 + [1]CO2ToAtm!$Q$19*H119+ [1]CO2ToAtm!$R$19  + 4*(C119-2025)/75 + [1]CO2ToAtm!$T$29</f>
        <v>-3.3270031099748074</v>
      </c>
      <c r="K119">
        <f t="shared" si="8"/>
        <v>-0.74970310997493206</v>
      </c>
    </row>
    <row r="120" spans="1:11" x14ac:dyDescent="0.25">
      <c r="A120">
        <v>10.74</v>
      </c>
      <c r="B120" s="7">
        <v>2</v>
      </c>
      <c r="C120" s="7">
        <v>2078</v>
      </c>
      <c r="D120" s="7">
        <v>10.74</v>
      </c>
      <c r="E120" s="7">
        <v>0</v>
      </c>
      <c r="F120" s="7">
        <v>440.39</v>
      </c>
      <c r="G120">
        <f t="shared" si="7"/>
        <v>-4.4700000000000273</v>
      </c>
      <c r="H120" s="39">
        <f t="shared" si="6"/>
        <v>10.74</v>
      </c>
      <c r="I120">
        <v>-3.3583000000000531</v>
      </c>
      <c r="J120">
        <f>[1]CO2ToAtm!$P$19*H120*H120 + [1]CO2ToAtm!$Q$19*H120+ [1]CO2ToAtm!$R$19  + 4*(C120-2025)/75 + [1]CO2ToAtm!$T$29</f>
        <v>-3.322331397274092</v>
      </c>
      <c r="K120">
        <f t="shared" si="8"/>
        <v>3.5968602725961141E-2</v>
      </c>
    </row>
    <row r="121" spans="1:11" x14ac:dyDescent="0.25">
      <c r="A121">
        <v>10.76</v>
      </c>
      <c r="B121" s="7">
        <v>1.8</v>
      </c>
      <c r="C121" s="7">
        <v>2078</v>
      </c>
      <c r="D121" s="7">
        <v>10.76</v>
      </c>
      <c r="E121" s="7">
        <v>0</v>
      </c>
      <c r="F121" s="7">
        <v>439.51</v>
      </c>
      <c r="G121">
        <f t="shared" si="7"/>
        <v>-0.87999999999999545</v>
      </c>
      <c r="H121" s="39">
        <f t="shared" si="6"/>
        <v>10.76</v>
      </c>
      <c r="I121">
        <v>-3.5926000000002838</v>
      </c>
      <c r="J121">
        <f>[1]CO2ToAtm!$P$19*H121*H121 + [1]CO2ToAtm!$Q$19*H121+ [1]CO2ToAtm!$R$19  + 4*(C121-2025)/75 + [1]CO2ToAtm!$T$29</f>
        <v>-3.3129819759196879</v>
      </c>
      <c r="K121">
        <f t="shared" si="8"/>
        <v>0.27961802408059588</v>
      </c>
    </row>
    <row r="122" spans="1:11" x14ac:dyDescent="0.25">
      <c r="A122">
        <v>10.9</v>
      </c>
      <c r="B122" s="7">
        <v>2.2000000000000002</v>
      </c>
      <c r="C122" s="7">
        <v>2077</v>
      </c>
      <c r="D122" s="7">
        <v>10.9</v>
      </c>
      <c r="E122" s="7">
        <v>0</v>
      </c>
      <c r="F122" s="7">
        <v>445.19</v>
      </c>
      <c r="G122">
        <f t="shared" si="7"/>
        <v>5.6800000000000068</v>
      </c>
      <c r="H122" s="39">
        <f t="shared" si="6"/>
        <v>10.9</v>
      </c>
      <c r="I122">
        <v>-2.5772999999998754</v>
      </c>
      <c r="J122">
        <f>[1]CO2ToAtm!$P$19*H122*H122 + [1]CO2ToAtm!$Q$19*H122+ [1]CO2ToAtm!$R$19  + 4*(C122-2025)/75 + [1]CO2ToAtm!$T$29</f>
        <v>-3.3006455108612172</v>
      </c>
      <c r="K122">
        <f t="shared" si="8"/>
        <v>-0.7233455108613418</v>
      </c>
    </row>
    <row r="123" spans="1:11" x14ac:dyDescent="0.25">
      <c r="A123">
        <v>10.91</v>
      </c>
      <c r="B123" s="7">
        <v>2</v>
      </c>
      <c r="C123" s="7">
        <v>2077</v>
      </c>
      <c r="D123" s="7">
        <v>10.91</v>
      </c>
      <c r="E123" s="7">
        <v>0</v>
      </c>
      <c r="F123" s="7">
        <v>440.82</v>
      </c>
      <c r="G123">
        <f t="shared" si="7"/>
        <v>-4.3700000000000045</v>
      </c>
      <c r="H123" s="39">
        <f t="shared" si="6"/>
        <v>10.91</v>
      </c>
      <c r="I123">
        <v>-3.4363999999999821</v>
      </c>
      <c r="J123">
        <f>[1]CO2ToAtm!$P$19*H123*H123 + [1]CO2ToAtm!$Q$19*H123+ [1]CO2ToAtm!$R$19  + 4*(C123-2025)/75 + [1]CO2ToAtm!$T$29</f>
        <v>-3.2959398210936572</v>
      </c>
      <c r="K123">
        <f t="shared" si="8"/>
        <v>0.1404601789063249</v>
      </c>
    </row>
    <row r="124" spans="1:11" x14ac:dyDescent="0.25">
      <c r="A124">
        <v>10.93</v>
      </c>
      <c r="B124" s="7">
        <v>1.8</v>
      </c>
      <c r="C124" s="7">
        <v>2077</v>
      </c>
      <c r="D124" s="7">
        <v>10.93</v>
      </c>
      <c r="E124" s="7">
        <v>0</v>
      </c>
      <c r="F124" s="7">
        <v>439.97</v>
      </c>
      <c r="G124">
        <f t="shared" si="7"/>
        <v>-0.84999999999996589</v>
      </c>
      <c r="H124" s="39">
        <f t="shared" si="6"/>
        <v>10.93</v>
      </c>
      <c r="I124">
        <v>-3.6706999999997691</v>
      </c>
      <c r="J124">
        <f>[1]CO2ToAtm!$P$19*H124*H124 + [1]CO2ToAtm!$Q$19*H124+ [1]CO2ToAtm!$R$19  + 4*(C124-2025)/75 + [1]CO2ToAtm!$T$29</f>
        <v>-3.2865224456055642</v>
      </c>
      <c r="K124">
        <f t="shared" si="8"/>
        <v>0.38417755439420498</v>
      </c>
    </row>
    <row r="125" spans="1:11" x14ac:dyDescent="0.25">
      <c r="A125">
        <v>11.08</v>
      </c>
      <c r="B125" s="7">
        <v>2.2000000000000002</v>
      </c>
      <c r="C125" s="7">
        <v>2076</v>
      </c>
      <c r="D125" s="7">
        <v>11.08</v>
      </c>
      <c r="E125" s="7">
        <v>0</v>
      </c>
      <c r="F125" s="7">
        <v>445.52</v>
      </c>
      <c r="G125">
        <f t="shared" si="7"/>
        <v>5.5499999999999545</v>
      </c>
      <c r="H125" s="39">
        <f t="shared" si="6"/>
        <v>11.08</v>
      </c>
      <c r="I125">
        <v>-2.4991999999999468</v>
      </c>
      <c r="J125">
        <f>[1]CO2ToAtm!$P$19*H125*H125 + [1]CO2ToAtm!$Q$19*H125+ [1]CO2ToAtm!$R$19  + 4*(C125-2025)/75 + [1]CO2ToAtm!$T$29</f>
        <v>-3.2689706347768581</v>
      </c>
      <c r="K125">
        <f t="shared" si="8"/>
        <v>-0.76977063477691132</v>
      </c>
    </row>
    <row r="126" spans="1:11" x14ac:dyDescent="0.25">
      <c r="A126">
        <v>11.09</v>
      </c>
      <c r="B126" s="7">
        <v>2</v>
      </c>
      <c r="C126" s="7">
        <v>2076</v>
      </c>
      <c r="D126" s="7">
        <v>11.09</v>
      </c>
      <c r="E126" s="7">
        <v>0</v>
      </c>
      <c r="F126" s="7">
        <v>441.26</v>
      </c>
      <c r="G126">
        <f t="shared" si="7"/>
        <v>-4.2599999999999909</v>
      </c>
      <c r="H126" s="39">
        <f t="shared" si="6"/>
        <v>11.09</v>
      </c>
      <c r="I126">
        <v>-3.3583000000000531</v>
      </c>
      <c r="J126">
        <f>[1]CO2ToAtm!$P$19*H126*H126 + [1]CO2ToAtm!$Q$19*H126+ [1]CO2ToAtm!$R$19  + 4*(C126-2025)/75 + [1]CO2ToAtm!$T$29</f>
        <v>-3.2642289692914623</v>
      </c>
      <c r="K126">
        <f t="shared" si="8"/>
        <v>9.4071030708590797E-2</v>
      </c>
    </row>
    <row r="127" spans="1:11" x14ac:dyDescent="0.25">
      <c r="A127">
        <v>11.11</v>
      </c>
      <c r="B127" s="7">
        <v>1.8</v>
      </c>
      <c r="C127" s="7">
        <v>2076</v>
      </c>
      <c r="D127" s="7">
        <v>11.11</v>
      </c>
      <c r="E127" s="7">
        <v>0</v>
      </c>
      <c r="F127" s="7">
        <v>440.44</v>
      </c>
      <c r="G127">
        <f t="shared" si="7"/>
        <v>-0.81999999999999318</v>
      </c>
      <c r="H127" s="39">
        <f t="shared" si="6"/>
        <v>11.11</v>
      </c>
      <c r="I127">
        <v>-3.5925999999998401</v>
      </c>
      <c r="J127">
        <f>[1]CO2ToAtm!$P$19*H127*H127 + [1]CO2ToAtm!$Q$19*H127+ [1]CO2ToAtm!$R$19  + 4*(C127-2025)/75 + [1]CO2ToAtm!$T$29</f>
        <v>-3.2547396423676975</v>
      </c>
      <c r="K127">
        <f t="shared" si="8"/>
        <v>0.33786035763214262</v>
      </c>
    </row>
    <row r="128" spans="1:11" x14ac:dyDescent="0.25">
      <c r="A128">
        <v>11.189999999999998</v>
      </c>
      <c r="B128" s="7">
        <v>1.4</v>
      </c>
      <c r="C128" s="7">
        <v>2045</v>
      </c>
      <c r="D128" s="7">
        <v>23.83</v>
      </c>
      <c r="E128" s="7">
        <v>12.64</v>
      </c>
      <c r="F128" s="7">
        <v>437.59</v>
      </c>
      <c r="G128">
        <f t="shared" si="7"/>
        <v>-2.8500000000000227</v>
      </c>
      <c r="H128" s="39">
        <f t="shared" si="6"/>
        <v>11.189999999999998</v>
      </c>
      <c r="I128">
        <v>-6.4042000000003902</v>
      </c>
      <c r="J128">
        <f>[1]CO2ToAtm!$P$19*H128*H128 + [1]CO2ToAtm!$Q$19*H128+ [1]CO2ToAtm!$R$19  + 4*(C128-2025)/75 + [1]CO2ToAtm!$T$29</f>
        <v>-4.8700357219663371</v>
      </c>
      <c r="K128">
        <f t="shared" si="8"/>
        <v>1.5341642780340532</v>
      </c>
    </row>
    <row r="129" spans="1:11" x14ac:dyDescent="0.25">
      <c r="A129">
        <v>11.27</v>
      </c>
      <c r="B129" s="7">
        <v>2.2000000000000002</v>
      </c>
      <c r="C129" s="7">
        <v>2075</v>
      </c>
      <c r="D129" s="7">
        <v>11.27</v>
      </c>
      <c r="E129" s="7">
        <v>0</v>
      </c>
      <c r="F129" s="7">
        <v>445.84</v>
      </c>
      <c r="G129">
        <f t="shared" si="7"/>
        <v>8.25</v>
      </c>
      <c r="H129" s="39">
        <f t="shared" si="6"/>
        <v>11.27</v>
      </c>
      <c r="I129">
        <v>-2.5773000000003194</v>
      </c>
      <c r="J129">
        <f>[1]CO2ToAtm!$P$19*H129*H129 + [1]CO2ToAtm!$Q$19*H129+ [1]CO2ToAtm!$R$19  + 4*(C129-2025)/75 + [1]CO2ToAtm!$T$29</f>
        <v>-3.231870554568224</v>
      </c>
      <c r="K129">
        <f t="shared" si="8"/>
        <v>-0.65457055456790458</v>
      </c>
    </row>
    <row r="130" spans="1:11" x14ac:dyDescent="0.25">
      <c r="A130">
        <v>11.28</v>
      </c>
      <c r="B130" s="7">
        <v>2</v>
      </c>
      <c r="C130" s="7">
        <v>2075</v>
      </c>
      <c r="D130" s="7">
        <v>11.28</v>
      </c>
      <c r="E130" s="7">
        <v>0</v>
      </c>
      <c r="F130" s="7">
        <v>441.69</v>
      </c>
      <c r="G130">
        <f t="shared" si="7"/>
        <v>-4.1499999999999773</v>
      </c>
      <c r="H130" s="39">
        <f t="shared" si="6"/>
        <v>11.28</v>
      </c>
      <c r="I130">
        <v>-3.4363999999999821</v>
      </c>
      <c r="J130">
        <f>[1]CO2ToAtm!$P$19*H130*H130 + [1]CO2ToAtm!$Q$19*H130+ [1]CO2ToAtm!$R$19  + 4*(C130-2025)/75 + [1]CO2ToAtm!$T$29</f>
        <v>-3.2270909147140019</v>
      </c>
      <c r="K130">
        <f t="shared" si="8"/>
        <v>0.20930908528598025</v>
      </c>
    </row>
    <row r="131" spans="1:11" x14ac:dyDescent="0.25">
      <c r="A131">
        <v>11.3</v>
      </c>
      <c r="B131" s="7">
        <v>1.8</v>
      </c>
      <c r="C131" s="7">
        <v>2075</v>
      </c>
      <c r="D131" s="7">
        <v>11.3</v>
      </c>
      <c r="E131" s="7">
        <v>0</v>
      </c>
      <c r="F131" s="7">
        <v>440.9</v>
      </c>
      <c r="G131">
        <f t="shared" si="7"/>
        <v>-0.79000000000002046</v>
      </c>
      <c r="H131" s="39">
        <f t="shared" ref="H131:H194" si="9">D131-E131</f>
        <v>11.3</v>
      </c>
      <c r="I131">
        <v>-3.6707000000002128</v>
      </c>
      <c r="J131">
        <f>[1]CO2ToAtm!$P$19*H131*H131 + [1]CO2ToAtm!$Q$19*H131+ [1]CO2ToAtm!$R$19  + 4*(C131-2025)/75 + [1]CO2ToAtm!$T$29</f>
        <v>-3.2175256390525826</v>
      </c>
      <c r="K131">
        <f t="shared" si="8"/>
        <v>0.45317436094763019</v>
      </c>
    </row>
    <row r="132" spans="1:11" x14ac:dyDescent="0.25">
      <c r="A132">
        <v>11.39</v>
      </c>
      <c r="B132" s="7">
        <v>1.6</v>
      </c>
      <c r="C132" s="7">
        <v>2051</v>
      </c>
      <c r="D132" s="7">
        <v>20.25</v>
      </c>
      <c r="E132" s="7">
        <v>8.86</v>
      </c>
      <c r="F132" s="7">
        <v>437.56</v>
      </c>
      <c r="G132">
        <f t="shared" ref="G132:G195" si="10">F132-F131</f>
        <v>-3.339999999999975</v>
      </c>
      <c r="H132" s="39">
        <f t="shared" si="9"/>
        <v>11.39</v>
      </c>
      <c r="I132">
        <v>-4.9202999999999646</v>
      </c>
      <c r="J132">
        <f>[1]CO2ToAtm!$P$19*H132*H132 + [1]CO2ToAtm!$Q$19*H132+ [1]CO2ToAtm!$R$19  + 4*(C132-2025)/75 + [1]CO2ToAtm!$T$29</f>
        <v>-4.4543829653521518</v>
      </c>
      <c r="K132">
        <f t="shared" ref="K132:K195" si="11">J132-I132</f>
        <v>0.46591703464781276</v>
      </c>
    </row>
    <row r="133" spans="1:11" x14ac:dyDescent="0.25">
      <c r="A133">
        <v>11.46</v>
      </c>
      <c r="B133" s="7">
        <v>2.2000000000000002</v>
      </c>
      <c r="C133" s="7">
        <v>2074</v>
      </c>
      <c r="D133" s="7">
        <v>11.46</v>
      </c>
      <c r="E133" s="7">
        <v>0</v>
      </c>
      <c r="F133" s="7">
        <v>446.17</v>
      </c>
      <c r="G133">
        <f t="shared" si="10"/>
        <v>8.6100000000000136</v>
      </c>
      <c r="H133" s="39">
        <f t="shared" si="9"/>
        <v>11.46</v>
      </c>
      <c r="I133">
        <v>-2.4991999999999468</v>
      </c>
      <c r="J133">
        <f>[1]CO2ToAtm!$P$19*H133*H133 + [1]CO2ToAtm!$Q$19*H133+ [1]CO2ToAtm!$R$19  + 4*(C133-2025)/75 + [1]CO2ToAtm!$T$29</f>
        <v>-3.1940489613518825</v>
      </c>
      <c r="K133">
        <f t="shared" si="11"/>
        <v>-0.69484896135193575</v>
      </c>
    </row>
    <row r="134" spans="1:11" x14ac:dyDescent="0.25">
      <c r="A134">
        <v>11.47</v>
      </c>
      <c r="B134" s="7">
        <v>2</v>
      </c>
      <c r="C134" s="7">
        <v>2074</v>
      </c>
      <c r="D134" s="7">
        <v>11.47</v>
      </c>
      <c r="E134" s="7">
        <v>0</v>
      </c>
      <c r="F134" s="7">
        <v>442.13</v>
      </c>
      <c r="G134">
        <f t="shared" si="10"/>
        <v>-4.0400000000000205</v>
      </c>
      <c r="H134" s="39">
        <f t="shared" si="9"/>
        <v>11.47</v>
      </c>
      <c r="I134">
        <v>-3.4363999999999821</v>
      </c>
      <c r="J134">
        <f>[1]CO2ToAtm!$P$19*H134*H134 + [1]CO2ToAtm!$Q$19*H134+ [1]CO2ToAtm!$R$19  + 4*(C134-2025)/75 + [1]CO2ToAtm!$T$29</f>
        <v>-3.1892313471288332</v>
      </c>
      <c r="K134">
        <f t="shared" si="11"/>
        <v>0.24716865287114897</v>
      </c>
    </row>
    <row r="135" spans="1:11" x14ac:dyDescent="0.25">
      <c r="A135">
        <v>11.49</v>
      </c>
      <c r="B135" s="7">
        <v>1.8</v>
      </c>
      <c r="C135" s="7">
        <v>2074</v>
      </c>
      <c r="D135" s="7">
        <v>11.49</v>
      </c>
      <c r="E135" s="7">
        <v>0</v>
      </c>
      <c r="F135" s="7">
        <v>441.37</v>
      </c>
      <c r="G135">
        <f t="shared" si="10"/>
        <v>-0.75999999999999091</v>
      </c>
      <c r="H135" s="39">
        <f t="shared" si="9"/>
        <v>11.49</v>
      </c>
      <c r="I135">
        <v>-3.6706999999997691</v>
      </c>
      <c r="J135">
        <f>[1]CO2ToAtm!$P$19*H135*H135 + [1]CO2ToAtm!$Q$19*H135+ [1]CO2ToAtm!$R$19  + 4*(C135-2025)/75 + [1]CO2ToAtm!$T$29</f>
        <v>-3.1795901227297612</v>
      </c>
      <c r="K135">
        <f t="shared" si="11"/>
        <v>0.49110987727000799</v>
      </c>
    </row>
    <row r="136" spans="1:11" x14ac:dyDescent="0.25">
      <c r="A136">
        <v>11.66</v>
      </c>
      <c r="B136" s="7">
        <v>2.2000000000000002</v>
      </c>
      <c r="C136" s="7">
        <v>2073</v>
      </c>
      <c r="D136" s="7">
        <v>11.66</v>
      </c>
      <c r="E136" s="7">
        <v>0</v>
      </c>
      <c r="F136" s="7">
        <v>446.49</v>
      </c>
      <c r="G136">
        <f t="shared" si="10"/>
        <v>5.1200000000000045</v>
      </c>
      <c r="H136" s="39">
        <f t="shared" si="9"/>
        <v>11.66</v>
      </c>
      <c r="I136">
        <v>-2.4211000000000178</v>
      </c>
      <c r="J136">
        <f>[1]CO2ToAtm!$P$19*H136*H136 + [1]CO2ToAtm!$Q$19*H136+ [1]CO2ToAtm!$R$19  + 4*(C136-2025)/75 + [1]CO2ToAtm!$T$29</f>
        <v>-3.1506502665359584</v>
      </c>
      <c r="K136">
        <f t="shared" si="11"/>
        <v>-0.72955026653594057</v>
      </c>
    </row>
    <row r="137" spans="1:11" x14ac:dyDescent="0.25">
      <c r="A137">
        <v>11.67</v>
      </c>
      <c r="B137" s="7">
        <v>2</v>
      </c>
      <c r="C137" s="7">
        <v>2073</v>
      </c>
      <c r="D137" s="7">
        <v>11.67</v>
      </c>
      <c r="E137" s="7">
        <v>0</v>
      </c>
      <c r="F137" s="7">
        <v>442.57</v>
      </c>
      <c r="G137">
        <f t="shared" si="10"/>
        <v>-3.9200000000000159</v>
      </c>
      <c r="H137" s="39">
        <f t="shared" si="9"/>
        <v>11.67</v>
      </c>
      <c r="I137">
        <v>-3.4363999999999821</v>
      </c>
      <c r="J137">
        <f>[1]CO2ToAtm!$P$19*H137*H137 + [1]CO2ToAtm!$Q$19*H137+ [1]CO2ToAtm!$R$19  + 4*(C137-2025)/75 + [1]CO2ToAtm!$T$29</f>
        <v>-3.1457926792930921</v>
      </c>
      <c r="K137">
        <f t="shared" si="11"/>
        <v>0.29060732070688999</v>
      </c>
    </row>
    <row r="138" spans="1:11" x14ac:dyDescent="0.25">
      <c r="A138">
        <v>11.7</v>
      </c>
      <c r="B138" s="7">
        <v>1.8</v>
      </c>
      <c r="C138" s="7">
        <v>2073</v>
      </c>
      <c r="D138" s="7">
        <v>11.7</v>
      </c>
      <c r="E138" s="7">
        <v>0</v>
      </c>
      <c r="F138" s="7">
        <v>441.84</v>
      </c>
      <c r="G138">
        <f t="shared" si="10"/>
        <v>-0.73000000000001819</v>
      </c>
      <c r="H138" s="39">
        <f t="shared" si="9"/>
        <v>11.7</v>
      </c>
      <c r="I138">
        <v>-3.5926000000002838</v>
      </c>
      <c r="J138">
        <f>[1]CO2ToAtm!$P$19*H138*H138 + [1]CO2ToAtm!$Q$19*H138+ [1]CO2ToAtm!$R$19  + 4*(C138-2025)/75 + [1]CO2ToAtm!$T$29</f>
        <v>-3.1312079256585461</v>
      </c>
      <c r="K138">
        <f t="shared" si="11"/>
        <v>0.46139207434173768</v>
      </c>
    </row>
    <row r="139" spans="1:11" x14ac:dyDescent="0.25">
      <c r="A139">
        <v>11.87</v>
      </c>
      <c r="B139" s="7">
        <v>2.2000000000000002</v>
      </c>
      <c r="C139" s="7">
        <v>2072</v>
      </c>
      <c r="D139" s="7">
        <v>11.87</v>
      </c>
      <c r="E139" s="7">
        <v>0</v>
      </c>
      <c r="F139" s="7">
        <v>446.8</v>
      </c>
      <c r="G139">
        <f t="shared" si="10"/>
        <v>4.9600000000000364</v>
      </c>
      <c r="H139" s="39">
        <f t="shared" si="9"/>
        <v>11.87</v>
      </c>
      <c r="I139">
        <v>-2.4211000000000178</v>
      </c>
      <c r="J139">
        <f>[1]CO2ToAtm!$P$19*H139*H139 + [1]CO2ToAtm!$Q$19*H139+ [1]CO2ToAtm!$R$19  + 4*(C139-2025)/75 + [1]CO2ToAtm!$T$29</f>
        <v>-3.1015545510610001</v>
      </c>
      <c r="K139">
        <f t="shared" si="11"/>
        <v>-0.68045455106098229</v>
      </c>
    </row>
    <row r="140" spans="1:11" x14ac:dyDescent="0.25">
      <c r="A140">
        <v>11.88</v>
      </c>
      <c r="B140" s="7">
        <v>2</v>
      </c>
      <c r="C140" s="7">
        <v>2072</v>
      </c>
      <c r="D140" s="7">
        <v>11.88</v>
      </c>
      <c r="E140" s="7">
        <v>0</v>
      </c>
      <c r="F140" s="7">
        <v>443.01</v>
      </c>
      <c r="G140">
        <f t="shared" si="10"/>
        <v>-3.7900000000000205</v>
      </c>
      <c r="H140" s="39">
        <f t="shared" si="9"/>
        <v>11.88</v>
      </c>
      <c r="I140">
        <v>-3.4363999999999821</v>
      </c>
      <c r="J140">
        <f>[1]CO2ToAtm!$P$19*H140*H140 + [1]CO2ToAtm!$Q$19*H140+ [1]CO2ToAtm!$R$19  + 4*(C140-2025)/75 + [1]CO2ToAtm!$T$29</f>
        <v>-3.0966549921473239</v>
      </c>
      <c r="K140">
        <f t="shared" si="11"/>
        <v>0.33974500785265827</v>
      </c>
    </row>
    <row r="141" spans="1:11" x14ac:dyDescent="0.25">
      <c r="A141">
        <v>11.9</v>
      </c>
      <c r="B141" s="7">
        <v>1.8</v>
      </c>
      <c r="C141" s="7">
        <v>2072</v>
      </c>
      <c r="D141" s="7">
        <v>11.9</v>
      </c>
      <c r="E141" s="7">
        <v>0</v>
      </c>
      <c r="F141" s="7">
        <v>442.3</v>
      </c>
      <c r="G141">
        <f t="shared" si="10"/>
        <v>-0.70999999999997954</v>
      </c>
      <c r="H141" s="39">
        <f t="shared" si="9"/>
        <v>11.9</v>
      </c>
      <c r="I141">
        <v>-3.6706999999997691</v>
      </c>
      <c r="J141">
        <f>[1]CO2ToAtm!$P$19*H141*H141 + [1]CO2ToAtm!$Q$19*H141+ [1]CO2ToAtm!$R$19  + 4*(C141-2025)/75 + [1]CO2ToAtm!$T$29</f>
        <v>-3.0868498783670009</v>
      </c>
      <c r="K141">
        <f t="shared" si="11"/>
        <v>0.58385012163276828</v>
      </c>
    </row>
    <row r="142" spans="1:11" x14ac:dyDescent="0.25">
      <c r="A142">
        <v>12.05</v>
      </c>
      <c r="B142" s="7">
        <v>1.6</v>
      </c>
      <c r="C142" s="7">
        <v>2050</v>
      </c>
      <c r="D142" s="7">
        <v>20.82</v>
      </c>
      <c r="E142" s="7">
        <v>8.77</v>
      </c>
      <c r="F142" s="7">
        <v>438.19</v>
      </c>
      <c r="G142">
        <f t="shared" si="10"/>
        <v>-4.1100000000000136</v>
      </c>
      <c r="H142" s="39">
        <f t="shared" si="9"/>
        <v>12.05</v>
      </c>
      <c r="I142">
        <v>-4.6078999999998045</v>
      </c>
      <c r="J142">
        <f>[1]CO2ToAtm!$P$19*H142*H142 + [1]CO2ToAtm!$Q$19*H142+ [1]CO2ToAtm!$R$19  + 4*(C142-2025)/75 + [1]CO2ToAtm!$T$29</f>
        <v>-4.1863900303465709</v>
      </c>
      <c r="K142">
        <f t="shared" si="11"/>
        <v>0.42150996965323362</v>
      </c>
    </row>
    <row r="143" spans="1:11" x14ac:dyDescent="0.25">
      <c r="A143">
        <v>12.08</v>
      </c>
      <c r="B143" s="7">
        <v>2.2000000000000002</v>
      </c>
      <c r="C143" s="7">
        <v>2071</v>
      </c>
      <c r="D143" s="7">
        <v>12.08</v>
      </c>
      <c r="E143" s="7">
        <v>0</v>
      </c>
      <c r="F143" s="7">
        <v>447.11</v>
      </c>
      <c r="G143">
        <f t="shared" si="10"/>
        <v>8.9200000000000159</v>
      </c>
      <c r="H143" s="39">
        <f t="shared" si="9"/>
        <v>12.08</v>
      </c>
      <c r="I143">
        <v>-2.4211000000000178</v>
      </c>
      <c r="J143">
        <f>[1]CO2ToAtm!$P$19*H143*H143 + [1]CO2ToAtm!$Q$19*H143+ [1]CO2ToAtm!$R$19  + 4*(C143-2025)/75 + [1]CO2ToAtm!$T$29</f>
        <v>-3.0515774304990644</v>
      </c>
      <c r="K143">
        <f t="shared" si="11"/>
        <v>-0.63047743049904659</v>
      </c>
    </row>
    <row r="144" spans="1:11" x14ac:dyDescent="0.25">
      <c r="A144">
        <v>12.09</v>
      </c>
      <c r="B144" s="7">
        <v>2</v>
      </c>
      <c r="C144" s="7">
        <v>2071</v>
      </c>
      <c r="D144" s="7">
        <v>12.09</v>
      </c>
      <c r="E144" s="7">
        <v>0</v>
      </c>
      <c r="F144" s="7">
        <v>443.45</v>
      </c>
      <c r="G144">
        <f t="shared" si="10"/>
        <v>-3.660000000000025</v>
      </c>
      <c r="H144" s="39">
        <f t="shared" si="9"/>
        <v>12.09</v>
      </c>
      <c r="I144">
        <v>-3.4363999999999821</v>
      </c>
      <c r="J144">
        <f>[1]CO2ToAtm!$P$19*H144*H144 + [1]CO2ToAtm!$Q$19*H144+ [1]CO2ToAtm!$R$19  + 4*(C144-2025)/75 + [1]CO2ToAtm!$T$29</f>
        <v>-3.0466358999145808</v>
      </c>
      <c r="K144">
        <f t="shared" si="11"/>
        <v>0.3897641000854013</v>
      </c>
    </row>
    <row r="145" spans="1:11" x14ac:dyDescent="0.25">
      <c r="A145">
        <v>12.12</v>
      </c>
      <c r="B145" s="7">
        <v>1.8</v>
      </c>
      <c r="C145" s="7">
        <v>2071</v>
      </c>
      <c r="D145" s="7">
        <v>12.12</v>
      </c>
      <c r="E145" s="7">
        <v>0</v>
      </c>
      <c r="F145" s="7">
        <v>442.77</v>
      </c>
      <c r="G145">
        <f t="shared" si="10"/>
        <v>-0.68000000000000682</v>
      </c>
      <c r="H145" s="39">
        <f t="shared" si="9"/>
        <v>12.12</v>
      </c>
      <c r="I145">
        <v>-3.6707000000002128</v>
      </c>
      <c r="J145">
        <f>[1]CO2ToAtm!$P$19*H145*H145 + [1]CO2ToAtm!$Q$19*H145+ [1]CO2ToAtm!$R$19  + 4*(C145-2025)/75 + [1]CO2ToAtm!$T$29</f>
        <v>-3.0317993162551846</v>
      </c>
      <c r="K145">
        <f t="shared" si="11"/>
        <v>0.63890068374502818</v>
      </c>
    </row>
    <row r="146" spans="1:11" x14ac:dyDescent="0.25">
      <c r="A146">
        <v>12.3</v>
      </c>
      <c r="B146" s="7">
        <v>2.2000000000000002</v>
      </c>
      <c r="C146" s="7">
        <v>2070</v>
      </c>
      <c r="D146" s="7">
        <v>12.3</v>
      </c>
      <c r="E146" s="7">
        <v>0</v>
      </c>
      <c r="F146" s="7">
        <v>447.42</v>
      </c>
      <c r="G146">
        <f t="shared" si="10"/>
        <v>4.6500000000000341</v>
      </c>
      <c r="H146" s="39">
        <f t="shared" si="9"/>
        <v>12.3</v>
      </c>
      <c r="I146">
        <v>-2.3430000000000888</v>
      </c>
      <c r="J146">
        <f>[1]CO2ToAtm!$P$19*H146*H146 + [1]CO2ToAtm!$Q$19*H146+ [1]CO2ToAtm!$R$19  + 4*(C146-2025)/75 + [1]CO2ToAtm!$T$29</f>
        <v>-2.9957354025948595</v>
      </c>
      <c r="K146">
        <f t="shared" si="11"/>
        <v>-0.6527354025947707</v>
      </c>
    </row>
    <row r="147" spans="1:11" x14ac:dyDescent="0.25">
      <c r="A147">
        <v>12.31</v>
      </c>
      <c r="B147" s="7">
        <v>2</v>
      </c>
      <c r="C147" s="7">
        <v>2070</v>
      </c>
      <c r="D147" s="7">
        <v>12.31</v>
      </c>
      <c r="E147" s="7">
        <v>0</v>
      </c>
      <c r="F147" s="7">
        <v>443.89</v>
      </c>
      <c r="G147">
        <f t="shared" si="10"/>
        <v>-3.5300000000000296</v>
      </c>
      <c r="H147" s="39">
        <f t="shared" si="9"/>
        <v>12.31</v>
      </c>
      <c r="I147">
        <v>-3.4363999999999821</v>
      </c>
      <c r="J147">
        <f>[1]CO2ToAtm!$P$19*H147*H147 + [1]CO2ToAtm!$Q$19*H147+ [1]CO2ToAtm!$R$19  + 4*(C147-2025)/75 + [1]CO2ToAtm!$T$29</f>
        <v>-2.9907499016885764</v>
      </c>
      <c r="K147">
        <f t="shared" si="11"/>
        <v>0.44565009831140578</v>
      </c>
    </row>
    <row r="148" spans="1:11" x14ac:dyDescent="0.25">
      <c r="A148">
        <v>12.339999999999998</v>
      </c>
      <c r="B148" s="7">
        <v>1.4</v>
      </c>
      <c r="C148" s="7">
        <v>2044</v>
      </c>
      <c r="D148" s="7">
        <v>24.47</v>
      </c>
      <c r="E148" s="7">
        <v>12.13</v>
      </c>
      <c r="F148" s="7">
        <v>438.41</v>
      </c>
      <c r="G148">
        <f t="shared" si="10"/>
        <v>-5.4799999999999613</v>
      </c>
      <c r="H148" s="39">
        <f t="shared" si="9"/>
        <v>12.339999999999998</v>
      </c>
      <c r="I148">
        <v>-5.7793999999996268</v>
      </c>
      <c r="J148">
        <f>[1]CO2ToAtm!$P$19*H148*H148 + [1]CO2ToAtm!$Q$19*H148+ [1]CO2ToAtm!$R$19  + 4*(C148-2025)/75 + [1]CO2ToAtm!$T$29</f>
        <v>-4.3624480737304498</v>
      </c>
      <c r="K148">
        <f t="shared" si="11"/>
        <v>1.416951926269177</v>
      </c>
    </row>
    <row r="149" spans="1:11" x14ac:dyDescent="0.25">
      <c r="A149">
        <v>12.34</v>
      </c>
      <c r="B149" s="7">
        <v>1.8</v>
      </c>
      <c r="C149" s="7">
        <v>2070</v>
      </c>
      <c r="D149" s="7">
        <v>12.34</v>
      </c>
      <c r="E149" s="7">
        <v>0</v>
      </c>
      <c r="F149" s="7">
        <v>443.24</v>
      </c>
      <c r="G149">
        <f t="shared" si="10"/>
        <v>4.8299999999999841</v>
      </c>
      <c r="H149" s="39">
        <f t="shared" si="9"/>
        <v>12.34</v>
      </c>
      <c r="I149">
        <v>-3.5925999999998401</v>
      </c>
      <c r="J149">
        <f>[1]CO2ToAtm!$P$19*H149*H149 + [1]CO2ToAtm!$Q$19*H149+ [1]CO2ToAtm!$R$19  + 4*(C149-2025)/75 + [1]CO2ToAtm!$T$29</f>
        <v>-2.9757814070637822</v>
      </c>
      <c r="K149">
        <f t="shared" si="11"/>
        <v>0.6168185929360579</v>
      </c>
    </row>
    <row r="150" spans="1:11" x14ac:dyDescent="0.25">
      <c r="A150">
        <v>12.53</v>
      </c>
      <c r="B150" s="7">
        <v>2.2000000000000002</v>
      </c>
      <c r="C150" s="7">
        <v>2069</v>
      </c>
      <c r="D150" s="7">
        <v>12.53</v>
      </c>
      <c r="E150" s="7">
        <v>0</v>
      </c>
      <c r="F150" s="7">
        <v>447.72</v>
      </c>
      <c r="G150">
        <f t="shared" si="10"/>
        <v>4.4800000000000182</v>
      </c>
      <c r="H150" s="39">
        <f t="shared" si="9"/>
        <v>12.53</v>
      </c>
      <c r="I150">
        <v>-2.2648999999997157</v>
      </c>
      <c r="J150">
        <f>[1]CO2ToAtm!$P$19*H150*H150 + [1]CO2ToAtm!$Q$19*H150+ [1]CO2ToAtm!$R$19  + 4*(C150-2025)/75 + [1]CO2ToAtm!$T$29</f>
        <v>-2.9338965563829889</v>
      </c>
      <c r="K150">
        <f t="shared" si="11"/>
        <v>-0.66899655638327316</v>
      </c>
    </row>
    <row r="151" spans="1:11" x14ac:dyDescent="0.25">
      <c r="A151">
        <v>12.54</v>
      </c>
      <c r="B151" s="7">
        <v>2</v>
      </c>
      <c r="C151" s="7">
        <v>2069</v>
      </c>
      <c r="D151" s="7">
        <v>12.54</v>
      </c>
      <c r="E151" s="7">
        <v>0</v>
      </c>
      <c r="F151" s="7">
        <v>444.33</v>
      </c>
      <c r="G151">
        <f t="shared" si="10"/>
        <v>-3.3900000000000432</v>
      </c>
      <c r="H151" s="39">
        <f t="shared" si="9"/>
        <v>12.54</v>
      </c>
      <c r="I151">
        <v>-3.3583000000000531</v>
      </c>
      <c r="J151">
        <f>[1]CO2ToAtm!$P$19*H151*H151 + [1]CO2ToAtm!$Q$19*H151+ [1]CO2ToAtm!$R$19  + 4*(C151-2025)/75 + [1]CO2ToAtm!$T$29</f>
        <v>-2.9288650865039156</v>
      </c>
      <c r="K151">
        <f t="shared" si="11"/>
        <v>0.42943491349613749</v>
      </c>
    </row>
    <row r="152" spans="1:11" x14ac:dyDescent="0.25">
      <c r="A152">
        <v>12.57</v>
      </c>
      <c r="B152" s="7">
        <v>1.8</v>
      </c>
      <c r="C152" s="7">
        <v>2069</v>
      </c>
      <c r="D152" s="7">
        <v>12.57</v>
      </c>
      <c r="E152" s="7">
        <v>0</v>
      </c>
      <c r="F152" s="7">
        <v>443.7</v>
      </c>
      <c r="G152">
        <f t="shared" si="10"/>
        <v>-0.62999999999999545</v>
      </c>
      <c r="H152" s="39">
        <f t="shared" si="9"/>
        <v>12.57</v>
      </c>
      <c r="I152">
        <v>-3.6707000000002128</v>
      </c>
      <c r="J152">
        <f>[1]CO2ToAtm!$P$19*H152*H152 + [1]CO2ToAtm!$Q$19*H152+ [1]CO2ToAtm!$R$19  + 4*(C152-2025)/75 + [1]CO2ToAtm!$T$29</f>
        <v>-2.9137586849607504</v>
      </c>
      <c r="K152">
        <f t="shared" si="11"/>
        <v>0.75694131503946238</v>
      </c>
    </row>
    <row r="153" spans="1:11" x14ac:dyDescent="0.25">
      <c r="A153">
        <v>12.71</v>
      </c>
      <c r="B153" s="7">
        <v>1.6</v>
      </c>
      <c r="C153" s="7">
        <v>2049</v>
      </c>
      <c r="D153" s="7">
        <v>21.37</v>
      </c>
      <c r="E153" s="7">
        <v>8.66</v>
      </c>
      <c r="F153" s="7">
        <v>438.78</v>
      </c>
      <c r="G153">
        <f t="shared" si="10"/>
        <v>-4.9200000000000159</v>
      </c>
      <c r="H153" s="39">
        <f t="shared" si="9"/>
        <v>12.71</v>
      </c>
      <c r="I153">
        <v>-4.3736000000000175</v>
      </c>
      <c r="J153">
        <f>[1]CO2ToAtm!$P$19*H153*H153 + [1]CO2ToAtm!$Q$19*H153+ [1]CO2ToAtm!$R$19  + 4*(C153-2025)/75 + [1]CO2ToAtm!$T$29</f>
        <v>-3.9096909716247308</v>
      </c>
      <c r="K153">
        <f t="shared" si="11"/>
        <v>0.46390902837528669</v>
      </c>
    </row>
    <row r="154" spans="1:11" x14ac:dyDescent="0.25">
      <c r="A154">
        <v>12.77</v>
      </c>
      <c r="B154" s="7">
        <v>2.2000000000000002</v>
      </c>
      <c r="C154" s="7">
        <v>2068</v>
      </c>
      <c r="D154" s="7">
        <v>12.77</v>
      </c>
      <c r="E154" s="7">
        <v>0</v>
      </c>
      <c r="F154" s="7">
        <v>448.01</v>
      </c>
      <c r="G154">
        <f t="shared" si="10"/>
        <v>9.2300000000000182</v>
      </c>
      <c r="H154" s="39">
        <f t="shared" si="9"/>
        <v>12.77</v>
      </c>
      <c r="I154">
        <v>-2.2649000000001598</v>
      </c>
      <c r="J154">
        <f>[1]CO2ToAtm!$P$19*H154*H154 + [1]CO2ToAtm!$Q$19*H154+ [1]CO2ToAtm!$R$19  + 4*(C154-2025)/75 + [1]CO2ToAtm!$T$29</f>
        <v>-2.8659229849450814</v>
      </c>
      <c r="K154">
        <f t="shared" si="11"/>
        <v>-0.60102298494492157</v>
      </c>
    </row>
    <row r="155" spans="1:11" x14ac:dyDescent="0.25">
      <c r="A155">
        <v>12.78</v>
      </c>
      <c r="B155" s="7">
        <v>2</v>
      </c>
      <c r="C155" s="7">
        <v>2068</v>
      </c>
      <c r="D155" s="7">
        <v>12.78</v>
      </c>
      <c r="E155" s="7">
        <v>0</v>
      </c>
      <c r="F155" s="7">
        <v>444.76</v>
      </c>
      <c r="G155">
        <f t="shared" si="10"/>
        <v>-3.25</v>
      </c>
      <c r="H155" s="39">
        <f t="shared" si="9"/>
        <v>12.78</v>
      </c>
      <c r="I155">
        <v>-3.3583000000000531</v>
      </c>
      <c r="J155">
        <f>[1]CO2ToAtm!$P$19*H155*H155 + [1]CO2ToAtm!$Q$19*H155+ [1]CO2ToAtm!$R$19  + 4*(C155-2025)/75 + [1]CO2ToAtm!$T$29</f>
        <v>-2.8608435474422267</v>
      </c>
      <c r="K155">
        <f t="shared" si="11"/>
        <v>0.49745645255782645</v>
      </c>
    </row>
    <row r="156" spans="1:11" x14ac:dyDescent="0.25">
      <c r="A156">
        <v>12.81</v>
      </c>
      <c r="B156" s="7">
        <v>1.8</v>
      </c>
      <c r="C156" s="7">
        <v>2068</v>
      </c>
      <c r="D156" s="7">
        <v>12.81</v>
      </c>
      <c r="E156" s="7">
        <v>0</v>
      </c>
      <c r="F156" s="7">
        <v>444.17</v>
      </c>
      <c r="G156">
        <f t="shared" si="10"/>
        <v>-0.58999999999997499</v>
      </c>
      <c r="H156" s="39">
        <f t="shared" si="9"/>
        <v>12.81</v>
      </c>
      <c r="I156">
        <v>-3.5925999999998401</v>
      </c>
      <c r="J156">
        <f>[1]CO2ToAtm!$P$19*H156*H156 + [1]CO2ToAtm!$Q$19*H156+ [1]CO2ToAtm!$R$19  + 4*(C156-2025)/75 + [1]CO2ToAtm!$T$29</f>
        <v>-2.8455932430277171</v>
      </c>
      <c r="K156">
        <f t="shared" si="11"/>
        <v>0.74700675697212304</v>
      </c>
    </row>
    <row r="157" spans="1:11" x14ac:dyDescent="0.25">
      <c r="A157">
        <v>13.04</v>
      </c>
      <c r="B157" s="7">
        <v>2.2000000000000002</v>
      </c>
      <c r="C157" s="7">
        <v>2067</v>
      </c>
      <c r="D157" s="7">
        <v>13.04</v>
      </c>
      <c r="E157" s="7">
        <v>0</v>
      </c>
      <c r="F157" s="7">
        <v>448.3</v>
      </c>
      <c r="G157">
        <f t="shared" si="10"/>
        <v>4.1299999999999955</v>
      </c>
      <c r="H157" s="39">
        <f t="shared" si="9"/>
        <v>13.04</v>
      </c>
      <c r="I157">
        <v>-2.1086999999998577</v>
      </c>
      <c r="J157">
        <f>[1]CO2ToAtm!$P$19*H157*H157 + [1]CO2ToAtm!$Q$19*H157+ [1]CO2ToAtm!$R$19  + 4*(C157-2025)/75 + [1]CO2ToAtm!$T$29</f>
        <v>-2.7814099792035498</v>
      </c>
      <c r="K157">
        <f t="shared" si="11"/>
        <v>-0.67270997920369213</v>
      </c>
    </row>
    <row r="158" spans="1:11" x14ac:dyDescent="0.25">
      <c r="A158">
        <v>13.05</v>
      </c>
      <c r="B158" s="7">
        <v>2</v>
      </c>
      <c r="C158" s="7">
        <v>2067</v>
      </c>
      <c r="D158" s="7">
        <v>13.05</v>
      </c>
      <c r="E158" s="7">
        <v>0</v>
      </c>
      <c r="F158" s="7">
        <v>445.19</v>
      </c>
      <c r="G158">
        <f t="shared" si="10"/>
        <v>-3.1100000000000136</v>
      </c>
      <c r="H158" s="39">
        <f t="shared" si="9"/>
        <v>13.05</v>
      </c>
      <c r="I158">
        <v>-3.3583000000000531</v>
      </c>
      <c r="J158">
        <f>[1]CO2ToAtm!$P$19*H158*H158 + [1]CO2ToAtm!$Q$19*H158+ [1]CO2ToAtm!$R$19  + 4*(C158-2025)/75 + [1]CO2ToAtm!$T$29</f>
        <v>-2.7762765781239405</v>
      </c>
      <c r="K158">
        <f t="shared" si="11"/>
        <v>0.58202342187611267</v>
      </c>
    </row>
    <row r="159" spans="1:11" x14ac:dyDescent="0.25">
      <c r="A159">
        <v>13.07</v>
      </c>
      <c r="B159" s="7">
        <v>1.8</v>
      </c>
      <c r="C159" s="7">
        <v>2067</v>
      </c>
      <c r="D159" s="7">
        <v>13.07</v>
      </c>
      <c r="E159" s="7">
        <v>0</v>
      </c>
      <c r="F159" s="7">
        <v>444.63</v>
      </c>
      <c r="G159">
        <f t="shared" si="10"/>
        <v>-0.56000000000000227</v>
      </c>
      <c r="H159" s="39">
        <f t="shared" si="9"/>
        <v>13.07</v>
      </c>
      <c r="I159">
        <v>-3.5144999999999111</v>
      </c>
      <c r="J159">
        <f>[1]CO2ToAtm!$P$19*H159*H159 + [1]CO2ToAtm!$Q$19*H159+ [1]CO2ToAtm!$R$19  + 4*(C159-2025)/75 + [1]CO2ToAtm!$T$29</f>
        <v>-2.7660037800117521</v>
      </c>
      <c r="K159">
        <f t="shared" si="11"/>
        <v>0.74849621998815907</v>
      </c>
    </row>
    <row r="160" spans="1:11" x14ac:dyDescent="0.25">
      <c r="A160">
        <v>13.33</v>
      </c>
      <c r="B160" s="7">
        <v>2.2000000000000002</v>
      </c>
      <c r="C160" s="7">
        <v>2066</v>
      </c>
      <c r="D160" s="7">
        <v>13.33</v>
      </c>
      <c r="E160" s="7">
        <v>0</v>
      </c>
      <c r="F160" s="7">
        <v>448.57</v>
      </c>
      <c r="G160">
        <f t="shared" si="10"/>
        <v>3.9399999999999977</v>
      </c>
      <c r="H160" s="39">
        <f t="shared" si="9"/>
        <v>13.33</v>
      </c>
      <c r="I160">
        <v>-2.1086999999998577</v>
      </c>
      <c r="J160">
        <f>[1]CO2ToAtm!$P$19*H160*H160 + [1]CO2ToAtm!$Q$19*H160+ [1]CO2ToAtm!$R$19  + 4*(C160-2025)/75 + [1]CO2ToAtm!$T$29</f>
        <v>-2.6850632289259537</v>
      </c>
      <c r="K160">
        <f t="shared" si="11"/>
        <v>-0.57636322892609604</v>
      </c>
    </row>
    <row r="161" spans="1:11" x14ac:dyDescent="0.25">
      <c r="A161">
        <v>13.34</v>
      </c>
      <c r="B161" s="7">
        <v>2</v>
      </c>
      <c r="C161" s="7">
        <v>2066</v>
      </c>
      <c r="D161" s="7">
        <v>13.34</v>
      </c>
      <c r="E161" s="7">
        <v>0</v>
      </c>
      <c r="F161" s="7">
        <v>445.62</v>
      </c>
      <c r="G161">
        <f t="shared" si="10"/>
        <v>-2.9499999999999886</v>
      </c>
      <c r="H161" s="39">
        <f t="shared" si="9"/>
        <v>13.34</v>
      </c>
      <c r="I161">
        <v>-3.202099999999751</v>
      </c>
      <c r="J161">
        <f>[1]CO2ToAtm!$P$19*H161*H161 + [1]CO2ToAtm!$Q$19*H161+ [1]CO2ToAtm!$R$19  + 4*(C161-2025)/75 + [1]CO2ToAtm!$T$29</f>
        <v>-2.6798718669676105</v>
      </c>
      <c r="K161">
        <f t="shared" si="11"/>
        <v>0.52222813303214055</v>
      </c>
    </row>
    <row r="162" spans="1:11" x14ac:dyDescent="0.25">
      <c r="A162">
        <v>13.36</v>
      </c>
      <c r="B162" s="7">
        <v>1.8</v>
      </c>
      <c r="C162" s="7">
        <v>2066</v>
      </c>
      <c r="D162" s="7">
        <v>13.36</v>
      </c>
      <c r="E162" s="7">
        <v>0</v>
      </c>
      <c r="F162" s="7">
        <v>445.08</v>
      </c>
      <c r="G162">
        <f t="shared" si="10"/>
        <v>-0.54000000000002046</v>
      </c>
      <c r="H162" s="39">
        <f t="shared" si="9"/>
        <v>13.36</v>
      </c>
      <c r="I162">
        <v>-3.5144999999999111</v>
      </c>
      <c r="J162">
        <f>[1]CO2ToAtm!$P$19*H162*H162 + [1]CO2ToAtm!$Q$19*H162+ [1]CO2ToAtm!$R$19  + 4*(C162-2025)/75 + [1]CO2ToAtm!$T$29</f>
        <v>-2.6694831470979508</v>
      </c>
      <c r="K162">
        <f t="shared" si="11"/>
        <v>0.84501685290196038</v>
      </c>
    </row>
    <row r="163" spans="1:11" x14ac:dyDescent="0.25">
      <c r="A163">
        <v>13.370000000000001</v>
      </c>
      <c r="B163" s="7">
        <v>1.6</v>
      </c>
      <c r="C163" s="7">
        <v>2048</v>
      </c>
      <c r="D163" s="7">
        <v>21.92</v>
      </c>
      <c r="E163" s="7">
        <v>8.5500000000000007</v>
      </c>
      <c r="F163" s="7">
        <v>439.34</v>
      </c>
      <c r="G163">
        <f t="shared" si="10"/>
        <v>-5.7400000000000091</v>
      </c>
      <c r="H163" s="39">
        <f t="shared" si="9"/>
        <v>13.370000000000001</v>
      </c>
      <c r="I163">
        <v>-4.1393000000002305</v>
      </c>
      <c r="J163">
        <f>[1]CO2ToAtm!$P$19*H163*H163 + [1]CO2ToAtm!$Q$19*H163+ [1]CO2ToAtm!$R$19  + 4*(C163-2025)/75 + [1]CO2ToAtm!$T$29</f>
        <v>-3.6242857891866342</v>
      </c>
      <c r="K163">
        <f t="shared" si="11"/>
        <v>0.51501421081359622</v>
      </c>
    </row>
    <row r="164" spans="1:11" x14ac:dyDescent="0.25">
      <c r="A164">
        <v>13.559999999999999</v>
      </c>
      <c r="B164" s="7">
        <v>1.4</v>
      </c>
      <c r="C164" s="7">
        <v>2043</v>
      </c>
      <c r="D164" s="7">
        <v>25.15</v>
      </c>
      <c r="E164" s="7">
        <v>11.59</v>
      </c>
      <c r="F164" s="7">
        <v>439.15</v>
      </c>
      <c r="G164">
        <f t="shared" si="10"/>
        <v>-0.18999999999999773</v>
      </c>
      <c r="H164" s="39">
        <f t="shared" si="9"/>
        <v>13.559999999999999</v>
      </c>
      <c r="I164">
        <v>-4.9202999999999646</v>
      </c>
      <c r="J164">
        <f>[1]CO2ToAtm!$P$19*H164*H164 + [1]CO2ToAtm!$Q$19*H164+ [1]CO2ToAtm!$R$19  + 4*(C164-2025)/75 + [1]CO2ToAtm!$T$29</f>
        <v>-3.7918229118500304</v>
      </c>
      <c r="K164">
        <f t="shared" si="11"/>
        <v>1.1284770881499342</v>
      </c>
    </row>
    <row r="165" spans="1:11" x14ac:dyDescent="0.25">
      <c r="A165">
        <v>13.61</v>
      </c>
      <c r="B165" s="7">
        <v>2.4</v>
      </c>
      <c r="C165" s="7">
        <v>2100</v>
      </c>
      <c r="D165" s="7">
        <v>13.61</v>
      </c>
      <c r="E165" s="7">
        <v>0</v>
      </c>
      <c r="F165" s="7">
        <v>457.52</v>
      </c>
      <c r="G165">
        <f t="shared" si="10"/>
        <v>18.370000000000005</v>
      </c>
      <c r="H165" s="39">
        <f t="shared" si="9"/>
        <v>13.61</v>
      </c>
      <c r="I165">
        <v>0.62479999999987568</v>
      </c>
      <c r="J165">
        <f>[1]CO2ToAtm!$P$19*H165*H165 + [1]CO2ToAtm!$Q$19*H165+ [1]CO2ToAtm!$R$19  + 4*(C165-2025)/75 + [1]CO2ToAtm!$T$29</f>
        <v>-0.72561627068445367</v>
      </c>
      <c r="K165">
        <f t="shared" si="11"/>
        <v>-1.3504162706843292</v>
      </c>
    </row>
    <row r="166" spans="1:11" x14ac:dyDescent="0.25">
      <c r="A166">
        <v>13.63</v>
      </c>
      <c r="B166" s="7">
        <v>2.2000000000000002</v>
      </c>
      <c r="C166" s="7">
        <v>2065</v>
      </c>
      <c r="D166" s="7">
        <v>13.63</v>
      </c>
      <c r="E166" s="7">
        <v>0</v>
      </c>
      <c r="F166" s="7">
        <v>448.84</v>
      </c>
      <c r="G166">
        <f t="shared" si="10"/>
        <v>-8.6800000000000068</v>
      </c>
      <c r="H166" s="39">
        <f t="shared" si="9"/>
        <v>13.63</v>
      </c>
      <c r="I166">
        <v>-2.0306000000003728</v>
      </c>
      <c r="J166">
        <f>[1]CO2ToAtm!$P$19*H166*H166 + [1]CO2ToAtm!$Q$19*H166+ [1]CO2ToAtm!$R$19  + 4*(C166-2025)/75 + [1]CO2ToAtm!$T$29</f>
        <v>-2.5817862903279529</v>
      </c>
      <c r="K166">
        <f t="shared" si="11"/>
        <v>-0.55118629032758015</v>
      </c>
    </row>
    <row r="167" spans="1:11" x14ac:dyDescent="0.25">
      <c r="A167">
        <v>13.63</v>
      </c>
      <c r="B167" s="7">
        <v>2.4</v>
      </c>
      <c r="C167" s="7">
        <v>2099</v>
      </c>
      <c r="D167" s="7">
        <v>13.63</v>
      </c>
      <c r="E167" s="7">
        <v>0</v>
      </c>
      <c r="F167" s="7">
        <v>457.44</v>
      </c>
      <c r="G167">
        <f t="shared" si="10"/>
        <v>8.6000000000000227</v>
      </c>
      <c r="H167" s="39">
        <f t="shared" si="9"/>
        <v>13.63</v>
      </c>
      <c r="I167">
        <v>0.46860000000001772</v>
      </c>
      <c r="J167">
        <f>[1]CO2ToAtm!$P$19*H167*H167 + [1]CO2ToAtm!$Q$19*H167+ [1]CO2ToAtm!$R$19  + 4*(C167-2025)/75 + [1]CO2ToAtm!$T$29</f>
        <v>-0.76845295699461957</v>
      </c>
      <c r="K167">
        <f t="shared" si="11"/>
        <v>-1.2370529569946374</v>
      </c>
    </row>
    <row r="168" spans="1:11" x14ac:dyDescent="0.25">
      <c r="A168">
        <v>13.64</v>
      </c>
      <c r="B168" s="7">
        <v>2</v>
      </c>
      <c r="C168" s="7">
        <v>2065</v>
      </c>
      <c r="D168" s="7">
        <v>13.64</v>
      </c>
      <c r="E168" s="7">
        <v>0</v>
      </c>
      <c r="F168" s="7">
        <v>446.03</v>
      </c>
      <c r="G168">
        <f t="shared" si="10"/>
        <v>-11.410000000000025</v>
      </c>
      <c r="H168" s="39">
        <f t="shared" si="9"/>
        <v>13.64</v>
      </c>
      <c r="I168">
        <v>-3.2021000000001951</v>
      </c>
      <c r="J168">
        <f>[1]CO2ToAtm!$P$19*H168*H168 + [1]CO2ToAtm!$Q$19*H168+ [1]CO2ToAtm!$R$19  + 4*(C168-2025)/75 + [1]CO2ToAtm!$T$29</f>
        <v>-2.5765349688398826</v>
      </c>
      <c r="K168">
        <f t="shared" si="11"/>
        <v>0.62556503116031248</v>
      </c>
    </row>
    <row r="169" spans="1:11" x14ac:dyDescent="0.25">
      <c r="A169">
        <v>13.66</v>
      </c>
      <c r="B169" s="7">
        <v>1.8</v>
      </c>
      <c r="C169" s="7">
        <v>2065</v>
      </c>
      <c r="D169" s="7">
        <v>13.66</v>
      </c>
      <c r="E169" s="7">
        <v>0</v>
      </c>
      <c r="F169" s="7">
        <v>445.53</v>
      </c>
      <c r="G169">
        <f t="shared" si="10"/>
        <v>-0.5</v>
      </c>
      <c r="H169" s="39">
        <f t="shared" si="9"/>
        <v>13.66</v>
      </c>
      <c r="I169">
        <v>-3.3583000000000531</v>
      </c>
      <c r="J169">
        <f>[1]CO2ToAtm!$P$19*H169*H169 + [1]CO2ToAtm!$Q$19*H169+ [1]CO2ToAtm!$R$19  + 4*(C169-2025)/75 + [1]CO2ToAtm!$T$29</f>
        <v>-2.5660263299107706</v>
      </c>
      <c r="K169">
        <f t="shared" si="11"/>
        <v>0.79227367008928251</v>
      </c>
    </row>
    <row r="170" spans="1:11" x14ac:dyDescent="0.25">
      <c r="A170">
        <v>13.66</v>
      </c>
      <c r="B170" s="7">
        <v>2.4</v>
      </c>
      <c r="C170" s="7">
        <v>2098</v>
      </c>
      <c r="D170" s="7">
        <v>13.66</v>
      </c>
      <c r="E170" s="7">
        <v>0</v>
      </c>
      <c r="F170" s="7">
        <v>457.38</v>
      </c>
      <c r="G170">
        <f t="shared" si="10"/>
        <v>11.850000000000023</v>
      </c>
      <c r="H170" s="39">
        <f t="shared" si="9"/>
        <v>13.66</v>
      </c>
      <c r="I170">
        <v>0.46860000000001772</v>
      </c>
      <c r="J170">
        <f>[1]CO2ToAtm!$P$19*H170*H170 + [1]CO2ToAtm!$Q$19*H170+ [1]CO2ToAtm!$R$19  + 4*(C170-2025)/75 + [1]CO2ToAtm!$T$29</f>
        <v>-0.8060263299107705</v>
      </c>
      <c r="K170">
        <f t="shared" si="11"/>
        <v>-1.2746263299107883</v>
      </c>
    </row>
    <row r="171" spans="1:11" x14ac:dyDescent="0.25">
      <c r="A171">
        <v>13.69</v>
      </c>
      <c r="B171" s="7">
        <v>2.4</v>
      </c>
      <c r="C171" s="7">
        <v>2097</v>
      </c>
      <c r="D171" s="7">
        <v>13.69</v>
      </c>
      <c r="E171" s="7">
        <v>0</v>
      </c>
      <c r="F171" s="7">
        <v>457.32</v>
      </c>
      <c r="G171">
        <f t="shared" si="10"/>
        <v>-6.0000000000002274E-2</v>
      </c>
      <c r="H171" s="39">
        <f t="shared" si="9"/>
        <v>13.69</v>
      </c>
      <c r="I171">
        <v>0.46860000000001772</v>
      </c>
      <c r="J171">
        <f>[1]CO2ToAtm!$P$19*H171*H171 + [1]CO2ToAtm!$Q$19*H171+ [1]CO2ToAtm!$R$19  + 4*(C171-2025)/75 + [1]CO2ToAtm!$T$29</f>
        <v>-0.84358171496800483</v>
      </c>
      <c r="K171">
        <f t="shared" si="11"/>
        <v>-1.3121817149680226</v>
      </c>
    </row>
    <row r="172" spans="1:11" x14ac:dyDescent="0.25">
      <c r="A172">
        <v>13.72</v>
      </c>
      <c r="B172" s="7">
        <v>2.4</v>
      </c>
      <c r="C172" s="7">
        <v>2096</v>
      </c>
      <c r="D172" s="7">
        <v>13.72</v>
      </c>
      <c r="E172" s="7">
        <v>0</v>
      </c>
      <c r="F172" s="7">
        <v>457.26</v>
      </c>
      <c r="G172">
        <f t="shared" si="10"/>
        <v>-6.0000000000002274E-2</v>
      </c>
      <c r="H172" s="39">
        <f t="shared" si="9"/>
        <v>13.72</v>
      </c>
      <c r="I172">
        <v>0.39050000000008878</v>
      </c>
      <c r="J172">
        <f>[1]CO2ToAtm!$P$19*H172*H172 + [1]CO2ToAtm!$Q$19*H172+ [1]CO2ToAtm!$R$19  + 4*(C172-2025)/75 + [1]CO2ToAtm!$T$29</f>
        <v>-0.88111911216632077</v>
      </c>
      <c r="K172">
        <f t="shared" si="11"/>
        <v>-1.2716191121664095</v>
      </c>
    </row>
    <row r="173" spans="1:11" x14ac:dyDescent="0.25">
      <c r="A173">
        <v>13.76</v>
      </c>
      <c r="B173" s="7">
        <v>2.4</v>
      </c>
      <c r="C173" s="7">
        <v>2095</v>
      </c>
      <c r="D173" s="7">
        <v>13.76</v>
      </c>
      <c r="E173" s="7">
        <v>0</v>
      </c>
      <c r="F173" s="7">
        <v>457.21</v>
      </c>
      <c r="G173">
        <f t="shared" si="10"/>
        <v>-5.0000000000011369E-2</v>
      </c>
      <c r="H173" s="39">
        <f t="shared" si="9"/>
        <v>13.76</v>
      </c>
      <c r="I173">
        <v>0.31239999999971585</v>
      </c>
      <c r="J173">
        <f>[1]CO2ToAtm!$P$19*H173*H173 + [1]CO2ToAtm!$Q$19*H173+ [1]CO2ToAtm!$R$19  + 4*(C173-2025)/75 + [1]CO2ToAtm!$T$29</f>
        <v>-0.91336321620575822</v>
      </c>
      <c r="K173">
        <f t="shared" si="11"/>
        <v>-1.2257632162054741</v>
      </c>
    </row>
    <row r="174" spans="1:11" x14ac:dyDescent="0.25">
      <c r="A174">
        <v>13.81</v>
      </c>
      <c r="B174" s="7">
        <v>2.4</v>
      </c>
      <c r="C174" s="7">
        <v>2094</v>
      </c>
      <c r="D174" s="7">
        <v>13.81</v>
      </c>
      <c r="E174" s="7">
        <v>0</v>
      </c>
      <c r="F174" s="7">
        <v>457.17</v>
      </c>
      <c r="G174">
        <f t="shared" si="10"/>
        <v>-3.999999999996362E-2</v>
      </c>
      <c r="H174" s="39">
        <f t="shared" si="9"/>
        <v>13.81</v>
      </c>
      <c r="I174">
        <v>0.23430000000023085</v>
      </c>
      <c r="J174">
        <f>[1]CO2ToAtm!$P$19*H174*H174 + [1]CO2ToAtm!$Q$19*H174+ [1]CO2ToAtm!$R$19  + 4*(C174-2025)/75 + [1]CO2ToAtm!$T$29</f>
        <v>-0.94029004327442689</v>
      </c>
      <c r="K174">
        <f t="shared" si="11"/>
        <v>-1.1745900432746577</v>
      </c>
    </row>
    <row r="175" spans="1:11" x14ac:dyDescent="0.25">
      <c r="A175">
        <v>13.85</v>
      </c>
      <c r="B175" s="7">
        <v>2.4</v>
      </c>
      <c r="C175" s="7">
        <v>2093</v>
      </c>
      <c r="D175" s="7">
        <v>13.85</v>
      </c>
      <c r="E175" s="7">
        <v>0</v>
      </c>
      <c r="F175" s="7">
        <v>457.14</v>
      </c>
      <c r="G175">
        <f t="shared" si="10"/>
        <v>-3.0000000000029559E-2</v>
      </c>
      <c r="H175" s="39">
        <f t="shared" si="9"/>
        <v>13.85</v>
      </c>
      <c r="I175">
        <v>0.2342999999997869</v>
      </c>
      <c r="J175">
        <f>[1]CO2ToAtm!$P$19*H175*H175 + [1]CO2ToAtm!$Q$19*H175+ [1]CO2ToAtm!$R$19  + 4*(C175-2025)/75 + [1]CO2ToAtm!$T$29</f>
        <v>-0.97246219587819305</v>
      </c>
      <c r="K175">
        <f t="shared" si="11"/>
        <v>-1.2067621958779799</v>
      </c>
    </row>
    <row r="176" spans="1:11" x14ac:dyDescent="0.25">
      <c r="A176">
        <v>13.91</v>
      </c>
      <c r="B176" s="7">
        <v>2.4</v>
      </c>
      <c r="C176" s="7">
        <v>2092</v>
      </c>
      <c r="D176" s="7">
        <v>13.91</v>
      </c>
      <c r="E176" s="7">
        <v>0</v>
      </c>
      <c r="F176" s="7">
        <v>457.11</v>
      </c>
      <c r="G176">
        <f t="shared" si="10"/>
        <v>-2.9999999999972715E-2</v>
      </c>
      <c r="H176" s="39">
        <f t="shared" si="9"/>
        <v>13.91</v>
      </c>
      <c r="I176">
        <v>0.15620000000030188</v>
      </c>
      <c r="J176">
        <f>[1]CO2ToAtm!$P$19*H176*H176 + [1]CO2ToAtm!$Q$19*H176+ [1]CO2ToAtm!$R$19  + 4*(C176-2025)/75 + [1]CO2ToAtm!$T$29</f>
        <v>-0.99399379858744885</v>
      </c>
      <c r="K176">
        <f t="shared" si="11"/>
        <v>-1.1501937985877508</v>
      </c>
    </row>
    <row r="177" spans="1:11" x14ac:dyDescent="0.25">
      <c r="A177">
        <v>13.95</v>
      </c>
      <c r="B177" s="7">
        <v>2.2000000000000002</v>
      </c>
      <c r="C177" s="7">
        <v>2064</v>
      </c>
      <c r="D177" s="7">
        <v>13.95</v>
      </c>
      <c r="E177" s="7">
        <v>0</v>
      </c>
      <c r="F177" s="7">
        <v>449.1</v>
      </c>
      <c r="G177">
        <f t="shared" si="10"/>
        <v>-8.0099999999999909</v>
      </c>
      <c r="H177" s="39">
        <f t="shared" si="9"/>
        <v>13.95</v>
      </c>
      <c r="I177">
        <v>-1.874399999999627</v>
      </c>
      <c r="J177">
        <f>[1]CO2ToAtm!$P$19*H177*H177 + [1]CO2ToAtm!$Q$19*H177+ [1]CO2ToAtm!$R$19  + 4*(C177-2025)/75 + [1]CO2ToAtm!$T$29</f>
        <v>-2.4660860051515798</v>
      </c>
      <c r="K177">
        <f t="shared" si="11"/>
        <v>-0.5916860051519528</v>
      </c>
    </row>
    <row r="178" spans="1:11" x14ac:dyDescent="0.25">
      <c r="A178">
        <v>13.96</v>
      </c>
      <c r="B178" s="7">
        <v>2</v>
      </c>
      <c r="C178" s="7">
        <v>2064</v>
      </c>
      <c r="D178" s="7">
        <v>13.96</v>
      </c>
      <c r="E178" s="7">
        <v>0</v>
      </c>
      <c r="F178" s="7">
        <v>446.44</v>
      </c>
      <c r="G178">
        <f t="shared" si="10"/>
        <v>-2.660000000000025</v>
      </c>
      <c r="H178" s="39">
        <f t="shared" si="9"/>
        <v>13.96</v>
      </c>
      <c r="I178">
        <v>-3.0458999999998935</v>
      </c>
      <c r="J178">
        <f>[1]CO2ToAtm!$P$19*H178*H178 + [1]CO2ToAtm!$Q$19*H178+ [1]CO2ToAtm!$R$19  + 4*(C178-2025)/75 + [1]CO2ToAtm!$T$29</f>
        <v>-2.4607707268318015</v>
      </c>
      <c r="K178">
        <f t="shared" si="11"/>
        <v>0.58512927316809193</v>
      </c>
    </row>
    <row r="179" spans="1:11" x14ac:dyDescent="0.25">
      <c r="A179">
        <v>13.97</v>
      </c>
      <c r="B179" s="7">
        <v>2.4</v>
      </c>
      <c r="C179" s="7">
        <v>2091</v>
      </c>
      <c r="D179" s="7">
        <v>13.97</v>
      </c>
      <c r="E179" s="7">
        <v>0</v>
      </c>
      <c r="F179" s="7">
        <v>457.09</v>
      </c>
      <c r="G179">
        <f t="shared" si="10"/>
        <v>10.649999999999977</v>
      </c>
      <c r="H179" s="39">
        <f t="shared" si="9"/>
        <v>13.97</v>
      </c>
      <c r="I179">
        <v>0.15619999999985792</v>
      </c>
      <c r="J179">
        <f>[1]CO2ToAtm!$P$19*H179*H179 + [1]CO2ToAtm!$Q$19*H179+ [1]CO2ToAtm!$R$19  + 4*(C179-2025)/75 + [1]CO2ToAtm!$T$29</f>
        <v>-1.0154534498610337</v>
      </c>
      <c r="K179">
        <f t="shared" si="11"/>
        <v>-1.1716534498608917</v>
      </c>
    </row>
    <row r="180" spans="1:11" x14ac:dyDescent="0.25">
      <c r="A180">
        <v>13.98</v>
      </c>
      <c r="B180" s="7">
        <v>1.8</v>
      </c>
      <c r="C180" s="7">
        <v>2064</v>
      </c>
      <c r="D180" s="7">
        <v>13.98</v>
      </c>
      <c r="E180" s="7">
        <v>0</v>
      </c>
      <c r="F180" s="7">
        <v>445.96</v>
      </c>
      <c r="G180">
        <f t="shared" si="10"/>
        <v>-11.129999999999995</v>
      </c>
      <c r="H180" s="39">
        <f t="shared" si="9"/>
        <v>13.98</v>
      </c>
      <c r="I180">
        <v>-3.3583000000000531</v>
      </c>
      <c r="J180">
        <f>[1]CO2ToAtm!$P$19*H180*H180 + [1]CO2ToAtm!$Q$19*H180+ [1]CO2ToAtm!$R$19  + 4*(C180-2025)/75 + [1]CO2ToAtm!$T$29</f>
        <v>-2.4501341742392735</v>
      </c>
      <c r="K180">
        <f t="shared" si="11"/>
        <v>0.90816582576077964</v>
      </c>
    </row>
    <row r="181" spans="1:11" x14ac:dyDescent="0.25">
      <c r="A181">
        <v>14.03</v>
      </c>
      <c r="B181" s="7">
        <v>2.4</v>
      </c>
      <c r="C181" s="7">
        <v>2090</v>
      </c>
      <c r="D181" s="7">
        <v>14.03</v>
      </c>
      <c r="E181" s="7">
        <v>0</v>
      </c>
      <c r="F181" s="7">
        <v>457.07</v>
      </c>
      <c r="G181">
        <f t="shared" si="10"/>
        <v>11.110000000000014</v>
      </c>
      <c r="H181" s="39">
        <f t="shared" si="9"/>
        <v>14.03</v>
      </c>
      <c r="I181">
        <v>7.8099999999928962E-2</v>
      </c>
      <c r="J181">
        <f>[1]CO2ToAtm!$P$19*H181*H181 + [1]CO2ToAtm!$Q$19*H181+ [1]CO2ToAtm!$R$19  + 4*(C181-2025)/75 + [1]CO2ToAtm!$T$29</f>
        <v>-1.0368411496989469</v>
      </c>
      <c r="K181">
        <f t="shared" si="11"/>
        <v>-1.1149411496988759</v>
      </c>
    </row>
    <row r="182" spans="1:11" x14ac:dyDescent="0.25">
      <c r="A182">
        <v>14.08</v>
      </c>
      <c r="B182" s="7">
        <v>1.6</v>
      </c>
      <c r="C182" s="7">
        <v>2047</v>
      </c>
      <c r="D182" s="7">
        <v>22.5</v>
      </c>
      <c r="E182" s="7">
        <v>8.42</v>
      </c>
      <c r="F182" s="7">
        <v>439.87</v>
      </c>
      <c r="G182">
        <f t="shared" si="10"/>
        <v>-17.199999999999989</v>
      </c>
      <c r="H182" s="39">
        <f t="shared" si="9"/>
        <v>14.08</v>
      </c>
      <c r="I182">
        <v>-3.7488000000001418</v>
      </c>
      <c r="J182">
        <f>[1]CO2ToAtm!$P$19*H182*H182 + [1]CO2ToAtm!$Q$19*H182+ [1]CO2ToAtm!$R$19  + 4*(C182-2025)/75 + [1]CO2ToAtm!$T$29</f>
        <v>-3.3034981588838468</v>
      </c>
      <c r="K182">
        <f t="shared" si="11"/>
        <v>0.44530184111629501</v>
      </c>
    </row>
    <row r="183" spans="1:11" x14ac:dyDescent="0.25">
      <c r="A183">
        <v>14.12</v>
      </c>
      <c r="B183" s="7">
        <v>2.4</v>
      </c>
      <c r="C183" s="7">
        <v>2089</v>
      </c>
      <c r="D183" s="7">
        <v>14.12</v>
      </c>
      <c r="E183" s="7">
        <v>0</v>
      </c>
      <c r="F183" s="7">
        <v>457.06</v>
      </c>
      <c r="G183">
        <f t="shared" si="10"/>
        <v>17.189999999999998</v>
      </c>
      <c r="H183" s="39">
        <f t="shared" si="9"/>
        <v>14.12</v>
      </c>
      <c r="I183">
        <v>0</v>
      </c>
      <c r="J183">
        <f>[1]CO2ToAtm!$P$19*H183*H183 + [1]CO2ToAtm!$Q$19*H183+ [1]CO2ToAtm!$R$19  + 4*(C183-2025)/75 + [1]CO2ToAtm!$T$29</f>
        <v>-1.0421211238472656</v>
      </c>
      <c r="K183">
        <f t="shared" si="11"/>
        <v>-1.0421211238472656</v>
      </c>
    </row>
    <row r="184" spans="1:11" x14ac:dyDescent="0.25">
      <c r="A184">
        <v>14.21</v>
      </c>
      <c r="B184" s="7">
        <v>2.4</v>
      </c>
      <c r="C184" s="7">
        <v>2088</v>
      </c>
      <c r="D184" s="7">
        <v>14.21</v>
      </c>
      <c r="E184" s="7">
        <v>0</v>
      </c>
      <c r="F184" s="7">
        <v>457.06</v>
      </c>
      <c r="G184">
        <f t="shared" si="10"/>
        <v>0</v>
      </c>
      <c r="H184" s="39">
        <f t="shared" si="9"/>
        <v>14.21</v>
      </c>
      <c r="I184">
        <v>0</v>
      </c>
      <c r="J184">
        <f>[1]CO2ToAtm!$P$19*H184*H184 + [1]CO2ToAtm!$Q$19*H184+ [1]CO2ToAtm!$R$19  + 4*(C184-2025)/75 + [1]CO2ToAtm!$T$29</f>
        <v>-1.0472392072653234</v>
      </c>
      <c r="K184">
        <f t="shared" si="11"/>
        <v>-1.0472392072653234</v>
      </c>
    </row>
    <row r="185" spans="1:11" x14ac:dyDescent="0.25">
      <c r="A185">
        <v>14.29</v>
      </c>
      <c r="B185" s="7">
        <v>2.2000000000000002</v>
      </c>
      <c r="C185" s="7">
        <v>2063</v>
      </c>
      <c r="D185" s="7">
        <v>14.29</v>
      </c>
      <c r="E185" s="7">
        <v>0</v>
      </c>
      <c r="F185" s="7">
        <v>449.34</v>
      </c>
      <c r="G185">
        <f t="shared" si="10"/>
        <v>-7.7200000000000273</v>
      </c>
      <c r="H185" s="39">
        <f t="shared" si="9"/>
        <v>14.29</v>
      </c>
      <c r="I185">
        <v>-1.7963000000001419</v>
      </c>
      <c r="J185">
        <f>[1]CO2ToAtm!$P$19*H185*H185 + [1]CO2ToAtm!$Q$19*H185+ [1]CO2ToAtm!$R$19  + 4*(C185-2025)/75 + [1]CO2ToAtm!$T$29</f>
        <v>-2.3375786324065881</v>
      </c>
      <c r="K185">
        <f t="shared" si="11"/>
        <v>-0.54127863240644625</v>
      </c>
    </row>
    <row r="186" spans="1:11" x14ac:dyDescent="0.25">
      <c r="A186">
        <v>14.3</v>
      </c>
      <c r="B186" s="7">
        <v>2</v>
      </c>
      <c r="C186" s="7">
        <v>2063</v>
      </c>
      <c r="D186" s="7">
        <v>14.3</v>
      </c>
      <c r="E186" s="7">
        <v>0</v>
      </c>
      <c r="F186" s="7">
        <v>446.83</v>
      </c>
      <c r="G186">
        <f t="shared" si="10"/>
        <v>-2.5099999999999909</v>
      </c>
      <c r="H186" s="39">
        <f t="shared" si="9"/>
        <v>14.3</v>
      </c>
      <c r="I186">
        <v>-2.9677999999999645</v>
      </c>
      <c r="J186">
        <f>[1]CO2ToAtm!$P$19*H186*H186 + [1]CO2ToAtm!$Q$19*H186+ [1]CO2ToAtm!$R$19  + 4*(C186-2025)/75 + [1]CO2ToAtm!$T$29</f>
        <v>-2.3321953999531191</v>
      </c>
      <c r="K186">
        <f t="shared" si="11"/>
        <v>0.63560460004684538</v>
      </c>
    </row>
    <row r="187" spans="1:11" x14ac:dyDescent="0.25">
      <c r="A187">
        <v>14.31</v>
      </c>
      <c r="B187" s="7">
        <v>2.4</v>
      </c>
      <c r="C187" s="7">
        <v>2087</v>
      </c>
      <c r="D187" s="7">
        <v>14.31</v>
      </c>
      <c r="E187" s="7">
        <v>0</v>
      </c>
      <c r="F187" s="7">
        <v>457.06</v>
      </c>
      <c r="G187">
        <f t="shared" si="10"/>
        <v>10.230000000000018</v>
      </c>
      <c r="H187" s="39">
        <f t="shared" si="9"/>
        <v>14.31</v>
      </c>
      <c r="I187">
        <v>0</v>
      </c>
      <c r="J187">
        <f>[1]CO2ToAtm!$P$19*H187*H187 + [1]CO2ToAtm!$Q$19*H187+ [1]CO2ToAtm!$R$19  + 4*(C187-2025)/75 + [1]CO2ToAtm!$T$29</f>
        <v>-1.0468101688486615</v>
      </c>
      <c r="K187">
        <f t="shared" si="11"/>
        <v>-1.0468101688486615</v>
      </c>
    </row>
    <row r="188" spans="1:11" x14ac:dyDescent="0.25">
      <c r="A188">
        <v>14.32</v>
      </c>
      <c r="B188" s="7">
        <v>1.8</v>
      </c>
      <c r="C188" s="7">
        <v>2063</v>
      </c>
      <c r="D188" s="7">
        <v>14.32</v>
      </c>
      <c r="E188" s="7">
        <v>0</v>
      </c>
      <c r="F188" s="7">
        <v>446.39</v>
      </c>
      <c r="G188">
        <f t="shared" si="10"/>
        <v>-10.670000000000016</v>
      </c>
      <c r="H188" s="39">
        <f t="shared" si="9"/>
        <v>14.32</v>
      </c>
      <c r="I188">
        <v>-3.2021000000001951</v>
      </c>
      <c r="J188">
        <f>[1]CO2ToAtm!$P$19*H188*H188 + [1]CO2ToAtm!$Q$19*H188+ [1]CO2ToAtm!$R$19  + 4*(C188-2025)/75 + [1]CO2ToAtm!$T$29</f>
        <v>-2.3214229390932113</v>
      </c>
      <c r="K188">
        <f t="shared" si="11"/>
        <v>0.88067706090698383</v>
      </c>
    </row>
    <row r="189" spans="1:11" x14ac:dyDescent="0.25">
      <c r="A189">
        <v>14.41</v>
      </c>
      <c r="B189" s="7">
        <v>2.4</v>
      </c>
      <c r="C189" s="7">
        <v>2086</v>
      </c>
      <c r="D189" s="7">
        <v>14.41</v>
      </c>
      <c r="E189" s="7">
        <v>0</v>
      </c>
      <c r="F189" s="7">
        <v>457.06</v>
      </c>
      <c r="G189">
        <f t="shared" si="10"/>
        <v>10.670000000000016</v>
      </c>
      <c r="H189" s="39">
        <f t="shared" si="9"/>
        <v>14.41</v>
      </c>
      <c r="I189">
        <v>-7.8099999999928962E-2</v>
      </c>
      <c r="J189">
        <f>[1]CO2ToAtm!$P$19*H189*H189 + [1]CO2ToAtm!$Q$19*H189+ [1]CO2ToAtm!$R$19  + 4*(C189-2025)/75 + [1]CO2ToAtm!$T$29</f>
        <v>-1.046181265332911</v>
      </c>
      <c r="K189">
        <f t="shared" si="11"/>
        <v>-0.968081265332982</v>
      </c>
    </row>
    <row r="190" spans="1:11" x14ac:dyDescent="0.25">
      <c r="A190">
        <v>14.52</v>
      </c>
      <c r="B190" s="7">
        <v>2.4</v>
      </c>
      <c r="C190" s="7">
        <v>2085</v>
      </c>
      <c r="D190" s="7">
        <v>14.52</v>
      </c>
      <c r="E190" s="7">
        <v>0</v>
      </c>
      <c r="F190" s="7">
        <v>457.07</v>
      </c>
      <c r="G190">
        <f t="shared" si="10"/>
        <v>9.9999999999909051E-3</v>
      </c>
      <c r="H190" s="39">
        <f t="shared" si="9"/>
        <v>14.52</v>
      </c>
      <c r="I190">
        <v>-7.8099999999928962E-2</v>
      </c>
      <c r="J190">
        <f>[1]CO2ToAtm!$P$19*H190*H190 + [1]CO2ToAtm!$Q$19*H190+ [1]CO2ToAtm!$R$19  + 4*(C190-2025)/75 + [1]CO2ToAtm!$T$29</f>
        <v>-1.0399252939428076</v>
      </c>
      <c r="K190">
        <f t="shared" si="11"/>
        <v>-0.96182529394287863</v>
      </c>
    </row>
    <row r="191" spans="1:11" x14ac:dyDescent="0.25">
      <c r="A191">
        <v>14.64</v>
      </c>
      <c r="B191" s="7">
        <v>2.2000000000000002</v>
      </c>
      <c r="C191" s="7">
        <v>2062</v>
      </c>
      <c r="D191" s="7">
        <v>14.64</v>
      </c>
      <c r="E191" s="7">
        <v>0</v>
      </c>
      <c r="F191" s="7">
        <v>449.57</v>
      </c>
      <c r="G191">
        <f t="shared" si="10"/>
        <v>-7.5</v>
      </c>
      <c r="H191" s="39">
        <f t="shared" si="9"/>
        <v>14.64</v>
      </c>
      <c r="I191">
        <v>-1.7182000000002131</v>
      </c>
      <c r="J191">
        <f>[1]CO2ToAtm!$P$19*H191*H191 + [1]CO2ToAtm!$Q$19*H191+ [1]CO2ToAtm!$R$19  + 4*(C191-2025)/75 + [1]CO2ToAtm!$T$29</f>
        <v>-2.2013096325289827</v>
      </c>
      <c r="K191">
        <f t="shared" si="11"/>
        <v>-0.48310963252876959</v>
      </c>
    </row>
    <row r="192" spans="1:11" x14ac:dyDescent="0.25">
      <c r="A192">
        <v>14.64</v>
      </c>
      <c r="B192" s="7">
        <v>2.4</v>
      </c>
      <c r="C192" s="7">
        <v>2084</v>
      </c>
      <c r="D192" s="7">
        <v>14.64</v>
      </c>
      <c r="E192" s="7">
        <v>0</v>
      </c>
      <c r="F192" s="7">
        <v>457.08</v>
      </c>
      <c r="G192">
        <f t="shared" si="10"/>
        <v>7.5099999999999909</v>
      </c>
      <c r="H192" s="39">
        <f t="shared" si="9"/>
        <v>14.64</v>
      </c>
      <c r="I192">
        <v>-7.8099999999928962E-2</v>
      </c>
      <c r="J192">
        <f>[1]CO2ToAtm!$P$19*H192*H192 + [1]CO2ToAtm!$Q$19*H192+ [1]CO2ToAtm!$R$19  + 4*(C192-2025)/75 + [1]CO2ToAtm!$T$29</f>
        <v>-1.0279762991956498</v>
      </c>
      <c r="K192">
        <f t="shared" si="11"/>
        <v>-0.94987629919572081</v>
      </c>
    </row>
    <row r="193" spans="1:11" x14ac:dyDescent="0.25">
      <c r="A193">
        <v>14.65</v>
      </c>
      <c r="B193" s="7">
        <v>2</v>
      </c>
      <c r="C193" s="7">
        <v>2062</v>
      </c>
      <c r="D193" s="7">
        <v>14.65</v>
      </c>
      <c r="E193" s="7">
        <v>0</v>
      </c>
      <c r="F193" s="7">
        <v>447.21</v>
      </c>
      <c r="G193">
        <f t="shared" si="10"/>
        <v>-9.8700000000000045</v>
      </c>
      <c r="H193" s="39">
        <f t="shared" si="9"/>
        <v>14.65</v>
      </c>
      <c r="I193">
        <v>-2.8897000000000355</v>
      </c>
      <c r="J193">
        <f>[1]CO2ToAtm!$P$19*H193*H193 + [1]CO2ToAtm!$Q$19*H193+ [1]CO2ToAtm!$R$19  + 4*(C193-2025)/75 + [1]CO2ToAtm!$T$29</f>
        <v>-2.1958564472908351</v>
      </c>
      <c r="K193">
        <f t="shared" si="11"/>
        <v>0.6938435527092004</v>
      </c>
    </row>
    <row r="194" spans="1:11" x14ac:dyDescent="0.25">
      <c r="A194">
        <v>14.67</v>
      </c>
      <c r="B194" s="7">
        <v>1.8</v>
      </c>
      <c r="C194" s="7">
        <v>2062</v>
      </c>
      <c r="D194" s="7">
        <v>14.67</v>
      </c>
      <c r="E194" s="7">
        <v>0</v>
      </c>
      <c r="F194" s="7">
        <v>446.8</v>
      </c>
      <c r="G194">
        <f t="shared" si="10"/>
        <v>-0.40999999999996817</v>
      </c>
      <c r="H194" s="39">
        <f t="shared" si="9"/>
        <v>14.67</v>
      </c>
      <c r="I194">
        <v>-3.1239999999998225</v>
      </c>
      <c r="J194">
        <f>[1]CO2ToAtm!$P$19*H194*H194 + [1]CO2ToAtm!$Q$19*H194+ [1]CO2ToAtm!$R$19  + 4*(C194-2025)/75 + [1]CO2ToAtm!$T$29</f>
        <v>-2.1849440808615666</v>
      </c>
      <c r="K194">
        <f t="shared" si="11"/>
        <v>0.93905591913825592</v>
      </c>
    </row>
    <row r="195" spans="1:11" x14ac:dyDescent="0.25">
      <c r="A195">
        <v>14.76</v>
      </c>
      <c r="B195" s="7">
        <v>2.4</v>
      </c>
      <c r="C195" s="7">
        <v>2083</v>
      </c>
      <c r="D195" s="7">
        <v>14.76</v>
      </c>
      <c r="E195" s="7">
        <v>0</v>
      </c>
      <c r="F195" s="7">
        <v>457.09</v>
      </c>
      <c r="G195">
        <f t="shared" si="10"/>
        <v>10.289999999999964</v>
      </c>
      <c r="H195" s="39">
        <f t="shared" ref="H195:H258" si="12">D195-E195</f>
        <v>14.76</v>
      </c>
      <c r="I195">
        <v>-7.8100000000372913E-2</v>
      </c>
      <c r="J195">
        <f>[1]CO2ToAtm!$P$19*H195*H195 + [1]CO2ToAtm!$Q$19*H195+ [1]CO2ToAtm!$R$19  + 4*(C195-2025)/75 + [1]CO2ToAtm!$T$29</f>
        <v>-1.0157394987058073</v>
      </c>
      <c r="K195">
        <f t="shared" si="11"/>
        <v>-0.93763949870543439</v>
      </c>
    </row>
    <row r="196" spans="1:11" x14ac:dyDescent="0.25">
      <c r="A196">
        <v>14.85</v>
      </c>
      <c r="B196" s="7">
        <v>1.6</v>
      </c>
      <c r="C196" s="7">
        <v>2046</v>
      </c>
      <c r="D196" s="7">
        <v>23.13</v>
      </c>
      <c r="E196" s="7">
        <v>8.2799999999999994</v>
      </c>
      <c r="F196" s="7">
        <v>440.35</v>
      </c>
      <c r="G196">
        <f t="shared" ref="G196:G259" si="13">F196-F195</f>
        <v>-16.739999999999952</v>
      </c>
      <c r="H196" s="39">
        <f t="shared" si="12"/>
        <v>14.85</v>
      </c>
      <c r="I196">
        <v>-3.358299999999609</v>
      </c>
      <c r="J196">
        <f>[1]CO2ToAtm!$P$19*H196*H196 + [1]CO2ToAtm!$Q$19*H196+ [1]CO2ToAtm!$R$19  + 4*(C196-2025)/75 + [1]CO2ToAtm!$T$29</f>
        <v>-2.9397063591531194</v>
      </c>
      <c r="K196">
        <f t="shared" ref="K196:K259" si="14">J196-I196</f>
        <v>0.41859364084648965</v>
      </c>
    </row>
    <row r="197" spans="1:11" x14ac:dyDescent="0.25">
      <c r="A197">
        <v>14.89</v>
      </c>
      <c r="B197" s="7">
        <v>1.4</v>
      </c>
      <c r="C197" s="7">
        <v>2042</v>
      </c>
      <c r="D197" s="7">
        <v>25.91</v>
      </c>
      <c r="E197" s="7">
        <v>11.02</v>
      </c>
      <c r="F197" s="7">
        <v>439.78</v>
      </c>
      <c r="G197">
        <f t="shared" si="13"/>
        <v>-0.57000000000005002</v>
      </c>
      <c r="H197" s="39">
        <f t="shared" si="12"/>
        <v>14.89</v>
      </c>
      <c r="I197">
        <v>-4.1393000000002305</v>
      </c>
      <c r="J197">
        <f>[1]CO2ToAtm!$P$19*H197*H197 + [1]CO2ToAtm!$Q$19*H197+ [1]CO2ToAtm!$R$19  + 4*(C197-2025)/75 + [1]CO2ToAtm!$T$29</f>
        <v>-3.1310470729446811</v>
      </c>
      <c r="K197">
        <f t="shared" si="14"/>
        <v>1.0082529270555494</v>
      </c>
    </row>
    <row r="198" spans="1:11" x14ac:dyDescent="0.25">
      <c r="A198">
        <v>14.89</v>
      </c>
      <c r="B198" s="7">
        <v>2.4</v>
      </c>
      <c r="C198" s="7">
        <v>2082</v>
      </c>
      <c r="D198" s="7">
        <v>14.89</v>
      </c>
      <c r="E198" s="7">
        <v>0</v>
      </c>
      <c r="F198" s="7">
        <v>457.1</v>
      </c>
      <c r="G198">
        <f t="shared" si="13"/>
        <v>17.32000000000005</v>
      </c>
      <c r="H198" s="39">
        <f t="shared" si="12"/>
        <v>14.89</v>
      </c>
      <c r="I198">
        <v>-7.8099999999928962E-2</v>
      </c>
      <c r="J198">
        <f>[1]CO2ToAtm!$P$19*H198*H198 + [1]CO2ToAtm!$Q$19*H198+ [1]CO2ToAtm!$R$19  + 4*(C198-2025)/75 + [1]CO2ToAtm!$T$29</f>
        <v>-0.99771373961134791</v>
      </c>
      <c r="K198">
        <f t="shared" si="14"/>
        <v>-0.9196137396114189</v>
      </c>
    </row>
    <row r="199" spans="1:11" x14ac:dyDescent="0.25">
      <c r="A199">
        <v>15.02</v>
      </c>
      <c r="B199" s="7">
        <v>2.2000000000000002</v>
      </c>
      <c r="C199" s="7">
        <v>2061</v>
      </c>
      <c r="D199" s="7">
        <v>15.02</v>
      </c>
      <c r="E199" s="7">
        <v>0</v>
      </c>
      <c r="F199" s="7">
        <v>449.79</v>
      </c>
      <c r="G199">
        <f t="shared" si="13"/>
        <v>-7.3100000000000023</v>
      </c>
      <c r="H199" s="39">
        <f t="shared" si="12"/>
        <v>15.02</v>
      </c>
      <c r="I199">
        <v>-1.5619999999999112</v>
      </c>
      <c r="J199">
        <f>[1]CO2ToAtm!$P$19*H199*H199 + [1]CO2ToAtm!$Q$19*H199+ [1]CO2ToAtm!$R$19  + 4*(C199-2025)/75 + [1]CO2ToAtm!$T$29</f>
        <v>-2.0460168751660972</v>
      </c>
      <c r="K199">
        <f t="shared" si="14"/>
        <v>-0.48401687516618597</v>
      </c>
    </row>
    <row r="200" spans="1:11" x14ac:dyDescent="0.25">
      <c r="A200">
        <v>15.03</v>
      </c>
      <c r="B200" s="7">
        <v>2</v>
      </c>
      <c r="C200" s="7">
        <v>2061</v>
      </c>
      <c r="D200" s="7">
        <v>15.03</v>
      </c>
      <c r="E200" s="7">
        <v>0</v>
      </c>
      <c r="F200" s="7">
        <v>447.58</v>
      </c>
      <c r="G200">
        <f t="shared" si="13"/>
        <v>-2.2100000000000364</v>
      </c>
      <c r="H200" s="39">
        <f t="shared" si="12"/>
        <v>15.03</v>
      </c>
      <c r="I200">
        <v>-2.6554000000002485</v>
      </c>
      <c r="J200">
        <f>[1]CO2ToAtm!$P$19*H200*H200 + [1]CO2ToAtm!$Q$19*H200+ [1]CO2ToAtm!$R$19  + 4*(C200-2025)/75 + [1]CO2ToAtm!$T$29</f>
        <v>-2.040487741190296</v>
      </c>
      <c r="K200">
        <f t="shared" si="14"/>
        <v>0.61491225880995248</v>
      </c>
    </row>
    <row r="201" spans="1:11" x14ac:dyDescent="0.25">
      <c r="A201">
        <v>15.03</v>
      </c>
      <c r="B201" s="7">
        <v>2.4</v>
      </c>
      <c r="C201" s="7">
        <v>2081</v>
      </c>
      <c r="D201" s="7">
        <v>15.03</v>
      </c>
      <c r="E201" s="7">
        <v>0</v>
      </c>
      <c r="F201" s="7">
        <v>457.11</v>
      </c>
      <c r="G201">
        <f t="shared" si="13"/>
        <v>9.5300000000000296</v>
      </c>
      <c r="H201" s="39">
        <f t="shared" si="12"/>
        <v>15.03</v>
      </c>
      <c r="I201">
        <v>-0.15619999999985792</v>
      </c>
      <c r="J201">
        <f>[1]CO2ToAtm!$P$19*H201*H201 + [1]CO2ToAtm!$Q$19*H201+ [1]CO2ToAtm!$R$19  + 4*(C201-2025)/75 + [1]CO2ToAtm!$T$29</f>
        <v>-0.9738210745236292</v>
      </c>
      <c r="K201">
        <f t="shared" si="14"/>
        <v>-0.81762107452377131</v>
      </c>
    </row>
    <row r="202" spans="1:11" x14ac:dyDescent="0.25">
      <c r="A202">
        <v>15.05</v>
      </c>
      <c r="B202" s="7">
        <v>1.8</v>
      </c>
      <c r="C202" s="7">
        <v>2061</v>
      </c>
      <c r="D202" s="7">
        <v>15.05</v>
      </c>
      <c r="E202" s="7">
        <v>0</v>
      </c>
      <c r="F202" s="7">
        <v>447.2</v>
      </c>
      <c r="G202">
        <f t="shared" si="13"/>
        <v>-9.910000000000025</v>
      </c>
      <c r="H202" s="39">
        <f t="shared" si="12"/>
        <v>15.05</v>
      </c>
      <c r="I202">
        <v>-2.8897000000000355</v>
      </c>
      <c r="J202">
        <f>[1]CO2ToAtm!$P$19*H202*H202 + [1]CO2ToAtm!$Q$19*H202+ [1]CO2ToAtm!$R$19  + 4*(C202-2025)/75 + [1]CO2ToAtm!$T$29</f>
        <v>-2.0294234772857194</v>
      </c>
      <c r="K202">
        <f t="shared" si="14"/>
        <v>0.86027652271431609</v>
      </c>
    </row>
    <row r="203" spans="1:11" x14ac:dyDescent="0.25">
      <c r="A203">
        <v>15.17</v>
      </c>
      <c r="B203" s="7">
        <v>2.4</v>
      </c>
      <c r="C203" s="7">
        <v>2080</v>
      </c>
      <c r="D203" s="7">
        <v>15.17</v>
      </c>
      <c r="E203" s="7">
        <v>0</v>
      </c>
      <c r="F203" s="7">
        <v>457.13</v>
      </c>
      <c r="G203">
        <f t="shared" si="13"/>
        <v>9.9300000000000068</v>
      </c>
      <c r="H203" s="39">
        <f t="shared" si="12"/>
        <v>15.17</v>
      </c>
      <c r="I203">
        <v>-7.8099999999928962E-2</v>
      </c>
      <c r="J203">
        <f>[1]CO2ToAtm!$P$19*H203*H203 + [1]CO2ToAtm!$Q$19*H203+ [1]CO2ToAtm!$R$19  + 4*(C203-2025)/75 + [1]CO2ToAtm!$T$29</f>
        <v>-0.94953667384169915</v>
      </c>
      <c r="K203">
        <f t="shared" si="14"/>
        <v>-0.87143667384177015</v>
      </c>
    </row>
    <row r="204" spans="1:11" x14ac:dyDescent="0.25">
      <c r="A204">
        <v>15.33</v>
      </c>
      <c r="B204" s="7">
        <v>2.4</v>
      </c>
      <c r="C204" s="7">
        <v>2079</v>
      </c>
      <c r="D204" s="7">
        <v>15.33</v>
      </c>
      <c r="E204" s="7">
        <v>0</v>
      </c>
      <c r="F204" s="7">
        <v>457.14</v>
      </c>
      <c r="G204">
        <f t="shared" si="13"/>
        <v>9.9999999999909051E-3</v>
      </c>
      <c r="H204" s="39">
        <f t="shared" si="12"/>
        <v>15.33</v>
      </c>
      <c r="I204">
        <v>-0.15620000000030188</v>
      </c>
      <c r="J204">
        <f>[1]CO2ToAtm!$P$19*H204*H204 + [1]CO2ToAtm!$Q$19*H204+ [1]CO2ToAtm!$R$19  + 4*(C204-2025)/75 + [1]CO2ToAtm!$T$29</f>
        <v>-0.91368434920549169</v>
      </c>
      <c r="K204">
        <f t="shared" si="14"/>
        <v>-0.75748434920518981</v>
      </c>
    </row>
    <row r="205" spans="1:11" x14ac:dyDescent="0.25">
      <c r="A205">
        <v>15.42</v>
      </c>
      <c r="B205" s="7">
        <v>2.2000000000000002</v>
      </c>
      <c r="C205" s="7">
        <v>2060</v>
      </c>
      <c r="D205" s="7">
        <v>15.42</v>
      </c>
      <c r="E205" s="7">
        <v>0</v>
      </c>
      <c r="F205" s="7">
        <v>449.99</v>
      </c>
      <c r="G205">
        <f t="shared" si="13"/>
        <v>-7.1499999999999773</v>
      </c>
      <c r="H205" s="39">
        <f t="shared" si="12"/>
        <v>15.42</v>
      </c>
      <c r="I205">
        <v>-1.4058000000000532</v>
      </c>
      <c r="J205">
        <f>[1]CO2ToAtm!$P$19*H205*H205 + [1]CO2ToAtm!$Q$19*H205+ [1]CO2ToAtm!$R$19  + 4*(C205-2025)/75 + [1]CO2ToAtm!$T$29</f>
        <v>-1.8766259016944833</v>
      </c>
      <c r="K205">
        <f t="shared" si="14"/>
        <v>-0.47082590169443006</v>
      </c>
    </row>
    <row r="206" spans="1:11" x14ac:dyDescent="0.25">
      <c r="A206">
        <v>15.43</v>
      </c>
      <c r="B206" s="7">
        <v>2</v>
      </c>
      <c r="C206" s="7">
        <v>2060</v>
      </c>
      <c r="D206" s="7">
        <v>15.43</v>
      </c>
      <c r="E206" s="7">
        <v>0</v>
      </c>
      <c r="F206" s="7">
        <v>447.92</v>
      </c>
      <c r="G206">
        <f t="shared" si="13"/>
        <v>-2.0699999999999932</v>
      </c>
      <c r="H206" s="39">
        <f t="shared" si="12"/>
        <v>15.43</v>
      </c>
      <c r="I206">
        <v>-2.5772999999998754</v>
      </c>
      <c r="J206">
        <f>[1]CO2ToAtm!$P$19*H206*H206 + [1]CO2ToAtm!$Q$19*H206+ [1]CO2ToAtm!$R$19  + 4*(C206-2025)/75 + [1]CO2ToAtm!$T$29</f>
        <v>-1.8710168216790475</v>
      </c>
      <c r="K206">
        <f t="shared" si="14"/>
        <v>0.70628317832082788</v>
      </c>
    </row>
    <row r="207" spans="1:11" x14ac:dyDescent="0.25">
      <c r="A207">
        <v>15.45</v>
      </c>
      <c r="B207" s="7">
        <v>1.8</v>
      </c>
      <c r="C207" s="7">
        <v>2060</v>
      </c>
      <c r="D207" s="7">
        <v>15.45</v>
      </c>
      <c r="E207" s="7">
        <v>0</v>
      </c>
      <c r="F207" s="7">
        <v>447.57</v>
      </c>
      <c r="G207">
        <f t="shared" si="13"/>
        <v>-0.35000000000002274</v>
      </c>
      <c r="H207" s="39">
        <f t="shared" si="12"/>
        <v>15.45</v>
      </c>
      <c r="I207">
        <v>-2.8116000000001065</v>
      </c>
      <c r="J207">
        <f>[1]CO2ToAtm!$P$19*H207*H207 + [1]CO2ToAtm!$Q$19*H207+ [1]CO2ToAtm!$R$19  + 4*(C207-2025)/75 + [1]CO2ToAtm!$T$29</f>
        <v>-1.8597926656952017</v>
      </c>
      <c r="K207">
        <f t="shared" si="14"/>
        <v>0.95180733430490472</v>
      </c>
    </row>
    <row r="208" spans="1:11" x14ac:dyDescent="0.25">
      <c r="A208">
        <v>15.49</v>
      </c>
      <c r="B208" s="7">
        <v>2.4</v>
      </c>
      <c r="C208" s="7">
        <v>2078</v>
      </c>
      <c r="D208" s="7">
        <v>15.49</v>
      </c>
      <c r="E208" s="7">
        <v>0</v>
      </c>
      <c r="F208" s="7">
        <v>457.16</v>
      </c>
      <c r="G208">
        <f t="shared" si="13"/>
        <v>9.5900000000000318</v>
      </c>
      <c r="H208" s="39">
        <f t="shared" si="12"/>
        <v>15.49</v>
      </c>
      <c r="I208">
        <v>-0.15619999999985792</v>
      </c>
      <c r="J208">
        <f>[1]CO2ToAtm!$P$19*H208*H208 + [1]CO2ToAtm!$Q$19*H208+ [1]CO2ToAtm!$R$19  + 4*(C208-2025)/75 + [1]CO2ToAtm!$T$29</f>
        <v>-0.87732036991561924</v>
      </c>
      <c r="K208">
        <f t="shared" si="14"/>
        <v>-0.72112036991576134</v>
      </c>
    </row>
    <row r="209" spans="1:11" x14ac:dyDescent="0.25">
      <c r="A209">
        <v>15.639999999999999</v>
      </c>
      <c r="B209" s="7">
        <v>1.6</v>
      </c>
      <c r="C209" s="7">
        <v>2045</v>
      </c>
      <c r="D209" s="7">
        <v>23.77</v>
      </c>
      <c r="E209" s="7">
        <v>8.1300000000000008</v>
      </c>
      <c r="F209" s="7">
        <v>440.78</v>
      </c>
      <c r="G209">
        <f t="shared" si="13"/>
        <v>-16.380000000000052</v>
      </c>
      <c r="H209" s="39">
        <f t="shared" si="12"/>
        <v>15.639999999999999</v>
      </c>
      <c r="I209">
        <v>-2.9678000000004081</v>
      </c>
      <c r="J209">
        <f>[1]CO2ToAtm!$P$19*H209*H209 + [1]CO2ToAtm!$Q$19*H209+ [1]CO2ToAtm!$R$19  + 4*(C209-2025)/75 + [1]CO2ToAtm!$T$29</f>
        <v>-2.5527644529759868</v>
      </c>
      <c r="K209">
        <f t="shared" si="14"/>
        <v>0.41503554702442136</v>
      </c>
    </row>
    <row r="210" spans="1:11" x14ac:dyDescent="0.25">
      <c r="A210">
        <v>15.66</v>
      </c>
      <c r="B210" s="7">
        <v>2.4</v>
      </c>
      <c r="C210" s="7">
        <v>2077</v>
      </c>
      <c r="D210" s="7">
        <v>15.66</v>
      </c>
      <c r="E210" s="7">
        <v>0</v>
      </c>
      <c r="F210" s="7">
        <v>457.18</v>
      </c>
      <c r="G210">
        <f t="shared" si="13"/>
        <v>16.400000000000034</v>
      </c>
      <c r="H210" s="39">
        <f t="shared" si="12"/>
        <v>15.66</v>
      </c>
      <c r="I210">
        <v>-7.8099999999928962E-2</v>
      </c>
      <c r="J210">
        <f>[1]CO2ToAtm!$P$19*H210*H210 + [1]CO2ToAtm!$Q$19*H210+ [1]CO2ToAtm!$R$19  + 4*(C210-2025)/75 + [1]CO2ToAtm!$T$29</f>
        <v>-0.8347896869838568</v>
      </c>
      <c r="K210">
        <f t="shared" si="14"/>
        <v>-0.7566896869839278</v>
      </c>
    </row>
    <row r="211" spans="1:11" x14ac:dyDescent="0.25">
      <c r="A211">
        <v>15.84</v>
      </c>
      <c r="B211" s="7">
        <v>2.2000000000000002</v>
      </c>
      <c r="C211" s="7">
        <v>2059</v>
      </c>
      <c r="D211" s="7">
        <v>15.84</v>
      </c>
      <c r="E211" s="7">
        <v>0</v>
      </c>
      <c r="F211" s="7">
        <v>450.17</v>
      </c>
      <c r="G211">
        <f t="shared" si="13"/>
        <v>-7.0099999999999909</v>
      </c>
      <c r="H211" s="39">
        <f t="shared" si="12"/>
        <v>15.84</v>
      </c>
      <c r="I211">
        <v>-1.3276999999996804</v>
      </c>
      <c r="J211">
        <f>[1]CO2ToAtm!$P$19*H211*H211 + [1]CO2ToAtm!$Q$19*H211+ [1]CO2ToAtm!$R$19  + 4*(C211-2025)/75 + [1]CO2ToAtm!$T$29</f>
        <v>-1.692657035876334</v>
      </c>
      <c r="K211">
        <f t="shared" si="14"/>
        <v>-0.36495703587665362</v>
      </c>
    </row>
    <row r="212" spans="1:11" x14ac:dyDescent="0.25">
      <c r="A212">
        <v>15.84</v>
      </c>
      <c r="B212" s="7">
        <v>2.4</v>
      </c>
      <c r="C212" s="7">
        <v>2076</v>
      </c>
      <c r="D212" s="7">
        <v>15.84</v>
      </c>
      <c r="E212" s="7">
        <v>0</v>
      </c>
      <c r="F212" s="7">
        <v>457.19</v>
      </c>
      <c r="G212">
        <f t="shared" si="13"/>
        <v>7.0199999999999818</v>
      </c>
      <c r="H212" s="39">
        <f t="shared" si="12"/>
        <v>15.84</v>
      </c>
      <c r="I212">
        <v>-0.15619999999985792</v>
      </c>
      <c r="J212">
        <f>[1]CO2ToAtm!$P$19*H212*H212 + [1]CO2ToAtm!$Q$19*H212+ [1]CO2ToAtm!$R$19  + 4*(C212-2025)/75 + [1]CO2ToAtm!$T$29</f>
        <v>-0.78599036920966736</v>
      </c>
      <c r="K212">
        <f t="shared" si="14"/>
        <v>-0.62979036920980946</v>
      </c>
    </row>
    <row r="213" spans="1:11" x14ac:dyDescent="0.25">
      <c r="A213">
        <v>15.85</v>
      </c>
      <c r="B213" s="7">
        <v>2</v>
      </c>
      <c r="C213" s="7">
        <v>2059</v>
      </c>
      <c r="D213" s="7">
        <v>15.85</v>
      </c>
      <c r="E213" s="7">
        <v>0</v>
      </c>
      <c r="F213" s="7">
        <v>448.25</v>
      </c>
      <c r="G213">
        <f t="shared" si="13"/>
        <v>-8.9399999999999977</v>
      </c>
      <c r="H213" s="39">
        <f t="shared" si="12"/>
        <v>15.85</v>
      </c>
      <c r="I213">
        <v>-2.3430000000000888</v>
      </c>
      <c r="J213">
        <f>[1]CO2ToAtm!$P$19*H213*H213 + [1]CO2ToAtm!$Q$19*H213+ [1]CO2ToAtm!$R$19  + 4*(C213-2025)/75 + [1]CO2ToAtm!$T$29</f>
        <v>-1.6869640125192817</v>
      </c>
      <c r="K213">
        <f t="shared" si="14"/>
        <v>0.65603598748080705</v>
      </c>
    </row>
    <row r="214" spans="1:11" x14ac:dyDescent="0.25">
      <c r="A214">
        <v>15.87</v>
      </c>
      <c r="B214" s="7">
        <v>1.8</v>
      </c>
      <c r="C214" s="7">
        <v>2059</v>
      </c>
      <c r="D214" s="7">
        <v>15.87</v>
      </c>
      <c r="E214" s="7">
        <v>0</v>
      </c>
      <c r="F214" s="7">
        <v>447.93</v>
      </c>
      <c r="G214">
        <f t="shared" si="13"/>
        <v>-0.31999999999999318</v>
      </c>
      <c r="H214" s="39">
        <f t="shared" si="12"/>
        <v>15.87</v>
      </c>
      <c r="I214">
        <v>-2.5772999999998754</v>
      </c>
      <c r="J214">
        <f>[1]CO2ToAtm!$P$19*H214*H214 + [1]CO2ToAtm!$Q$19*H214+ [1]CO2ToAtm!$R$19  + 4*(C214-2025)/75 + [1]CO2ToAtm!$T$29</f>
        <v>-1.6755719698522022</v>
      </c>
      <c r="K214">
        <f t="shared" si="14"/>
        <v>0.90172803014767311</v>
      </c>
    </row>
    <row r="215" spans="1:11" x14ac:dyDescent="0.25">
      <c r="A215">
        <v>16.02</v>
      </c>
      <c r="B215" s="7">
        <v>2.4</v>
      </c>
      <c r="C215" s="7">
        <v>2075</v>
      </c>
      <c r="D215" s="7">
        <v>16.02</v>
      </c>
      <c r="E215" s="7">
        <v>0</v>
      </c>
      <c r="F215" s="7">
        <v>457.21</v>
      </c>
      <c r="G215">
        <f t="shared" si="13"/>
        <v>9.2799999999999727</v>
      </c>
      <c r="H215" s="39">
        <f t="shared" si="12"/>
        <v>16.02</v>
      </c>
      <c r="I215">
        <v>-7.8100000000372913E-2</v>
      </c>
      <c r="J215">
        <f>[1]CO2ToAtm!$P$19*H215*H215 + [1]CO2ToAtm!$Q$19*H215+ [1]CO2ToAtm!$R$19  + 4*(C215-2025)/75 + [1]CO2ToAtm!$T$29</f>
        <v>-0.73654348851443541</v>
      </c>
      <c r="K215">
        <f t="shared" si="14"/>
        <v>-0.65844348851406254</v>
      </c>
    </row>
    <row r="216" spans="1:11" x14ac:dyDescent="0.25">
      <c r="A216">
        <v>16.22</v>
      </c>
      <c r="B216" s="7">
        <v>2.4</v>
      </c>
      <c r="C216" s="7">
        <v>2074</v>
      </c>
      <c r="D216" s="7">
        <v>16.22</v>
      </c>
      <c r="E216" s="7">
        <v>0</v>
      </c>
      <c r="F216" s="7">
        <v>457.22</v>
      </c>
      <c r="G216">
        <f t="shared" si="13"/>
        <v>1.0000000000047748E-2</v>
      </c>
      <c r="H216" s="39">
        <f t="shared" si="12"/>
        <v>16.22</v>
      </c>
      <c r="I216">
        <v>0</v>
      </c>
      <c r="J216">
        <f>[1]CO2ToAtm!$P$19*H216*H216 + [1]CO2ToAtm!$Q$19*H216+ [1]CO2ToAtm!$R$19  + 4*(C216-2025)/75 + [1]CO2ToAtm!$T$29</f>
        <v>-0.67491709666171895</v>
      </c>
      <c r="K216">
        <f t="shared" si="14"/>
        <v>-0.67491709666171895</v>
      </c>
    </row>
    <row r="217" spans="1:11" x14ac:dyDescent="0.25">
      <c r="A217">
        <v>16.28</v>
      </c>
      <c r="B217" s="7">
        <v>2.2000000000000002</v>
      </c>
      <c r="C217" s="7">
        <v>2058</v>
      </c>
      <c r="D217" s="7">
        <v>16.28</v>
      </c>
      <c r="E217" s="7">
        <v>0</v>
      </c>
      <c r="F217" s="7">
        <v>450.34</v>
      </c>
      <c r="G217">
        <f t="shared" si="13"/>
        <v>-6.8800000000000523</v>
      </c>
      <c r="H217" s="39">
        <f t="shared" si="12"/>
        <v>16.28</v>
      </c>
      <c r="I217">
        <v>-1.0934000000003374</v>
      </c>
      <c r="J217">
        <f>[1]CO2ToAtm!$P$19*H217*H217 + [1]CO2ToAtm!$Q$19*H217+ [1]CO2ToAtm!$R$19  + 4*(C217-2025)/75 + [1]CO2ToAtm!$T$29</f>
        <v>-1.4936066176619476</v>
      </c>
      <c r="K217">
        <f t="shared" si="14"/>
        <v>-0.40020661766161014</v>
      </c>
    </row>
    <row r="218" spans="1:11" x14ac:dyDescent="0.25">
      <c r="A218">
        <v>16.29</v>
      </c>
      <c r="B218" s="7">
        <v>2</v>
      </c>
      <c r="C218" s="7">
        <v>2058</v>
      </c>
      <c r="D218" s="7">
        <v>16.29</v>
      </c>
      <c r="E218" s="7">
        <v>0</v>
      </c>
      <c r="F218" s="7">
        <v>448.55</v>
      </c>
      <c r="G218">
        <f t="shared" si="13"/>
        <v>-1.7899999999999636</v>
      </c>
      <c r="H218" s="39">
        <f t="shared" si="12"/>
        <v>16.29</v>
      </c>
      <c r="I218">
        <v>-2.1867999999997867</v>
      </c>
      <c r="J218">
        <f>[1]CO2ToAtm!$P$19*H218*H218 + [1]CO2ToAtm!$Q$19*H218+ [1]CO2ToAtm!$R$19  + 4*(C218-2025)/75 + [1]CO2ToAtm!$T$29</f>
        <v>-1.4878256536612962</v>
      </c>
      <c r="K218">
        <f t="shared" si="14"/>
        <v>0.69897434633849054</v>
      </c>
    </row>
    <row r="219" spans="1:11" x14ac:dyDescent="0.25">
      <c r="A219">
        <v>16.309999999999999</v>
      </c>
      <c r="B219" s="7">
        <v>1.8</v>
      </c>
      <c r="C219" s="7">
        <v>2058</v>
      </c>
      <c r="D219" s="7">
        <v>16.309999999999999</v>
      </c>
      <c r="E219" s="7">
        <v>0</v>
      </c>
      <c r="F219" s="7">
        <v>448.26</v>
      </c>
      <c r="G219">
        <f t="shared" si="13"/>
        <v>-0.29000000000002046</v>
      </c>
      <c r="H219" s="39">
        <f t="shared" si="12"/>
        <v>16.309999999999999</v>
      </c>
      <c r="I219">
        <v>-2.3430000000000888</v>
      </c>
      <c r="J219">
        <f>[1]CO2ToAtm!$P$19*H219*H219 + [1]CO2ToAtm!$Q$19*H219+ [1]CO2ToAtm!$R$19  + 4*(C219-2025)/75 + [1]CO2ToAtm!$T$29</f>
        <v>-1.4762577297070201</v>
      </c>
      <c r="K219">
        <f t="shared" si="14"/>
        <v>0.86674227029306872</v>
      </c>
    </row>
    <row r="220" spans="1:11" x14ac:dyDescent="0.25">
      <c r="A220">
        <v>16.36</v>
      </c>
      <c r="B220" s="7">
        <v>1.4</v>
      </c>
      <c r="C220" s="7">
        <v>2041</v>
      </c>
      <c r="D220" s="7">
        <v>26.77</v>
      </c>
      <c r="E220" s="7">
        <v>10.41</v>
      </c>
      <c r="F220" s="7">
        <v>440.31</v>
      </c>
      <c r="G220">
        <f t="shared" si="13"/>
        <v>-7.9499999999999886</v>
      </c>
      <c r="H220" s="39">
        <f t="shared" si="12"/>
        <v>16.36</v>
      </c>
      <c r="I220">
        <v>-3.0458999999998935</v>
      </c>
      <c r="J220">
        <f>[1]CO2ToAtm!$P$19*H220*H220 + [1]CO2ToAtm!$Q$19*H220+ [1]CO2ToAtm!$R$19  + 4*(C220-2025)/75 + [1]CO2ToAtm!$T$29</f>
        <v>-2.3539696100956529</v>
      </c>
      <c r="K220">
        <f t="shared" si="14"/>
        <v>0.69193038990424061</v>
      </c>
    </row>
    <row r="221" spans="1:11" x14ac:dyDescent="0.25">
      <c r="A221">
        <v>16.43</v>
      </c>
      <c r="B221" s="7">
        <v>2.4</v>
      </c>
      <c r="C221" s="7">
        <v>2073</v>
      </c>
      <c r="D221" s="7">
        <v>16.43</v>
      </c>
      <c r="E221" s="7">
        <v>0</v>
      </c>
      <c r="F221" s="7">
        <v>457.22</v>
      </c>
      <c r="G221">
        <f t="shared" si="13"/>
        <v>16.910000000000025</v>
      </c>
      <c r="H221" s="39">
        <f t="shared" si="12"/>
        <v>16.43</v>
      </c>
      <c r="I221">
        <v>-7.8099999999928962E-2</v>
      </c>
      <c r="J221">
        <f>[1]CO2ToAtm!$P$19*H221*H221 + [1]CO2ToAtm!$Q$19*H221+ [1]CO2ToAtm!$R$19  + 4*(C221-2025)/75 + [1]CO2ToAtm!$T$29</f>
        <v>-0.60668229929812523</v>
      </c>
      <c r="K221">
        <f t="shared" si="14"/>
        <v>-0.52858229929819622</v>
      </c>
    </row>
    <row r="222" spans="1:11" x14ac:dyDescent="0.25">
      <c r="A222">
        <v>16.470000000000002</v>
      </c>
      <c r="B222" s="7">
        <v>1.6</v>
      </c>
      <c r="C222" s="7">
        <v>2044</v>
      </c>
      <c r="D222" s="7">
        <v>24.42</v>
      </c>
      <c r="E222" s="7">
        <v>7.95</v>
      </c>
      <c r="F222" s="7">
        <v>441.16</v>
      </c>
      <c r="G222">
        <f t="shared" si="13"/>
        <v>-16.060000000000002</v>
      </c>
      <c r="H222" s="39">
        <f t="shared" si="12"/>
        <v>16.470000000000002</v>
      </c>
      <c r="I222">
        <v>-2.5772999999998754</v>
      </c>
      <c r="J222">
        <f>[1]CO2ToAtm!$P$19*H222*H222 + [1]CO2ToAtm!$Q$19*H222+ [1]CO2ToAtm!$R$19  + 4*(C222-2025)/75 + [1]CO2ToAtm!$T$29</f>
        <v>-2.1300931989967835</v>
      </c>
      <c r="K222">
        <f t="shared" si="14"/>
        <v>0.44720680100309185</v>
      </c>
    </row>
    <row r="223" spans="1:11" x14ac:dyDescent="0.25">
      <c r="A223">
        <v>16.64</v>
      </c>
      <c r="B223" s="7">
        <v>2.4</v>
      </c>
      <c r="C223" s="7">
        <v>2072</v>
      </c>
      <c r="D223" s="7">
        <v>16.64</v>
      </c>
      <c r="E223" s="7">
        <v>0</v>
      </c>
      <c r="F223" s="7">
        <v>457.23</v>
      </c>
      <c r="G223">
        <f t="shared" si="13"/>
        <v>16.069999999999993</v>
      </c>
      <c r="H223" s="39">
        <f t="shared" si="12"/>
        <v>16.64</v>
      </c>
      <c r="I223">
        <v>7.8099999999928962E-2</v>
      </c>
      <c r="J223">
        <f>[1]CO2ToAtm!$P$19*H223*H223 + [1]CO2ToAtm!$Q$19*H223+ [1]CO2ToAtm!$R$19  + 4*(C223-2025)/75 + [1]CO2ToAtm!$T$29</f>
        <v>-0.5375660968475563</v>
      </c>
      <c r="K223">
        <f t="shared" si="14"/>
        <v>-0.6156660968474853</v>
      </c>
    </row>
    <row r="224" spans="1:11" x14ac:dyDescent="0.25">
      <c r="A224">
        <v>16.75</v>
      </c>
      <c r="B224" s="7">
        <v>2.2000000000000002</v>
      </c>
      <c r="C224" s="7">
        <v>2057</v>
      </c>
      <c r="D224" s="7">
        <v>16.75</v>
      </c>
      <c r="E224" s="7">
        <v>0</v>
      </c>
      <c r="F224" s="7">
        <v>450.48</v>
      </c>
      <c r="G224">
        <f t="shared" si="13"/>
        <v>-6.75</v>
      </c>
      <c r="H224" s="39">
        <f t="shared" si="12"/>
        <v>16.75</v>
      </c>
      <c r="I224">
        <v>-0.93720000000003545</v>
      </c>
      <c r="J224">
        <f>[1]CO2ToAtm!$P$19*H224*H224 + [1]CO2ToAtm!$Q$19*H224+ [1]CO2ToAtm!$R$19  + 4*(C224-2025)/75 + [1]CO2ToAtm!$T$29</f>
        <v>-1.2730741012434992</v>
      </c>
      <c r="K224">
        <f t="shared" si="14"/>
        <v>-0.33587410124346373</v>
      </c>
    </row>
    <row r="225" spans="1:11" x14ac:dyDescent="0.25">
      <c r="A225">
        <v>16.760000000000002</v>
      </c>
      <c r="B225" s="7">
        <v>2</v>
      </c>
      <c r="C225" s="7">
        <v>2057</v>
      </c>
      <c r="D225" s="7">
        <v>16.760000000000002</v>
      </c>
      <c r="E225" s="7">
        <v>0</v>
      </c>
      <c r="F225" s="7">
        <v>448.83</v>
      </c>
      <c r="G225">
        <f t="shared" si="13"/>
        <v>-1.6500000000000341</v>
      </c>
      <c r="H225" s="39">
        <f t="shared" si="12"/>
        <v>16.760000000000002</v>
      </c>
      <c r="I225">
        <v>-1.8744000000000709</v>
      </c>
      <c r="J225">
        <f>[1]CO2ToAtm!$P$19*H225*H225 + [1]CO2ToAtm!$Q$19*H225+ [1]CO2ToAtm!$R$19  + 4*(C225-2025)/75 + [1]CO2ToAtm!$T$29</f>
        <v>-1.2671992006462744</v>
      </c>
      <c r="K225">
        <f t="shared" si="14"/>
        <v>0.60720079935379645</v>
      </c>
    </row>
    <row r="226" spans="1:11" x14ac:dyDescent="0.25">
      <c r="A226">
        <v>16.78</v>
      </c>
      <c r="B226" s="7">
        <v>1.8</v>
      </c>
      <c r="C226" s="7">
        <v>2057</v>
      </c>
      <c r="D226" s="7">
        <v>16.78</v>
      </c>
      <c r="E226" s="7">
        <v>0</v>
      </c>
      <c r="F226" s="7">
        <v>448.56</v>
      </c>
      <c r="G226">
        <f t="shared" si="13"/>
        <v>-0.26999999999998181</v>
      </c>
      <c r="H226" s="39">
        <f t="shared" si="12"/>
        <v>16.78</v>
      </c>
      <c r="I226">
        <v>-2.1086999999998577</v>
      </c>
      <c r="J226">
        <f>[1]CO2ToAtm!$P$19*H226*H226 + [1]CO2ToAtm!$Q$19*H226+ [1]CO2ToAtm!$R$19  + 4*(C226-2025)/75 + [1]CO2ToAtm!$T$29</f>
        <v>-1.2554434034988562</v>
      </c>
      <c r="K226">
        <f t="shared" si="14"/>
        <v>0.8532565965010015</v>
      </c>
    </row>
    <row r="227" spans="1:11" x14ac:dyDescent="0.25">
      <c r="A227">
        <v>16.87</v>
      </c>
      <c r="B227" s="7">
        <v>2.4</v>
      </c>
      <c r="C227" s="7">
        <v>2071</v>
      </c>
      <c r="D227" s="7">
        <v>16.87</v>
      </c>
      <c r="E227" s="7">
        <v>0</v>
      </c>
      <c r="F227" s="7">
        <v>457.22</v>
      </c>
      <c r="G227">
        <f t="shared" si="13"/>
        <v>8.660000000000025</v>
      </c>
      <c r="H227" s="39">
        <f t="shared" si="12"/>
        <v>16.87</v>
      </c>
      <c r="I227">
        <v>7.8100000000372913E-2</v>
      </c>
      <c r="J227">
        <f>[1]CO2ToAtm!$P$19*H227*H227 + [1]CO2ToAtm!$Q$19*H227+ [1]CO2ToAtm!$R$19  + 4*(C227-2025)/75 + [1]CO2ToAtm!$T$29</f>
        <v>-0.45577671644475581</v>
      </c>
      <c r="K227">
        <f t="shared" si="14"/>
        <v>-0.53387671644512869</v>
      </c>
    </row>
    <row r="228" spans="1:11" x14ac:dyDescent="0.25">
      <c r="A228">
        <v>17.11</v>
      </c>
      <c r="B228" s="7">
        <v>2.4</v>
      </c>
      <c r="C228" s="7">
        <v>2070</v>
      </c>
      <c r="D228" s="7">
        <v>17.11</v>
      </c>
      <c r="E228" s="7">
        <v>0</v>
      </c>
      <c r="F228" s="7">
        <v>457.21</v>
      </c>
      <c r="G228">
        <f t="shared" si="13"/>
        <v>-1.0000000000047748E-2</v>
      </c>
      <c r="H228" s="39">
        <f t="shared" si="12"/>
        <v>17.11</v>
      </c>
      <c r="I228">
        <v>0.15619999999985792</v>
      </c>
      <c r="J228">
        <f>[1]CO2ToAtm!$P$19*H228*H228 + [1]CO2ToAtm!$Q$19*H228+ [1]CO2ToAtm!$R$19  + 4*(C228-2025)/75 + [1]CO2ToAtm!$T$29</f>
        <v>-0.36698519628587889</v>
      </c>
      <c r="K228">
        <f t="shared" si="14"/>
        <v>-0.52318519628573679</v>
      </c>
    </row>
    <row r="229" spans="1:11" x14ac:dyDescent="0.25">
      <c r="A229">
        <v>17.260000000000002</v>
      </c>
      <c r="B229" s="7">
        <v>2.2000000000000002</v>
      </c>
      <c r="C229" s="7">
        <v>2056</v>
      </c>
      <c r="D229" s="7">
        <v>17.260000000000002</v>
      </c>
      <c r="E229" s="7">
        <v>0</v>
      </c>
      <c r="F229" s="7">
        <v>450.6</v>
      </c>
      <c r="G229">
        <f t="shared" si="13"/>
        <v>-6.6099999999999568</v>
      </c>
      <c r="H229" s="39">
        <f t="shared" si="12"/>
        <v>17.260000000000002</v>
      </c>
      <c r="I229">
        <v>-0.70289999999980468</v>
      </c>
      <c r="J229">
        <f>[1]CO2ToAtm!$P$19*H229*H229 + [1]CO2ToAtm!$Q$19*H229+ [1]CO2ToAtm!$R$19  + 4*(C229-2025)/75 + [1]CO2ToAtm!$T$29</f>
        <v>-1.0242392241050804</v>
      </c>
      <c r="K229">
        <f t="shared" si="14"/>
        <v>-0.32133922410527571</v>
      </c>
    </row>
    <row r="230" spans="1:11" x14ac:dyDescent="0.25">
      <c r="A230">
        <v>17.27</v>
      </c>
      <c r="B230" s="7">
        <v>2</v>
      </c>
      <c r="C230" s="7">
        <v>2056</v>
      </c>
      <c r="D230" s="7">
        <v>17.27</v>
      </c>
      <c r="E230" s="7">
        <v>0</v>
      </c>
      <c r="F230" s="7">
        <v>449.07</v>
      </c>
      <c r="G230">
        <f t="shared" si="13"/>
        <v>-1.5300000000000296</v>
      </c>
      <c r="H230" s="39">
        <f t="shared" si="12"/>
        <v>17.27</v>
      </c>
      <c r="I230">
        <v>-1.64009999999984</v>
      </c>
      <c r="J230">
        <f>[1]CO2ToAtm!$P$19*H230*H230 + [1]CO2ToAtm!$Q$19*H230+ [1]CO2ToAtm!$R$19  + 4*(C230-2025)/75 + [1]CO2ToAtm!$T$29</f>
        <v>-1.0182623923073231</v>
      </c>
      <c r="K230">
        <f t="shared" si="14"/>
        <v>0.62183760769251695</v>
      </c>
    </row>
    <row r="231" spans="1:11" x14ac:dyDescent="0.25">
      <c r="A231">
        <v>17.29</v>
      </c>
      <c r="B231" s="7">
        <v>1.8</v>
      </c>
      <c r="C231" s="7">
        <v>2056</v>
      </c>
      <c r="D231" s="7">
        <v>17.29</v>
      </c>
      <c r="E231" s="7">
        <v>0</v>
      </c>
      <c r="F231" s="7">
        <v>448.83</v>
      </c>
      <c r="G231">
        <f t="shared" si="13"/>
        <v>-0.24000000000000909</v>
      </c>
      <c r="H231" s="39">
        <f t="shared" si="12"/>
        <v>17.29</v>
      </c>
      <c r="I231">
        <v>-1.8744000000000709</v>
      </c>
      <c r="J231">
        <f>[1]CO2ToAtm!$P$19*H231*H231 + [1]CO2ToAtm!$Q$19*H231+ [1]CO2ToAtm!$R$19  + 4*(C231-2025)/75 + [1]CO2ToAtm!$T$29</f>
        <v>-1.0063027327588352</v>
      </c>
      <c r="K231">
        <f t="shared" si="14"/>
        <v>0.8680972672412357</v>
      </c>
    </row>
    <row r="232" spans="1:11" x14ac:dyDescent="0.25">
      <c r="A232">
        <v>17.350000000000001</v>
      </c>
      <c r="B232" s="7">
        <v>2.4</v>
      </c>
      <c r="C232" s="7">
        <v>2069</v>
      </c>
      <c r="D232" s="7">
        <v>17.350000000000001</v>
      </c>
      <c r="E232" s="7">
        <v>0</v>
      </c>
      <c r="F232" s="7">
        <v>457.19</v>
      </c>
      <c r="G232">
        <f t="shared" si="13"/>
        <v>8.3600000000000136</v>
      </c>
      <c r="H232" s="39">
        <f t="shared" si="12"/>
        <v>17.350000000000001</v>
      </c>
      <c r="I232">
        <v>0.2342999999997869</v>
      </c>
      <c r="J232">
        <f>[1]CO2ToAtm!$P$19*H232*H232 + [1]CO2ToAtm!$Q$19*H232+ [1]CO2ToAtm!$R$19  + 4*(C232-2025)/75 + [1]CO2ToAtm!$T$29</f>
        <v>-0.2770424531562542</v>
      </c>
      <c r="K232">
        <f t="shared" si="14"/>
        <v>-0.5113424531560411</v>
      </c>
    </row>
    <row r="233" spans="1:11" x14ac:dyDescent="0.25">
      <c r="A233">
        <v>17.36</v>
      </c>
      <c r="B233" s="7">
        <v>1.6</v>
      </c>
      <c r="C233" s="7">
        <v>2043</v>
      </c>
      <c r="D233" s="7">
        <v>25.11</v>
      </c>
      <c r="E233" s="7">
        <v>7.75</v>
      </c>
      <c r="F233" s="7">
        <v>441.49</v>
      </c>
      <c r="G233">
        <f t="shared" si="13"/>
        <v>-15.699999999999989</v>
      </c>
      <c r="H233" s="39">
        <f t="shared" si="12"/>
        <v>17.36</v>
      </c>
      <c r="I233">
        <v>-2.0305999999999287</v>
      </c>
      <c r="J233">
        <f>[1]CO2ToAtm!$P$19*H233*H233 + [1]CO2ToAtm!$Q$19*H233+ [1]CO2ToAtm!$R$19  + 4*(C233-2025)/75 + [1]CO2ToAtm!$T$29</f>
        <v>-1.6577143001662464</v>
      </c>
      <c r="K233">
        <f t="shared" si="14"/>
        <v>0.37288569983368225</v>
      </c>
    </row>
    <row r="234" spans="1:11" x14ac:dyDescent="0.25">
      <c r="A234">
        <v>17.61</v>
      </c>
      <c r="B234" s="7">
        <v>2.4</v>
      </c>
      <c r="C234" s="7">
        <v>2068</v>
      </c>
      <c r="D234" s="7">
        <v>17.61</v>
      </c>
      <c r="E234" s="7">
        <v>0</v>
      </c>
      <c r="F234" s="7">
        <v>457.16</v>
      </c>
      <c r="G234">
        <f t="shared" si="13"/>
        <v>15.670000000000016</v>
      </c>
      <c r="H234" s="39">
        <f t="shared" si="12"/>
        <v>17.61</v>
      </c>
      <c r="I234">
        <v>0.23430000000023085</v>
      </c>
      <c r="J234">
        <f>[1]CO2ToAtm!$P$19*H234*H234 + [1]CO2ToAtm!$Q$19*H234+ [1]CO2ToAtm!$R$19  + 4*(C234-2025)/75 + [1]CO2ToAtm!$T$29</f>
        <v>-0.17386091384398406</v>
      </c>
      <c r="K234">
        <f t="shared" si="14"/>
        <v>-0.40816091384421493</v>
      </c>
    </row>
    <row r="235" spans="1:11" x14ac:dyDescent="0.25">
      <c r="A235">
        <v>17.8</v>
      </c>
      <c r="B235" s="7">
        <v>2.2000000000000002</v>
      </c>
      <c r="C235" s="7">
        <v>2055</v>
      </c>
      <c r="D235" s="7">
        <v>17.8</v>
      </c>
      <c r="E235" s="7">
        <v>0</v>
      </c>
      <c r="F235" s="7">
        <v>450.69</v>
      </c>
      <c r="G235">
        <f t="shared" si="13"/>
        <v>-6.4700000000000273</v>
      </c>
      <c r="H235" s="39">
        <f t="shared" si="12"/>
        <v>17.8</v>
      </c>
      <c r="I235">
        <v>-0.54669999999994667</v>
      </c>
      <c r="J235">
        <f>[1]CO2ToAtm!$P$19*H235*H235 + [1]CO2ToAtm!$Q$19*H235+ [1]CO2ToAtm!$R$19  + 4*(C235-2025)/75 + [1]CO2ToAtm!$T$29</f>
        <v>-0.75196357079154297</v>
      </c>
      <c r="K235">
        <f t="shared" si="14"/>
        <v>-0.20526357079159629</v>
      </c>
    </row>
    <row r="236" spans="1:11" x14ac:dyDescent="0.25">
      <c r="A236">
        <v>17.82</v>
      </c>
      <c r="B236" s="7">
        <v>2</v>
      </c>
      <c r="C236" s="7">
        <v>2055</v>
      </c>
      <c r="D236" s="7">
        <v>17.82</v>
      </c>
      <c r="E236" s="7">
        <v>0</v>
      </c>
      <c r="F236" s="7">
        <v>449.28</v>
      </c>
      <c r="G236">
        <f t="shared" si="13"/>
        <v>-1.410000000000025</v>
      </c>
      <c r="H236" s="39">
        <f t="shared" si="12"/>
        <v>17.82</v>
      </c>
      <c r="I236">
        <v>-1.3277000000001242</v>
      </c>
      <c r="J236">
        <f>[1]CO2ToAtm!$P$19*H236*H236 + [1]CO2ToAtm!$Q$19*H236+ [1]CO2ToAtm!$R$19  + 4*(C236-2025)/75 + [1]CO2ToAtm!$T$29</f>
        <v>-0.73979205423802263</v>
      </c>
      <c r="K236">
        <f t="shared" si="14"/>
        <v>0.58790794576210159</v>
      </c>
    </row>
    <row r="237" spans="1:11" x14ac:dyDescent="0.25">
      <c r="A237">
        <v>17.84</v>
      </c>
      <c r="B237" s="7">
        <v>1.8</v>
      </c>
      <c r="C237" s="7">
        <v>2055</v>
      </c>
      <c r="D237" s="7">
        <v>17.84</v>
      </c>
      <c r="E237" s="7">
        <v>0</v>
      </c>
      <c r="F237" s="7">
        <v>449.07</v>
      </c>
      <c r="G237">
        <f t="shared" si="13"/>
        <v>-0.20999999999997954</v>
      </c>
      <c r="H237" s="39">
        <f t="shared" si="12"/>
        <v>17.84</v>
      </c>
      <c r="I237">
        <v>-1.4838999999999822</v>
      </c>
      <c r="J237">
        <f>[1]CO2ToAtm!$P$19*H237*H237 + [1]CO2ToAtm!$Q$19*H237+ [1]CO2ToAtm!$R$19  + 4*(C237-2025)/75 + [1]CO2ToAtm!$T$29</f>
        <v>-0.7276125430805368</v>
      </c>
      <c r="K237">
        <f t="shared" si="14"/>
        <v>0.75628745691944543</v>
      </c>
    </row>
    <row r="238" spans="1:11" x14ac:dyDescent="0.25">
      <c r="A238">
        <v>17.87</v>
      </c>
      <c r="B238" s="7">
        <v>2.4</v>
      </c>
      <c r="C238" s="7">
        <v>2067</v>
      </c>
      <c r="D238" s="7">
        <v>17.87</v>
      </c>
      <c r="E238" s="7">
        <v>0</v>
      </c>
      <c r="F238" s="7">
        <v>457.13</v>
      </c>
      <c r="G238">
        <f t="shared" si="13"/>
        <v>8.0600000000000023</v>
      </c>
      <c r="H238" s="39">
        <f t="shared" si="12"/>
        <v>17.87</v>
      </c>
      <c r="I238">
        <v>0.39050000000008878</v>
      </c>
      <c r="J238">
        <f>[1]CO2ToAtm!$P$19*H238*H238 + [1]CO2ToAtm!$Q$19*H238+ [1]CO2ToAtm!$R$19  + 4*(C238-2025)/75 + [1]CO2ToAtm!$T$29</f>
        <v>-6.9328286461878386E-2</v>
      </c>
      <c r="K238">
        <f t="shared" si="14"/>
        <v>-0.45982828646196716</v>
      </c>
    </row>
    <row r="239" spans="1:11" x14ac:dyDescent="0.25">
      <c r="A239">
        <v>18</v>
      </c>
      <c r="B239" s="7">
        <v>1.4</v>
      </c>
      <c r="C239" s="7">
        <v>2040</v>
      </c>
      <c r="D239" s="7">
        <v>27.75</v>
      </c>
      <c r="E239" s="7">
        <v>9.75</v>
      </c>
      <c r="F239" s="7">
        <v>440.7</v>
      </c>
      <c r="G239">
        <f t="shared" si="13"/>
        <v>-16.430000000000007</v>
      </c>
      <c r="H239" s="39">
        <f t="shared" si="12"/>
        <v>18</v>
      </c>
      <c r="I239">
        <v>-1.9524999999999999</v>
      </c>
      <c r="J239">
        <f>[1]CO2ToAtm!$P$19*H239*H239 + [1]CO2ToAtm!$Q$19*H239+ [1]CO2ToAtm!$R$19  + 4*(C239-2025)/75 + [1]CO2ToAtm!$T$29</f>
        <v>-1.4298886480779722</v>
      </c>
      <c r="K239">
        <f t="shared" si="14"/>
        <v>0.52261135192202768</v>
      </c>
    </row>
    <row r="240" spans="1:11" x14ac:dyDescent="0.25">
      <c r="A240">
        <v>18.149999999999999</v>
      </c>
      <c r="B240" s="7">
        <v>2.4</v>
      </c>
      <c r="C240" s="7">
        <v>2066</v>
      </c>
      <c r="D240" s="7">
        <v>18.149999999999999</v>
      </c>
      <c r="E240" s="7">
        <v>0</v>
      </c>
      <c r="F240" s="7">
        <v>457.08</v>
      </c>
      <c r="G240">
        <f t="shared" si="13"/>
        <v>16.379999999999995</v>
      </c>
      <c r="H240" s="39">
        <f t="shared" si="12"/>
        <v>18.149999999999999</v>
      </c>
      <c r="I240">
        <v>0.46860000000001772</v>
      </c>
      <c r="J240">
        <f>[1]CO2ToAtm!$P$19*H240*H240 + [1]CO2ToAtm!$Q$19*H240+ [1]CO2ToAtm!$R$19  + 4*(C240-2025)/75 + [1]CO2ToAtm!$T$29</f>
        <v>4.8858856508977033E-2</v>
      </c>
      <c r="K240">
        <f t="shared" si="14"/>
        <v>-0.41974114349104069</v>
      </c>
    </row>
    <row r="241" spans="1:11" x14ac:dyDescent="0.25">
      <c r="A241">
        <v>18.350000000000001</v>
      </c>
      <c r="B241" s="7">
        <v>1.6</v>
      </c>
      <c r="C241" s="7">
        <v>2042</v>
      </c>
      <c r="D241" s="7">
        <v>25.87</v>
      </c>
      <c r="E241" s="7">
        <v>7.52</v>
      </c>
      <c r="F241" s="7">
        <v>441.75</v>
      </c>
      <c r="G241">
        <f t="shared" si="13"/>
        <v>-15.329999999999984</v>
      </c>
      <c r="H241" s="39">
        <f t="shared" si="12"/>
        <v>18.350000000000001</v>
      </c>
      <c r="I241">
        <v>-1.4058000000000532</v>
      </c>
      <c r="J241">
        <f>[1]CO2ToAtm!$P$19*H241*H241 + [1]CO2ToAtm!$Q$19*H241+ [1]CO2ToAtm!$R$19  + 4*(C241-2025)/75 + [1]CO2ToAtm!$T$29</f>
        <v>-1.1076671650838366</v>
      </c>
      <c r="K241">
        <f t="shared" si="14"/>
        <v>0.29813283491621667</v>
      </c>
    </row>
    <row r="242" spans="1:11" x14ac:dyDescent="0.25">
      <c r="A242">
        <v>18.38</v>
      </c>
      <c r="B242" s="7">
        <v>2.2000000000000002</v>
      </c>
      <c r="C242" s="7">
        <v>2054</v>
      </c>
      <c r="D242" s="7">
        <v>18.38</v>
      </c>
      <c r="E242" s="7">
        <v>0</v>
      </c>
      <c r="F242" s="7">
        <v>450.76</v>
      </c>
      <c r="G242">
        <f t="shared" si="13"/>
        <v>9.0099999999999909</v>
      </c>
      <c r="H242" s="39">
        <f t="shared" si="12"/>
        <v>18.38</v>
      </c>
      <c r="I242">
        <v>-0.39050000000008878</v>
      </c>
      <c r="J242">
        <f>[1]CO2ToAtm!$P$19*H242*H242 + [1]CO2ToAtm!$Q$19*H242+ [1]CO2ToAtm!$R$19  + 4*(C242-2025)/75 + [1]CO2ToAtm!$T$29</f>
        <v>-0.44907711486357538</v>
      </c>
      <c r="K242">
        <f t="shared" si="14"/>
        <v>-5.8577114863486601E-2</v>
      </c>
    </row>
    <row r="243" spans="1:11" x14ac:dyDescent="0.25">
      <c r="A243">
        <v>18.39</v>
      </c>
      <c r="B243" s="7">
        <v>2</v>
      </c>
      <c r="C243" s="7">
        <v>2054</v>
      </c>
      <c r="D243" s="7">
        <v>18.39</v>
      </c>
      <c r="E243" s="7">
        <v>0</v>
      </c>
      <c r="F243" s="7">
        <v>449.45</v>
      </c>
      <c r="G243">
        <f t="shared" si="13"/>
        <v>-1.3100000000000023</v>
      </c>
      <c r="H243" s="39">
        <f t="shared" si="12"/>
        <v>18.39</v>
      </c>
      <c r="I243">
        <v>-0.93720000000003545</v>
      </c>
      <c r="J243">
        <f>[1]CO2ToAtm!$P$19*H243*H243 + [1]CO2ToAtm!$Q$19*H243+ [1]CO2ToAtm!$R$19  + 4*(C243-2025)/75 + [1]CO2ToAtm!$T$29</f>
        <v>-0.44287643415483824</v>
      </c>
      <c r="K243">
        <f t="shared" si="14"/>
        <v>0.49432356584519721</v>
      </c>
    </row>
    <row r="244" spans="1:11" x14ac:dyDescent="0.25">
      <c r="A244">
        <v>18.41</v>
      </c>
      <c r="B244" s="7">
        <v>1.8</v>
      </c>
      <c r="C244" s="7">
        <v>2054</v>
      </c>
      <c r="D244" s="7">
        <v>18.41</v>
      </c>
      <c r="E244" s="7">
        <v>0</v>
      </c>
      <c r="F244" s="7">
        <v>449.26</v>
      </c>
      <c r="G244">
        <f t="shared" si="13"/>
        <v>-0.18999999999999773</v>
      </c>
      <c r="H244" s="39">
        <f t="shared" si="12"/>
        <v>18.41</v>
      </c>
      <c r="I244">
        <v>-1.2496000000001952</v>
      </c>
      <c r="J244">
        <f>[1]CO2ToAtm!$P$19*H244*H244 + [1]CO2ToAtm!$Q$19*H244+ [1]CO2ToAtm!$R$19  + 4*(C244-2025)/75 + [1]CO2ToAtm!$T$29</f>
        <v>-0.43046907678439428</v>
      </c>
      <c r="K244">
        <f t="shared" si="14"/>
        <v>0.81913092321580094</v>
      </c>
    </row>
    <row r="245" spans="1:11" x14ac:dyDescent="0.25">
      <c r="A245">
        <v>18.43</v>
      </c>
      <c r="B245" s="7">
        <v>2.4</v>
      </c>
      <c r="C245" s="7">
        <v>2065</v>
      </c>
      <c r="D245" s="7">
        <v>18.43</v>
      </c>
      <c r="E245" s="7">
        <v>0</v>
      </c>
      <c r="F245" s="7">
        <v>457.02</v>
      </c>
      <c r="G245">
        <f t="shared" si="13"/>
        <v>7.7599999999999909</v>
      </c>
      <c r="H245" s="39">
        <f t="shared" si="12"/>
        <v>18.43</v>
      </c>
      <c r="I245">
        <v>0.54669999999994667</v>
      </c>
      <c r="J245">
        <f>[1]CO2ToAtm!$P$19*H245*H245 + [1]CO2ToAtm!$Q$19*H245+ [1]CO2ToAtm!$R$19  + 4*(C245-2025)/75 + [1]CO2ToAtm!$T$29</f>
        <v>0.16861294185668008</v>
      </c>
      <c r="K245">
        <f t="shared" si="14"/>
        <v>-0.3780870581432666</v>
      </c>
    </row>
    <row r="246" spans="1:11" x14ac:dyDescent="0.25">
      <c r="A246">
        <v>18.73</v>
      </c>
      <c r="B246" s="7">
        <v>2.4</v>
      </c>
      <c r="C246" s="7">
        <v>2064</v>
      </c>
      <c r="D246" s="7">
        <v>18.73</v>
      </c>
      <c r="E246" s="7">
        <v>0</v>
      </c>
      <c r="F246" s="7">
        <v>456.95</v>
      </c>
      <c r="G246">
        <f t="shared" si="13"/>
        <v>-6.9999999999993179E-2</v>
      </c>
      <c r="H246" s="39">
        <f t="shared" si="12"/>
        <v>18.73</v>
      </c>
      <c r="I246">
        <v>0.62479999999987568</v>
      </c>
      <c r="J246">
        <f>[1]CO2ToAtm!$P$19*H246*H246 + [1]CO2ToAtm!$Q$19*H246+ [1]CO2ToAtm!$R$19  + 4*(C246-2025)/75 + [1]CO2ToAtm!$T$29</f>
        <v>0.30246924061509295</v>
      </c>
      <c r="K246">
        <f t="shared" si="14"/>
        <v>-0.32233075938478273</v>
      </c>
    </row>
    <row r="247" spans="1:11" x14ac:dyDescent="0.25">
      <c r="A247">
        <v>18.98</v>
      </c>
      <c r="B247" s="7">
        <v>2.2000000000000002</v>
      </c>
      <c r="C247" s="7">
        <v>2053</v>
      </c>
      <c r="D247" s="7">
        <v>18.98</v>
      </c>
      <c r="E247" s="7">
        <v>0</v>
      </c>
      <c r="F247" s="7">
        <v>450.81</v>
      </c>
      <c r="G247">
        <f t="shared" si="13"/>
        <v>-6.1399999999999864</v>
      </c>
      <c r="H247" s="39">
        <f t="shared" si="12"/>
        <v>18.98</v>
      </c>
      <c r="I247">
        <v>-7.8099999999928962E-2</v>
      </c>
      <c r="J247">
        <f>[1]CO2ToAtm!$P$19*H247*H247 + [1]CO2ToAtm!$Q$19*H247+ [1]CO2ToAtm!$R$19  + 4*(C247-2025)/75 + [1]CO2ToAtm!$T$29</f>
        <v>-0.12683199341889162</v>
      </c>
      <c r="K247">
        <f t="shared" si="14"/>
        <v>-4.8731993418962657E-2</v>
      </c>
    </row>
    <row r="248" spans="1:11" x14ac:dyDescent="0.25">
      <c r="A248">
        <v>18.989999999999998</v>
      </c>
      <c r="B248" s="7">
        <v>2</v>
      </c>
      <c r="C248" s="7">
        <v>2053</v>
      </c>
      <c r="D248" s="7">
        <v>18.989999999999998</v>
      </c>
      <c r="E248" s="7">
        <v>0</v>
      </c>
      <c r="F248" s="7">
        <v>449.57</v>
      </c>
      <c r="G248">
        <f t="shared" si="13"/>
        <v>-1.2400000000000091</v>
      </c>
      <c r="H248" s="39">
        <f t="shared" si="12"/>
        <v>18.989999999999998</v>
      </c>
      <c r="I248">
        <v>-0.62479999999987568</v>
      </c>
      <c r="J248">
        <f>[1]CO2ToAtm!$P$19*H248*H248 + [1]CO2ToAtm!$Q$19*H248+ [1]CO2ToAtm!$R$19  + 4*(C248-2025)/75 + [1]CO2ToAtm!$T$29</f>
        <v>-0.12051139365070396</v>
      </c>
      <c r="K248">
        <f t="shared" si="14"/>
        <v>0.50428860634917172</v>
      </c>
    </row>
    <row r="249" spans="1:11" x14ac:dyDescent="0.25">
      <c r="A249">
        <v>19.02</v>
      </c>
      <c r="B249" s="7">
        <v>1.8</v>
      </c>
      <c r="C249" s="7">
        <v>2053</v>
      </c>
      <c r="D249" s="7">
        <v>19.02</v>
      </c>
      <c r="E249" s="7">
        <v>0</v>
      </c>
      <c r="F249" s="7">
        <v>449.42</v>
      </c>
      <c r="G249">
        <f t="shared" si="13"/>
        <v>-0.14999999999997726</v>
      </c>
      <c r="H249" s="39">
        <f t="shared" si="12"/>
        <v>19.02</v>
      </c>
      <c r="I249">
        <v>-0.78099999999973357</v>
      </c>
      <c r="J249">
        <f>[1]CO2ToAtm!$P$19*H249*H249 + [1]CO2ToAtm!$Q$19*H249+ [1]CO2ToAtm!$R$19  + 4*(C249-2025)/75 + [1]CO2ToAtm!$T$29</f>
        <v>-0.10153760244019272</v>
      </c>
      <c r="K249">
        <f t="shared" si="14"/>
        <v>0.67946239755954085</v>
      </c>
    </row>
    <row r="250" spans="1:11" x14ac:dyDescent="0.25">
      <c r="A250">
        <v>19.03</v>
      </c>
      <c r="B250" s="7">
        <v>2.4</v>
      </c>
      <c r="C250" s="7">
        <v>2063</v>
      </c>
      <c r="D250" s="7">
        <v>19.03</v>
      </c>
      <c r="E250" s="7">
        <v>0</v>
      </c>
      <c r="F250" s="7">
        <v>456.87</v>
      </c>
      <c r="G250">
        <f t="shared" si="13"/>
        <v>7.4499999999999886</v>
      </c>
      <c r="H250" s="39">
        <f t="shared" si="12"/>
        <v>19.03</v>
      </c>
      <c r="I250">
        <v>0.70290000000024855</v>
      </c>
      <c r="J250">
        <f>[1]CO2ToAtm!$P$19*H250*H250 + [1]CO2ToAtm!$Q$19*H250+ [1]CO2ToAtm!$R$19  + 4*(C250-2025)/75 + [1]CO2ToAtm!$T$29</f>
        <v>0.43812432526529388</v>
      </c>
      <c r="K250">
        <f t="shared" si="14"/>
        <v>-0.26477567473495467</v>
      </c>
    </row>
    <row r="251" spans="1:11" x14ac:dyDescent="0.25">
      <c r="A251">
        <v>19.329999999999998</v>
      </c>
      <c r="B251" s="7">
        <v>2.4</v>
      </c>
      <c r="C251" s="7">
        <v>2062</v>
      </c>
      <c r="D251" s="7">
        <v>19.329999999999998</v>
      </c>
      <c r="E251" s="7">
        <v>0</v>
      </c>
      <c r="F251" s="7">
        <v>456.78</v>
      </c>
      <c r="G251">
        <f t="shared" si="13"/>
        <v>-9.0000000000031832E-2</v>
      </c>
      <c r="H251" s="39">
        <f t="shared" si="12"/>
        <v>19.329999999999998</v>
      </c>
      <c r="I251">
        <v>0.85909999999966258</v>
      </c>
      <c r="J251">
        <f>[1]CO2ToAtm!$P$19*H251*H251 + [1]CO2ToAtm!$Q$19*H251+ [1]CO2ToAtm!$R$19  + 4*(C251-2025)/75 + [1]CO2ToAtm!$T$29</f>
        <v>0.57557819580728087</v>
      </c>
      <c r="K251">
        <f t="shared" si="14"/>
        <v>-0.28352180419238171</v>
      </c>
    </row>
    <row r="252" spans="1:11" x14ac:dyDescent="0.25">
      <c r="A252">
        <v>19.47</v>
      </c>
      <c r="B252" s="7">
        <v>1.6</v>
      </c>
      <c r="C252" s="7">
        <v>2041</v>
      </c>
      <c r="D252" s="7">
        <v>26.73</v>
      </c>
      <c r="E252" s="7">
        <v>7.26</v>
      </c>
      <c r="F252" s="7">
        <v>441.93</v>
      </c>
      <c r="G252">
        <f t="shared" si="13"/>
        <v>-14.849999999999966</v>
      </c>
      <c r="H252" s="39">
        <f t="shared" si="12"/>
        <v>19.47</v>
      </c>
      <c r="I252">
        <v>-0.70289999999980468</v>
      </c>
      <c r="J252">
        <f>[1]CO2ToAtm!$P$19*H252*H252 + [1]CO2ToAtm!$Q$19*H252+ [1]CO2ToAtm!$R$19  + 4*(C252-2025)/75 + [1]CO2ToAtm!$T$29</f>
        <v>-0.45477219121237733</v>
      </c>
      <c r="K252">
        <f t="shared" si="14"/>
        <v>0.24812780878742735</v>
      </c>
    </row>
    <row r="253" spans="1:11" x14ac:dyDescent="0.25">
      <c r="A253">
        <v>19.59</v>
      </c>
      <c r="B253" s="7">
        <v>2.2000000000000002</v>
      </c>
      <c r="C253" s="7">
        <v>2052</v>
      </c>
      <c r="D253" s="7">
        <v>19.59</v>
      </c>
      <c r="E253" s="7">
        <v>0</v>
      </c>
      <c r="F253" s="7">
        <v>450.82</v>
      </c>
      <c r="G253">
        <f t="shared" si="13"/>
        <v>8.8899999999999864</v>
      </c>
      <c r="H253" s="39">
        <f t="shared" si="12"/>
        <v>19.59</v>
      </c>
      <c r="I253">
        <v>0.2342999999997869</v>
      </c>
      <c r="J253">
        <f>[1]CO2ToAtm!$P$19*H253*H253 + [1]CO2ToAtm!$Q$19*H253+ [1]CO2ToAtm!$R$19  + 4*(C253-2025)/75 + [1]CO2ToAtm!$T$29</f>
        <v>0.20904879042058588</v>
      </c>
      <c r="K253">
        <f t="shared" si="14"/>
        <v>-2.5251209579201017E-2</v>
      </c>
    </row>
    <row r="254" spans="1:11" x14ac:dyDescent="0.25">
      <c r="A254">
        <v>19.600000000000001</v>
      </c>
      <c r="B254" s="7">
        <v>2</v>
      </c>
      <c r="C254" s="7">
        <v>2052</v>
      </c>
      <c r="D254" s="7">
        <v>19.600000000000001</v>
      </c>
      <c r="E254" s="7">
        <v>0</v>
      </c>
      <c r="F254" s="7">
        <v>449.65</v>
      </c>
      <c r="G254">
        <f t="shared" si="13"/>
        <v>-1.1700000000000159</v>
      </c>
      <c r="H254" s="39">
        <f t="shared" si="12"/>
        <v>19.600000000000001</v>
      </c>
      <c r="I254">
        <v>-0.31240000000015983</v>
      </c>
      <c r="J254">
        <f>[1]CO2ToAtm!$P$19*H254*H254 + [1]CO2ToAtm!$Q$19*H254+ [1]CO2ToAtm!$R$19  + 4*(C254-2025)/75 + [1]CO2ToAtm!$T$29</f>
        <v>0.21549130789921989</v>
      </c>
      <c r="K254">
        <f t="shared" si="14"/>
        <v>0.52789130789937966</v>
      </c>
    </row>
    <row r="255" spans="1:11" x14ac:dyDescent="0.25">
      <c r="A255">
        <v>19.63</v>
      </c>
      <c r="B255" s="7">
        <v>1.8</v>
      </c>
      <c r="C255" s="7">
        <v>2052</v>
      </c>
      <c r="D255" s="7">
        <v>19.63</v>
      </c>
      <c r="E255" s="7">
        <v>0</v>
      </c>
      <c r="F255" s="7">
        <v>449.52</v>
      </c>
      <c r="G255">
        <f t="shared" si="13"/>
        <v>-0.12999999999999545</v>
      </c>
      <c r="H255" s="39">
        <f t="shared" si="12"/>
        <v>19.63</v>
      </c>
      <c r="I255">
        <v>-0.39050000000008878</v>
      </c>
      <c r="J255">
        <f>[1]CO2ToAtm!$P$19*H255*H255 + [1]CO2ToAtm!$Q$19*H255+ [1]CO2ToAtm!$R$19  + 4*(C255-2025)/75 + [1]CO2ToAtm!$T$29</f>
        <v>0.23483085224105948</v>
      </c>
      <c r="K255">
        <f t="shared" si="14"/>
        <v>0.62533085224114826</v>
      </c>
    </row>
    <row r="256" spans="1:11" x14ac:dyDescent="0.25">
      <c r="A256">
        <v>19.649999999999999</v>
      </c>
      <c r="B256" s="7">
        <v>2.4</v>
      </c>
      <c r="C256" s="7">
        <v>2061</v>
      </c>
      <c r="D256" s="7">
        <v>19.649999999999999</v>
      </c>
      <c r="E256" s="7">
        <v>0</v>
      </c>
      <c r="F256" s="7">
        <v>456.67</v>
      </c>
      <c r="G256">
        <f t="shared" si="13"/>
        <v>7.1500000000000341</v>
      </c>
      <c r="H256" s="39">
        <f t="shared" si="12"/>
        <v>19.649999999999999</v>
      </c>
      <c r="I256">
        <v>0.93720000000003545</v>
      </c>
      <c r="J256">
        <f>[1]CO2ToAtm!$P$19*H256*H256 + [1]CO2ToAtm!$Q$19*H256+ [1]CO2ToAtm!$R$19  + 4*(C256-2025)/75 + [1]CO2ToAtm!$T$29</f>
        <v>0.72773387505724185</v>
      </c>
      <c r="K256">
        <f t="shared" si="14"/>
        <v>-0.2094661249427936</v>
      </c>
    </row>
    <row r="257" spans="1:11" x14ac:dyDescent="0.25">
      <c r="A257">
        <v>19.809999999999999</v>
      </c>
      <c r="B257" s="7">
        <v>1.4</v>
      </c>
      <c r="C257" s="7">
        <v>2039</v>
      </c>
      <c r="D257" s="7">
        <v>28.86</v>
      </c>
      <c r="E257" s="7">
        <v>9.0500000000000007</v>
      </c>
      <c r="F257" s="7">
        <v>440.95</v>
      </c>
      <c r="G257">
        <f t="shared" si="13"/>
        <v>-15.720000000000027</v>
      </c>
      <c r="H257" s="39">
        <f t="shared" si="12"/>
        <v>19.809999999999999</v>
      </c>
      <c r="I257">
        <v>-0.39050000000008878</v>
      </c>
      <c r="J257">
        <f>[1]CO2ToAtm!$P$19*H257*H257 + [1]CO2ToAtm!$Q$19*H257+ [1]CO2ToAtm!$R$19  + 4*(C257-2025)/75 + [1]CO2ToAtm!$T$29</f>
        <v>-0.3420874700039489</v>
      </c>
      <c r="K257">
        <f t="shared" si="14"/>
        <v>4.8412529996139875E-2</v>
      </c>
    </row>
    <row r="258" spans="1:11" x14ac:dyDescent="0.25">
      <c r="A258">
        <v>19.97</v>
      </c>
      <c r="B258" s="7">
        <v>2.4</v>
      </c>
      <c r="C258" s="7">
        <v>2060</v>
      </c>
      <c r="D258" s="7">
        <v>19.97</v>
      </c>
      <c r="E258" s="7">
        <v>0</v>
      </c>
      <c r="F258" s="7">
        <v>456.55</v>
      </c>
      <c r="G258">
        <f t="shared" si="13"/>
        <v>15.600000000000023</v>
      </c>
      <c r="H258" s="39">
        <f t="shared" si="12"/>
        <v>19.97</v>
      </c>
      <c r="I258">
        <v>1.0933999999998933</v>
      </c>
      <c r="J258">
        <f>[1]CO2ToAtm!$P$19*H258*H258 + [1]CO2ToAtm!$Q$19*H258+ [1]CO2ToAtm!$R$19  + 4*(C258-2025)/75 + [1]CO2ToAtm!$T$29</f>
        <v>0.88193617292185944</v>
      </c>
      <c r="K258">
        <f t="shared" si="14"/>
        <v>-0.21146382707803391</v>
      </c>
    </row>
    <row r="259" spans="1:11" x14ac:dyDescent="0.25">
      <c r="A259">
        <v>20.190000000000001</v>
      </c>
      <c r="B259" s="7">
        <v>2.2000000000000002</v>
      </c>
      <c r="C259" s="7">
        <v>2051</v>
      </c>
      <c r="D259" s="7">
        <v>20.190000000000001</v>
      </c>
      <c r="E259" s="7">
        <v>0</v>
      </c>
      <c r="F259" s="7">
        <v>450.79</v>
      </c>
      <c r="G259">
        <f t="shared" si="13"/>
        <v>-5.7599999999999909</v>
      </c>
      <c r="H259" s="39">
        <f t="shared" ref="H259:H322" si="15">D259-E259</f>
        <v>20.190000000000001</v>
      </c>
      <c r="I259">
        <v>0.46860000000001772</v>
      </c>
      <c r="J259">
        <f>[1]CO2ToAtm!$P$19*H259*H259 + [1]CO2ToAtm!$Q$19*H259+ [1]CO2ToAtm!$R$19  + 4*(C259-2025)/75 + [1]CO2ToAtm!$T$29</f>
        <v>0.54580411805903351</v>
      </c>
      <c r="K259">
        <f t="shared" si="14"/>
        <v>7.7204118059015781E-2</v>
      </c>
    </row>
    <row r="260" spans="1:11" x14ac:dyDescent="0.25">
      <c r="A260">
        <v>20.2</v>
      </c>
      <c r="B260" s="7">
        <v>2</v>
      </c>
      <c r="C260" s="7">
        <v>2051</v>
      </c>
      <c r="D260" s="7">
        <v>20.2</v>
      </c>
      <c r="E260" s="7">
        <v>0</v>
      </c>
      <c r="F260" s="7">
        <v>449.69</v>
      </c>
      <c r="G260">
        <f t="shared" ref="G260:G323" si="16">F260-F259</f>
        <v>-1.1000000000000227</v>
      </c>
      <c r="H260" s="39">
        <f t="shared" si="15"/>
        <v>20.2</v>
      </c>
      <c r="I260">
        <v>7.8099999999928962E-2</v>
      </c>
      <c r="J260">
        <f>[1]CO2ToAtm!$P$19*H260*H260 + [1]CO2ToAtm!$Q$19*H260+ [1]CO2ToAtm!$R$19  + 4*(C260-2025)/75 + [1]CO2ToAtm!$T$29</f>
        <v>0.55236655459711625</v>
      </c>
      <c r="K260">
        <f t="shared" ref="K260:K323" si="17">J260-I260</f>
        <v>0.47426655459718731</v>
      </c>
    </row>
    <row r="261" spans="1:11" x14ac:dyDescent="0.25">
      <c r="A261">
        <v>20.23</v>
      </c>
      <c r="B261" s="7">
        <v>1.8</v>
      </c>
      <c r="C261" s="7">
        <v>2051</v>
      </c>
      <c r="D261" s="7">
        <v>20.23</v>
      </c>
      <c r="E261" s="7">
        <v>0</v>
      </c>
      <c r="F261" s="7">
        <v>449.57</v>
      </c>
      <c r="G261">
        <f t="shared" si="16"/>
        <v>-0.12000000000000455</v>
      </c>
      <c r="H261" s="39">
        <f t="shared" si="15"/>
        <v>20.23</v>
      </c>
      <c r="I261">
        <v>-7.8099999999928962E-2</v>
      </c>
      <c r="J261">
        <f>[1]CO2ToAtm!$P$19*H261*H261 + [1]CO2ToAtm!$Q$19*H261+ [1]CO2ToAtm!$R$19  + 4*(C261-2025)/75 + [1]CO2ToAtm!$T$29</f>
        <v>0.57206585611731808</v>
      </c>
      <c r="K261">
        <f t="shared" si="17"/>
        <v>0.65016585611724709</v>
      </c>
    </row>
    <row r="262" spans="1:11" x14ac:dyDescent="0.25">
      <c r="A262">
        <v>20.309999999999999</v>
      </c>
      <c r="B262" s="7">
        <v>2.4</v>
      </c>
      <c r="C262" s="7">
        <v>2059</v>
      </c>
      <c r="D262" s="7">
        <v>20.309999999999999</v>
      </c>
      <c r="E262" s="7">
        <v>0</v>
      </c>
      <c r="F262" s="7">
        <v>456.41</v>
      </c>
      <c r="G262">
        <f t="shared" si="16"/>
        <v>6.8400000000000318</v>
      </c>
      <c r="H262" s="39">
        <f t="shared" si="15"/>
        <v>20.309999999999999</v>
      </c>
      <c r="I262">
        <v>1.1715000000002662</v>
      </c>
      <c r="J262">
        <f>[1]CO2ToAtm!$P$19*H262*H262 + [1]CO2ToAtm!$Q$19*H262+ [1]CO2ToAtm!$R$19  + 4*(C262-2025)/75 + [1]CO2ToAtm!$T$29</f>
        <v>1.051351934148113</v>
      </c>
      <c r="K262">
        <f t="shared" si="17"/>
        <v>-0.12014806585215321</v>
      </c>
    </row>
    <row r="263" spans="1:11" x14ac:dyDescent="0.25">
      <c r="A263">
        <v>20.65</v>
      </c>
      <c r="B263" s="7">
        <v>2.4</v>
      </c>
      <c r="C263" s="7">
        <v>2058</v>
      </c>
      <c r="D263" s="7">
        <v>20.65</v>
      </c>
      <c r="E263" s="7">
        <v>0</v>
      </c>
      <c r="F263" s="7">
        <v>456.26</v>
      </c>
      <c r="G263">
        <f t="shared" si="16"/>
        <v>-0.15000000000003411</v>
      </c>
      <c r="H263" s="39">
        <f t="shared" si="15"/>
        <v>20.65</v>
      </c>
      <c r="I263">
        <v>1.4058000000000532</v>
      </c>
      <c r="J263">
        <f>[1]CO2ToAtm!$P$19*H263*H263 + [1]CO2ToAtm!$Q$19*H263+ [1]CO2ToAtm!$R$19  + 4*(C263-2025)/75 + [1]CO2ToAtm!$T$29</f>
        <v>1.2230781359198208</v>
      </c>
      <c r="K263">
        <f t="shared" si="17"/>
        <v>-0.18272186408023239</v>
      </c>
    </row>
    <row r="264" spans="1:11" x14ac:dyDescent="0.25">
      <c r="A264">
        <v>20.74</v>
      </c>
      <c r="B264" s="7">
        <v>1.6</v>
      </c>
      <c r="C264" s="7">
        <v>2040</v>
      </c>
      <c r="D264" s="7">
        <v>27.7</v>
      </c>
      <c r="E264" s="7">
        <v>6.96</v>
      </c>
      <c r="F264" s="7">
        <v>442.02</v>
      </c>
      <c r="G264">
        <f t="shared" si="16"/>
        <v>-14.240000000000009</v>
      </c>
      <c r="H264" s="39">
        <f t="shared" si="15"/>
        <v>20.74</v>
      </c>
      <c r="I264">
        <v>0.31239999999971585</v>
      </c>
      <c r="J264">
        <f>[1]CO2ToAtm!$P$19*H264*H264 + [1]CO2ToAtm!$Q$19*H264+ [1]CO2ToAtm!$R$19  + 4*(C264-2025)/75 + [1]CO2ToAtm!$T$29</f>
        <v>0.32303945770847664</v>
      </c>
      <c r="K264">
        <f t="shared" si="17"/>
        <v>1.0639457708760791E-2</v>
      </c>
    </row>
    <row r="265" spans="1:11" x14ac:dyDescent="0.25">
      <c r="A265">
        <v>20.76</v>
      </c>
      <c r="B265" s="7">
        <v>2.2000000000000002</v>
      </c>
      <c r="C265" s="7">
        <v>2050</v>
      </c>
      <c r="D265" s="7">
        <v>20.76</v>
      </c>
      <c r="E265" s="7">
        <v>0</v>
      </c>
      <c r="F265" s="7">
        <v>450.73</v>
      </c>
      <c r="G265">
        <f t="shared" si="16"/>
        <v>8.7100000000000364</v>
      </c>
      <c r="H265" s="39">
        <f t="shared" si="15"/>
        <v>20.76</v>
      </c>
      <c r="I265">
        <v>0.85910000000010656</v>
      </c>
      <c r="J265">
        <f>[1]CO2ToAtm!$P$19*H265*H265 + [1]CO2ToAtm!$Q$19*H265+ [1]CO2ToAtm!$R$19  + 4*(C265-2025)/75 + [1]CO2ToAtm!$T$29</f>
        <v>0.86971951437796913</v>
      </c>
      <c r="K265">
        <f t="shared" si="17"/>
        <v>1.0619514377862571E-2</v>
      </c>
    </row>
    <row r="266" spans="1:11" x14ac:dyDescent="0.25">
      <c r="A266">
        <v>20.78</v>
      </c>
      <c r="B266" s="7">
        <v>2</v>
      </c>
      <c r="C266" s="7">
        <v>2050</v>
      </c>
      <c r="D266" s="7">
        <v>20.78</v>
      </c>
      <c r="E266" s="7">
        <v>0</v>
      </c>
      <c r="F266" s="7">
        <v>449.68</v>
      </c>
      <c r="G266">
        <f t="shared" si="16"/>
        <v>-1.0500000000000114</v>
      </c>
      <c r="H266" s="39">
        <f t="shared" si="15"/>
        <v>20.78</v>
      </c>
      <c r="I266">
        <v>0.46860000000001772</v>
      </c>
      <c r="J266">
        <f>[1]CO2ToAtm!$P$19*H266*H266 + [1]CO2ToAtm!$Q$19*H266+ [1]CO2ToAtm!$R$19  + 4*(C266-2025)/75 + [1]CO2ToAtm!$T$29</f>
        <v>0.88307423231808857</v>
      </c>
      <c r="K266">
        <f t="shared" si="17"/>
        <v>0.41447423231807085</v>
      </c>
    </row>
    <row r="267" spans="1:11" x14ac:dyDescent="0.25">
      <c r="A267">
        <v>20.81</v>
      </c>
      <c r="B267" s="7">
        <v>1.8</v>
      </c>
      <c r="C267" s="7">
        <v>2050</v>
      </c>
      <c r="D267" s="7">
        <v>20.81</v>
      </c>
      <c r="E267" s="7">
        <v>0</v>
      </c>
      <c r="F267" s="7">
        <v>449.58</v>
      </c>
      <c r="G267">
        <f t="shared" si="16"/>
        <v>-0.10000000000002274</v>
      </c>
      <c r="H267" s="39">
        <f t="shared" si="15"/>
        <v>20.81</v>
      </c>
      <c r="I267">
        <v>0.2342999999997869</v>
      </c>
      <c r="J267">
        <f>[1]CO2ToAtm!$P$19*H267*H267 + [1]CO2ToAtm!$Q$19*H267+ [1]CO2ToAtm!$R$19  + 4*(C267-2025)/75 + [1]CO2ToAtm!$T$29</f>
        <v>0.90312129911069727</v>
      </c>
      <c r="K267">
        <f t="shared" si="17"/>
        <v>0.66882129911091037</v>
      </c>
    </row>
    <row r="268" spans="1:11" x14ac:dyDescent="0.25">
      <c r="A268">
        <v>21.01</v>
      </c>
      <c r="B268" s="7">
        <v>2.4</v>
      </c>
      <c r="C268" s="7">
        <v>2057</v>
      </c>
      <c r="D268" s="7">
        <v>21.01</v>
      </c>
      <c r="E268" s="7">
        <v>0</v>
      </c>
      <c r="F268" s="7">
        <v>456.08</v>
      </c>
      <c r="G268">
        <f t="shared" si="16"/>
        <v>6.5</v>
      </c>
      <c r="H268" s="39">
        <f t="shared" si="15"/>
        <v>21.01</v>
      </c>
      <c r="I268">
        <v>1.5619999999999112</v>
      </c>
      <c r="J268">
        <f>[1]CO2ToAtm!$P$19*H268*H268 + [1]CO2ToAtm!$Q$19*H268+ [1]CO2ToAtm!$R$19  + 4*(C268-2025)/75 + [1]CO2ToAtm!$T$29</f>
        <v>1.4105614341226822</v>
      </c>
      <c r="K268">
        <f t="shared" si="17"/>
        <v>-0.15143856587722904</v>
      </c>
    </row>
    <row r="269" spans="1:11" x14ac:dyDescent="0.25">
      <c r="A269">
        <v>21.32</v>
      </c>
      <c r="B269" s="7">
        <v>2.2000000000000002</v>
      </c>
      <c r="C269" s="7">
        <v>2049</v>
      </c>
      <c r="D269" s="7">
        <v>21.32</v>
      </c>
      <c r="E269" s="7">
        <v>0</v>
      </c>
      <c r="F269" s="7">
        <v>450.62</v>
      </c>
      <c r="G269">
        <f t="shared" si="16"/>
        <v>-5.4599999999999795</v>
      </c>
      <c r="H269" s="39">
        <f t="shared" si="15"/>
        <v>21.32</v>
      </c>
      <c r="I269">
        <v>1.1714999999998224</v>
      </c>
      <c r="J269">
        <f>[1]CO2ToAtm!$P$19*H269*H269 + [1]CO2ToAtm!$Q$19*H269+ [1]CO2ToAtm!$R$19  + 4*(C269-2025)/75 + [1]CO2ToAtm!$T$29</f>
        <v>1.1933402436662073</v>
      </c>
      <c r="K269">
        <f t="shared" si="17"/>
        <v>2.1840243666384929E-2</v>
      </c>
    </row>
    <row r="270" spans="1:11" x14ac:dyDescent="0.25">
      <c r="A270">
        <v>21.33</v>
      </c>
      <c r="B270" s="7">
        <v>2</v>
      </c>
      <c r="C270" s="7">
        <v>2049</v>
      </c>
      <c r="D270" s="7">
        <v>21.33</v>
      </c>
      <c r="E270" s="7">
        <v>0</v>
      </c>
      <c r="F270" s="7">
        <v>449.62</v>
      </c>
      <c r="G270">
        <f t="shared" si="16"/>
        <v>-1</v>
      </c>
      <c r="H270" s="39">
        <f t="shared" si="15"/>
        <v>21.33</v>
      </c>
      <c r="I270">
        <v>0.70290000000024855</v>
      </c>
      <c r="J270">
        <f>[1]CO2ToAtm!$P$19*H270*H270 + [1]CO2ToAtm!$Q$19*H270+ [1]CO2ToAtm!$R$19  + 4*(C270-2025)/75 + [1]CO2ToAtm!$T$29</f>
        <v>1.2001285277662577</v>
      </c>
      <c r="K270">
        <f t="shared" si="17"/>
        <v>0.49722852776600912</v>
      </c>
    </row>
    <row r="271" spans="1:11" x14ac:dyDescent="0.25">
      <c r="A271">
        <v>21.36</v>
      </c>
      <c r="B271" s="7">
        <v>1.8</v>
      </c>
      <c r="C271" s="7">
        <v>2049</v>
      </c>
      <c r="D271" s="7">
        <v>21.36</v>
      </c>
      <c r="E271" s="7">
        <v>0</v>
      </c>
      <c r="F271" s="7">
        <v>449.55</v>
      </c>
      <c r="G271">
        <f t="shared" si="16"/>
        <v>-6.9999999999993179E-2</v>
      </c>
      <c r="H271" s="39">
        <f t="shared" si="15"/>
        <v>21.36</v>
      </c>
      <c r="I271">
        <v>0.62479999999987568</v>
      </c>
      <c r="J271">
        <f>[1]CO2ToAtm!$P$19*H271*H271 + [1]CO2ToAtm!$Q$19*H271+ [1]CO2ToAtm!$R$19  + 4*(C271-2025)/75 + [1]CO2ToAtm!$T$29</f>
        <v>1.220505371972366</v>
      </c>
      <c r="K271">
        <f t="shared" si="17"/>
        <v>0.59570537197249029</v>
      </c>
    </row>
    <row r="272" spans="1:11" x14ac:dyDescent="0.25">
      <c r="A272">
        <v>21.38</v>
      </c>
      <c r="B272" s="7">
        <v>2.4</v>
      </c>
      <c r="C272" s="7">
        <v>2056</v>
      </c>
      <c r="D272" s="7">
        <v>21.38</v>
      </c>
      <c r="E272" s="7">
        <v>0</v>
      </c>
      <c r="F272" s="7">
        <v>455.88</v>
      </c>
      <c r="G272">
        <f t="shared" si="16"/>
        <v>6.3299999999999841</v>
      </c>
      <c r="H272" s="39">
        <f t="shared" si="15"/>
        <v>21.38</v>
      </c>
      <c r="I272">
        <v>1.64009999999984</v>
      </c>
      <c r="J272">
        <f>[1]CO2ToAtm!$P$19*H272*H272 + [1]CO2ToAtm!$Q$19*H272+ [1]CO2ToAtm!$R$19  + 4*(C272-2025)/75 + [1]CO2ToAtm!$T$29</f>
        <v>1.6074332613647235</v>
      </c>
      <c r="K272">
        <f t="shared" si="17"/>
        <v>-3.2666738635116488E-2</v>
      </c>
    </row>
    <row r="273" spans="1:11" x14ac:dyDescent="0.25">
      <c r="A273">
        <v>21.47</v>
      </c>
      <c r="B273" s="7">
        <v>2.6</v>
      </c>
      <c r="C273" s="7">
        <v>2091</v>
      </c>
      <c r="D273" s="7">
        <v>21.72</v>
      </c>
      <c r="E273" s="7">
        <v>0.25</v>
      </c>
      <c r="F273" s="7">
        <v>483.02</v>
      </c>
      <c r="G273">
        <f t="shared" si="16"/>
        <v>27.139999999999986</v>
      </c>
      <c r="H273" s="39">
        <f t="shared" si="15"/>
        <v>21.47</v>
      </c>
      <c r="I273">
        <v>5.1545999999997507</v>
      </c>
      <c r="J273">
        <f>[1]CO2ToAtm!$P$19*H273*H273 + [1]CO2ToAtm!$Q$19*H273+ [1]CO2ToAtm!$R$19  + 4*(C273-2025)/75 + [1]CO2ToAtm!$T$29</f>
        <v>3.5353743635210533</v>
      </c>
      <c r="K273">
        <f t="shared" si="17"/>
        <v>-1.6192256364786974</v>
      </c>
    </row>
    <row r="274" spans="1:11" x14ac:dyDescent="0.25">
      <c r="A274">
        <v>21.47</v>
      </c>
      <c r="B274" s="7">
        <v>2.6</v>
      </c>
      <c r="C274" s="7">
        <v>2092</v>
      </c>
      <c r="D274" s="7">
        <v>21.72</v>
      </c>
      <c r="E274" s="7">
        <v>0.25</v>
      </c>
      <c r="F274" s="7">
        <v>483.68</v>
      </c>
      <c r="G274">
        <f t="shared" si="16"/>
        <v>0.66000000000002501</v>
      </c>
      <c r="H274" s="39">
        <f t="shared" si="15"/>
        <v>21.47</v>
      </c>
      <c r="I274">
        <v>5.1546000000001948</v>
      </c>
      <c r="J274">
        <f>[1]CO2ToAtm!$P$19*H274*H274 + [1]CO2ToAtm!$Q$19*H274+ [1]CO2ToAtm!$R$19  + 4*(C274-2025)/75 + [1]CO2ToAtm!$T$29</f>
        <v>3.5887076968543865</v>
      </c>
      <c r="K274">
        <f t="shared" si="17"/>
        <v>-1.5658923031458083</v>
      </c>
    </row>
    <row r="275" spans="1:11" x14ac:dyDescent="0.25">
      <c r="A275">
        <v>21.47</v>
      </c>
      <c r="B275" s="7">
        <v>2.6</v>
      </c>
      <c r="C275" s="7">
        <v>2093</v>
      </c>
      <c r="D275" s="7">
        <v>21.73</v>
      </c>
      <c r="E275" s="7">
        <v>0.26</v>
      </c>
      <c r="F275" s="7">
        <v>484.35</v>
      </c>
      <c r="G275">
        <f t="shared" si="16"/>
        <v>0.67000000000001592</v>
      </c>
      <c r="H275" s="39">
        <f t="shared" si="15"/>
        <v>21.47</v>
      </c>
      <c r="I275">
        <v>5.2327000000001238</v>
      </c>
      <c r="J275">
        <f>[1]CO2ToAtm!$P$19*H275*H275 + [1]CO2ToAtm!$Q$19*H275+ [1]CO2ToAtm!$R$19  + 4*(C275-2025)/75 + [1]CO2ToAtm!$T$29</f>
        <v>3.6420410301877197</v>
      </c>
      <c r="K275">
        <f t="shared" si="17"/>
        <v>-1.5906589698124041</v>
      </c>
    </row>
    <row r="276" spans="1:11" x14ac:dyDescent="0.25">
      <c r="A276">
        <v>21.479999999999997</v>
      </c>
      <c r="B276" s="7">
        <v>2.6</v>
      </c>
      <c r="C276" s="7">
        <v>2094</v>
      </c>
      <c r="D276" s="7">
        <v>21.74</v>
      </c>
      <c r="E276" s="7">
        <v>0.26</v>
      </c>
      <c r="F276" s="7">
        <v>485.03</v>
      </c>
      <c r="G276">
        <f t="shared" si="16"/>
        <v>0.67999999999994998</v>
      </c>
      <c r="H276" s="39">
        <f t="shared" si="15"/>
        <v>21.479999999999997</v>
      </c>
      <c r="I276">
        <v>5.3107999999996087</v>
      </c>
      <c r="J276">
        <f>[1]CO2ToAtm!$P$19*H276*H276 + [1]CO2ToAtm!$Q$19*H276+ [1]CO2ToAtm!$R$19  + 4*(C276-2025)/75 + [1]CO2ToAtm!$T$29</f>
        <v>3.7021926273859682</v>
      </c>
      <c r="K276">
        <f t="shared" si="17"/>
        <v>-1.6086073726136405</v>
      </c>
    </row>
    <row r="277" spans="1:11" x14ac:dyDescent="0.25">
      <c r="A277">
        <v>21.48</v>
      </c>
      <c r="B277" s="7">
        <v>2.6</v>
      </c>
      <c r="C277" s="7">
        <v>2090</v>
      </c>
      <c r="D277" s="7">
        <v>21.73</v>
      </c>
      <c r="E277" s="7">
        <v>0.25</v>
      </c>
      <c r="F277" s="7">
        <v>482.36</v>
      </c>
      <c r="G277">
        <f t="shared" si="16"/>
        <v>-2.6699999999999591</v>
      </c>
      <c r="H277" s="39">
        <f t="shared" si="15"/>
        <v>21.48</v>
      </c>
      <c r="I277">
        <v>5.1546000000001948</v>
      </c>
      <c r="J277">
        <f>[1]CO2ToAtm!$P$19*H277*H277 + [1]CO2ToAtm!$Q$19*H277+ [1]CO2ToAtm!$R$19  + 4*(C277-2025)/75 + [1]CO2ToAtm!$T$29</f>
        <v>3.4888592940526384</v>
      </c>
      <c r="K277">
        <f t="shared" si="17"/>
        <v>-1.6657407059475564</v>
      </c>
    </row>
    <row r="278" spans="1:11" x14ac:dyDescent="0.25">
      <c r="A278">
        <v>21.49</v>
      </c>
      <c r="B278" s="7">
        <v>2.6</v>
      </c>
      <c r="C278" s="7">
        <v>2089</v>
      </c>
      <c r="D278" s="7">
        <v>21.74</v>
      </c>
      <c r="E278" s="7">
        <v>0.25</v>
      </c>
      <c r="F278" s="7">
        <v>481.7</v>
      </c>
      <c r="G278">
        <f t="shared" si="16"/>
        <v>-0.66000000000002501</v>
      </c>
      <c r="H278" s="39">
        <f t="shared" si="15"/>
        <v>21.49</v>
      </c>
      <c r="I278">
        <v>5.0764999999998226</v>
      </c>
      <c r="J278">
        <f>[1]CO2ToAtm!$P$19*H278*H278 + [1]CO2ToAtm!$Q$19*H278+ [1]CO2ToAtm!$R$19  + 4*(C278-2025)/75 + [1]CO2ToAtm!$T$29</f>
        <v>3.4423462232352104</v>
      </c>
      <c r="K278">
        <f t="shared" si="17"/>
        <v>-1.6341537767646122</v>
      </c>
    </row>
    <row r="279" spans="1:11" x14ac:dyDescent="0.25">
      <c r="A279">
        <v>21.5</v>
      </c>
      <c r="B279" s="7">
        <v>2.6</v>
      </c>
      <c r="C279" s="7">
        <v>2088</v>
      </c>
      <c r="D279" s="7">
        <v>21.75</v>
      </c>
      <c r="E279" s="7">
        <v>0.25</v>
      </c>
      <c r="F279" s="7">
        <v>481.05</v>
      </c>
      <c r="G279">
        <f t="shared" si="16"/>
        <v>-0.64999999999997726</v>
      </c>
      <c r="H279" s="39">
        <f t="shared" si="15"/>
        <v>21.5</v>
      </c>
      <c r="I279">
        <v>5.0765000000002658</v>
      </c>
      <c r="J279">
        <f>[1]CO2ToAtm!$P$19*H279*H279 + [1]CO2ToAtm!$Q$19*H279+ [1]CO2ToAtm!$R$19  + 4*(C279-2025)/75 + [1]CO2ToAtm!$T$29</f>
        <v>3.3958351510687779</v>
      </c>
      <c r="K279">
        <f t="shared" si="17"/>
        <v>-1.6806648489314879</v>
      </c>
    </row>
    <row r="280" spans="1:11" x14ac:dyDescent="0.25">
      <c r="A280">
        <v>21.5</v>
      </c>
      <c r="B280" s="7">
        <v>2.6</v>
      </c>
      <c r="C280" s="7">
        <v>2095</v>
      </c>
      <c r="D280" s="7">
        <v>21.76</v>
      </c>
      <c r="E280" s="7">
        <v>0.26</v>
      </c>
      <c r="F280" s="7">
        <v>485.71</v>
      </c>
      <c r="G280">
        <f t="shared" si="16"/>
        <v>4.6599999999999682</v>
      </c>
      <c r="H280" s="39">
        <f t="shared" si="15"/>
        <v>21.5</v>
      </c>
      <c r="I280">
        <v>5.3108000000000528</v>
      </c>
      <c r="J280">
        <f>[1]CO2ToAtm!$P$19*H280*H280 + [1]CO2ToAtm!$Q$19*H280+ [1]CO2ToAtm!$R$19  + 4*(C280-2025)/75 + [1]CO2ToAtm!$T$29</f>
        <v>3.7691684844021114</v>
      </c>
      <c r="K280">
        <f t="shared" si="17"/>
        <v>-1.5416315155979414</v>
      </c>
    </row>
    <row r="281" spans="1:11" x14ac:dyDescent="0.25">
      <c r="A281">
        <v>21.52</v>
      </c>
      <c r="B281" s="7">
        <v>2.6</v>
      </c>
      <c r="C281" s="7">
        <v>2087</v>
      </c>
      <c r="D281" s="7">
        <v>21.77</v>
      </c>
      <c r="E281" s="7">
        <v>0.25</v>
      </c>
      <c r="F281" s="7">
        <v>480.4</v>
      </c>
      <c r="G281">
        <f t="shared" si="16"/>
        <v>-5.3100000000000023</v>
      </c>
      <c r="H281" s="39">
        <f t="shared" si="15"/>
        <v>21.52</v>
      </c>
      <c r="I281">
        <v>4.9983999999998936</v>
      </c>
      <c r="J281">
        <f>[1]CO2ToAtm!$P$19*H281*H281 + [1]CO2ToAtm!$Q$19*H281+ [1]CO2ToAtm!$R$19  + 4*(C281-2025)/75 + [1]CO2ToAtm!$T$29</f>
        <v>3.356152336022213</v>
      </c>
      <c r="K281">
        <f t="shared" si="17"/>
        <v>-1.6422476639776806</v>
      </c>
    </row>
    <row r="282" spans="1:11" x14ac:dyDescent="0.25">
      <c r="A282">
        <v>21.52</v>
      </c>
      <c r="B282" s="7">
        <v>2.6</v>
      </c>
      <c r="C282" s="7">
        <v>2096</v>
      </c>
      <c r="D282" s="7">
        <v>21.78</v>
      </c>
      <c r="E282" s="7">
        <v>0.26</v>
      </c>
      <c r="F282" s="7">
        <v>486.39</v>
      </c>
      <c r="G282">
        <f t="shared" si="16"/>
        <v>5.9900000000000091</v>
      </c>
      <c r="H282" s="39">
        <f t="shared" si="15"/>
        <v>21.52</v>
      </c>
      <c r="I282">
        <v>5.3108000000000528</v>
      </c>
      <c r="J282">
        <f>[1]CO2ToAtm!$P$19*H282*H282 + [1]CO2ToAtm!$Q$19*H282+ [1]CO2ToAtm!$R$19  + 4*(C282-2025)/75 + [1]CO2ToAtm!$T$29</f>
        <v>3.8361523360222129</v>
      </c>
      <c r="K282">
        <f t="shared" si="17"/>
        <v>-1.4746476639778399</v>
      </c>
    </row>
    <row r="283" spans="1:11" x14ac:dyDescent="0.25">
      <c r="A283">
        <v>21.54</v>
      </c>
      <c r="B283" s="7">
        <v>2.6</v>
      </c>
      <c r="C283" s="7">
        <v>2086</v>
      </c>
      <c r="D283" s="7">
        <v>21.79</v>
      </c>
      <c r="E283" s="7">
        <v>0.25</v>
      </c>
      <c r="F283" s="7">
        <v>479.76</v>
      </c>
      <c r="G283">
        <f t="shared" si="16"/>
        <v>-6.6299999999999955</v>
      </c>
      <c r="H283" s="39">
        <f t="shared" si="15"/>
        <v>21.54</v>
      </c>
      <c r="I283">
        <v>4.9202999999999646</v>
      </c>
      <c r="J283">
        <f>[1]CO2ToAtm!$P$19*H283*H283 + [1]CO2ToAtm!$Q$19*H283+ [1]CO2ToAtm!$R$19  + 4*(C283-2025)/75 + [1]CO2ToAtm!$T$29</f>
        <v>3.3164775155796136</v>
      </c>
      <c r="K283">
        <f t="shared" si="17"/>
        <v>-1.603822484420351</v>
      </c>
    </row>
    <row r="284" spans="1:11" x14ac:dyDescent="0.25">
      <c r="A284">
        <v>21.54</v>
      </c>
      <c r="B284" s="7">
        <v>2.6</v>
      </c>
      <c r="C284" s="7">
        <v>2097</v>
      </c>
      <c r="D284" s="7">
        <v>21.8</v>
      </c>
      <c r="E284" s="7">
        <v>0.26</v>
      </c>
      <c r="F284" s="7">
        <v>487.09</v>
      </c>
      <c r="G284">
        <f t="shared" si="16"/>
        <v>7.3299999999999841</v>
      </c>
      <c r="H284" s="39">
        <f t="shared" si="15"/>
        <v>21.54</v>
      </c>
      <c r="I284">
        <v>5.4669999999999108</v>
      </c>
      <c r="J284">
        <f>[1]CO2ToAtm!$P$19*H284*H284 + [1]CO2ToAtm!$Q$19*H284+ [1]CO2ToAtm!$R$19  + 4*(C284-2025)/75 + [1]CO2ToAtm!$T$29</f>
        <v>3.90314418224628</v>
      </c>
      <c r="K284">
        <f t="shared" si="17"/>
        <v>-1.5638558177536308</v>
      </c>
    </row>
    <row r="285" spans="1:11" x14ac:dyDescent="0.25">
      <c r="A285">
        <v>21.56</v>
      </c>
      <c r="B285" s="7">
        <v>2.6</v>
      </c>
      <c r="C285" s="7">
        <v>2085</v>
      </c>
      <c r="D285" s="7">
        <v>21.81</v>
      </c>
      <c r="E285" s="7">
        <v>0.25</v>
      </c>
      <c r="F285" s="7">
        <v>479.13</v>
      </c>
      <c r="G285">
        <f t="shared" si="16"/>
        <v>-7.9599999999999795</v>
      </c>
      <c r="H285" s="39">
        <f t="shared" si="15"/>
        <v>21.56</v>
      </c>
      <c r="I285">
        <v>4.9202999999999646</v>
      </c>
      <c r="J285">
        <f>[1]CO2ToAtm!$P$19*H285*H285 + [1]CO2ToAtm!$Q$19*H285+ [1]CO2ToAtm!$R$19  + 4*(C285-2025)/75 + [1]CO2ToAtm!$T$29</f>
        <v>3.2768106897409761</v>
      </c>
      <c r="K285">
        <f t="shared" si="17"/>
        <v>-1.6434893102589885</v>
      </c>
    </row>
    <row r="286" spans="1:11" x14ac:dyDescent="0.25">
      <c r="A286">
        <v>21.56</v>
      </c>
      <c r="B286" s="7">
        <v>2.6</v>
      </c>
      <c r="C286" s="7">
        <v>2098</v>
      </c>
      <c r="D286" s="7">
        <v>21.82</v>
      </c>
      <c r="E286" s="7">
        <v>0.26</v>
      </c>
      <c r="F286" s="7">
        <v>487.78</v>
      </c>
      <c r="G286">
        <f t="shared" si="16"/>
        <v>8.6499999999999773</v>
      </c>
      <c r="H286" s="39">
        <f t="shared" si="15"/>
        <v>21.56</v>
      </c>
      <c r="I286">
        <v>5.3888999999999818</v>
      </c>
      <c r="J286">
        <f>[1]CO2ToAtm!$P$19*H286*H286 + [1]CO2ToAtm!$Q$19*H286+ [1]CO2ToAtm!$R$19  + 4*(C286-2025)/75 + [1]CO2ToAtm!$T$29</f>
        <v>3.9701440230743095</v>
      </c>
      <c r="K286">
        <f t="shared" si="17"/>
        <v>-1.4187559769256723</v>
      </c>
    </row>
    <row r="287" spans="1:11" x14ac:dyDescent="0.25">
      <c r="A287">
        <v>21.59</v>
      </c>
      <c r="B287" s="7">
        <v>2.6</v>
      </c>
      <c r="C287" s="7">
        <v>2084</v>
      </c>
      <c r="D287" s="7">
        <v>21.84</v>
      </c>
      <c r="E287" s="7">
        <v>0.25</v>
      </c>
      <c r="F287" s="7">
        <v>478.5</v>
      </c>
      <c r="G287">
        <f t="shared" si="16"/>
        <v>-9.2799999999999727</v>
      </c>
      <c r="H287" s="39">
        <f t="shared" si="15"/>
        <v>21.59</v>
      </c>
      <c r="I287">
        <v>4.9202999999999646</v>
      </c>
      <c r="J287">
        <f>[1]CO2ToAtm!$P$19*H287*H287 + [1]CO2ToAtm!$Q$19*H287+ [1]CO2ToAtm!$R$19  + 4*(C287-2025)/75 + [1]CO2ToAtm!$T$29</f>
        <v>3.243992107532121</v>
      </c>
      <c r="K287">
        <f t="shared" si="17"/>
        <v>-1.6763078924678436</v>
      </c>
    </row>
    <row r="288" spans="1:11" x14ac:dyDescent="0.25">
      <c r="A288">
        <v>21.59</v>
      </c>
      <c r="B288" s="7">
        <v>2.6</v>
      </c>
      <c r="C288" s="7">
        <v>2099</v>
      </c>
      <c r="D288" s="7">
        <v>21.85</v>
      </c>
      <c r="E288" s="7">
        <v>0.26</v>
      </c>
      <c r="F288" s="7">
        <v>488.48</v>
      </c>
      <c r="G288">
        <f t="shared" si="16"/>
        <v>9.9800000000000182</v>
      </c>
      <c r="H288" s="39">
        <f t="shared" si="15"/>
        <v>21.59</v>
      </c>
      <c r="I288">
        <v>5.4670000000003549</v>
      </c>
      <c r="J288">
        <f>[1]CO2ToAtm!$P$19*H288*H288 + [1]CO2ToAtm!$Q$19*H288+ [1]CO2ToAtm!$R$19  + 4*(C288-2025)/75 + [1]CO2ToAtm!$T$29</f>
        <v>4.0439921075321212</v>
      </c>
      <c r="K288">
        <f t="shared" si="17"/>
        <v>-1.4230078924682337</v>
      </c>
    </row>
    <row r="289" spans="1:11" x14ac:dyDescent="0.25">
      <c r="A289">
        <v>21.61</v>
      </c>
      <c r="B289" s="7">
        <v>2.6</v>
      </c>
      <c r="C289" s="7">
        <v>2100</v>
      </c>
      <c r="D289" s="7">
        <v>21.87</v>
      </c>
      <c r="E289" s="7">
        <v>0.26</v>
      </c>
      <c r="F289" s="7">
        <v>489.19</v>
      </c>
      <c r="G289">
        <f t="shared" si="16"/>
        <v>0.70999999999997954</v>
      </c>
      <c r="H289" s="39">
        <f t="shared" si="15"/>
        <v>21.61</v>
      </c>
      <c r="I289">
        <v>5.5450999999998398</v>
      </c>
      <c r="J289">
        <f>[1]CO2ToAtm!$P$19*H289*H289 + [1]CO2ToAtm!$Q$19*H289+ [1]CO2ToAtm!$R$19  + 4*(C289-2025)/75 + [1]CO2ToAtm!$T$29</f>
        <v>4.1110119348700618</v>
      </c>
      <c r="K289">
        <f t="shared" si="17"/>
        <v>-1.434088065129778</v>
      </c>
    </row>
    <row r="290" spans="1:11" x14ac:dyDescent="0.25">
      <c r="A290">
        <v>21.630000000000003</v>
      </c>
      <c r="B290" s="7">
        <v>2.6</v>
      </c>
      <c r="C290" s="7">
        <v>2083</v>
      </c>
      <c r="D290" s="7">
        <v>21.87</v>
      </c>
      <c r="E290" s="7">
        <v>0.24</v>
      </c>
      <c r="F290" s="7">
        <v>477.87</v>
      </c>
      <c r="G290">
        <f t="shared" si="16"/>
        <v>-11.319999999999993</v>
      </c>
      <c r="H290" s="39">
        <f t="shared" si="15"/>
        <v>21.630000000000003</v>
      </c>
      <c r="I290">
        <v>4.8422000000000356</v>
      </c>
      <c r="J290">
        <f>[1]CO2ToAtm!$P$19*H290*H290 + [1]CO2ToAtm!$Q$19*H290+ [1]CO2ToAtm!$R$19  + 4*(C290-2025)/75 + [1]CO2ToAtm!$T$29</f>
        <v>3.2180397568119652</v>
      </c>
      <c r="K290">
        <f t="shared" si="17"/>
        <v>-1.6241602431880704</v>
      </c>
    </row>
    <row r="291" spans="1:11" x14ac:dyDescent="0.25">
      <c r="A291">
        <v>21.67</v>
      </c>
      <c r="B291" s="7">
        <v>2.6</v>
      </c>
      <c r="C291" s="7">
        <v>2082</v>
      </c>
      <c r="D291" s="7">
        <v>21.91</v>
      </c>
      <c r="E291" s="7">
        <v>0.24</v>
      </c>
      <c r="F291" s="7">
        <v>477.25</v>
      </c>
      <c r="G291">
        <f t="shared" si="16"/>
        <v>-0.62000000000000455</v>
      </c>
      <c r="H291" s="39">
        <f t="shared" si="15"/>
        <v>21.67</v>
      </c>
      <c r="I291">
        <v>4.8422000000000356</v>
      </c>
      <c r="J291">
        <f>[1]CO2ToAtm!$P$19*H291*H291 + [1]CO2ToAtm!$Q$19*H291+ [1]CO2ToAtm!$R$19  + 4*(C291-2025)/75 + [1]CO2ToAtm!$T$29</f>
        <v>3.1921193845076608</v>
      </c>
      <c r="K291">
        <f t="shared" si="17"/>
        <v>-1.6500806154923748</v>
      </c>
    </row>
    <row r="292" spans="1:11" x14ac:dyDescent="0.25">
      <c r="A292">
        <v>21.71</v>
      </c>
      <c r="B292" s="7">
        <v>2.6</v>
      </c>
      <c r="C292" s="7">
        <v>2081</v>
      </c>
      <c r="D292" s="7">
        <v>21.95</v>
      </c>
      <c r="E292" s="7">
        <v>0.24</v>
      </c>
      <c r="F292" s="7">
        <v>476.63</v>
      </c>
      <c r="G292">
        <f t="shared" si="16"/>
        <v>-0.62000000000000455</v>
      </c>
      <c r="H292" s="39">
        <f t="shared" si="15"/>
        <v>21.71</v>
      </c>
      <c r="I292">
        <v>4.7641000000001066</v>
      </c>
      <c r="J292">
        <f>[1]CO2ToAtm!$P$19*H292*H292 + [1]CO2ToAtm!$Q$19*H292+ [1]CO2ToAtm!$R$19  + 4*(C292-2025)/75 + [1]CO2ToAtm!$T$29</f>
        <v>3.1662309906192094</v>
      </c>
      <c r="K292">
        <f t="shared" si="17"/>
        <v>-1.5978690093808972</v>
      </c>
    </row>
    <row r="293" spans="1:11" x14ac:dyDescent="0.25">
      <c r="A293">
        <v>21.75</v>
      </c>
      <c r="B293" s="7">
        <v>2.6</v>
      </c>
      <c r="C293" s="7">
        <v>2080</v>
      </c>
      <c r="D293" s="7">
        <v>21.99</v>
      </c>
      <c r="E293" s="7">
        <v>0.24</v>
      </c>
      <c r="F293" s="7">
        <v>476.02</v>
      </c>
      <c r="G293">
        <f t="shared" si="16"/>
        <v>-0.61000000000001364</v>
      </c>
      <c r="H293" s="39">
        <f t="shared" si="15"/>
        <v>21.75</v>
      </c>
      <c r="I293">
        <v>4.7640999999996625</v>
      </c>
      <c r="J293">
        <f>[1]CO2ToAtm!$P$19*H293*H293 + [1]CO2ToAtm!$Q$19*H293+ [1]CO2ToAtm!$R$19  + 4*(C293-2025)/75 + [1]CO2ToAtm!$T$29</f>
        <v>3.1403745751466108</v>
      </c>
      <c r="K293">
        <f t="shared" si="17"/>
        <v>-1.6237254248530517</v>
      </c>
    </row>
    <row r="294" spans="1:11" x14ac:dyDescent="0.25">
      <c r="A294">
        <v>21.77</v>
      </c>
      <c r="B294" s="7">
        <v>2.4</v>
      </c>
      <c r="C294" s="7">
        <v>2055</v>
      </c>
      <c r="D294" s="7">
        <v>21.77</v>
      </c>
      <c r="E294" s="7">
        <v>0</v>
      </c>
      <c r="F294" s="7">
        <v>455.67</v>
      </c>
      <c r="G294">
        <f t="shared" si="16"/>
        <v>-20.349999999999966</v>
      </c>
      <c r="H294" s="39">
        <f t="shared" si="15"/>
        <v>21.77</v>
      </c>
      <c r="I294">
        <v>1.9524999999999999</v>
      </c>
      <c r="J294">
        <f>[1]CO2ToAtm!$P$19*H294*H294 + [1]CO2ToAtm!$Q$19*H294+ [1]CO2ToAtm!$R$19  + 4*(C294-2025)/75 + [1]CO2ToAtm!$T$29</f>
        <v>1.8207916926495917</v>
      </c>
      <c r="K294">
        <f t="shared" si="17"/>
        <v>-0.13170830735040817</v>
      </c>
    </row>
    <row r="295" spans="1:11" x14ac:dyDescent="0.25">
      <c r="A295">
        <v>21.8</v>
      </c>
      <c r="B295" s="7">
        <v>2.6</v>
      </c>
      <c r="C295" s="7">
        <v>2079</v>
      </c>
      <c r="D295" s="7">
        <v>22.04</v>
      </c>
      <c r="E295" s="7">
        <v>0.24</v>
      </c>
      <c r="F295" s="7">
        <v>475.41</v>
      </c>
      <c r="G295">
        <f t="shared" si="16"/>
        <v>19.740000000000009</v>
      </c>
      <c r="H295" s="39">
        <f t="shared" si="15"/>
        <v>21.8</v>
      </c>
      <c r="I295">
        <v>4.7641000000001066</v>
      </c>
      <c r="J295">
        <f>[1]CO2ToAtm!$P$19*H295*H295 + [1]CO2ToAtm!$Q$19*H295+ [1]CO2ToAtm!$R$19  + 4*(C295-2025)/75 + [1]CO2ToAtm!$T$29</f>
        <v>3.1214323587864956</v>
      </c>
      <c r="K295">
        <f t="shared" si="17"/>
        <v>-1.642667641213611</v>
      </c>
    </row>
    <row r="296" spans="1:11" x14ac:dyDescent="0.25">
      <c r="A296">
        <v>21.849999999999998</v>
      </c>
      <c r="B296" s="7">
        <v>1.4</v>
      </c>
      <c r="C296" s="7">
        <v>2038</v>
      </c>
      <c r="D296" s="7">
        <v>30.15</v>
      </c>
      <c r="E296" s="7">
        <v>8.3000000000000007</v>
      </c>
      <c r="F296" s="7">
        <v>441</v>
      </c>
      <c r="G296">
        <f t="shared" si="16"/>
        <v>-34.410000000000025</v>
      </c>
      <c r="H296" s="39">
        <f t="shared" si="15"/>
        <v>21.849999999999998</v>
      </c>
      <c r="I296">
        <v>1.1714999999998224</v>
      </c>
      <c r="J296">
        <f>[1]CO2ToAtm!$P$19*H296*H296 + [1]CO2ToAtm!$Q$19*H296+ [1]CO2ToAtm!$R$19  + 4*(C296-2025)/75 + [1]CO2ToAtm!$T$29</f>
        <v>0.96920677536781452</v>
      </c>
      <c r="K296">
        <f t="shared" si="17"/>
        <v>-0.20229322463200783</v>
      </c>
    </row>
    <row r="297" spans="1:11" x14ac:dyDescent="0.25">
      <c r="A297">
        <v>21.860000000000003</v>
      </c>
      <c r="B297" s="7">
        <v>2.6</v>
      </c>
      <c r="C297" s="7">
        <v>2078</v>
      </c>
      <c r="D297" s="7">
        <v>22.1</v>
      </c>
      <c r="E297" s="7">
        <v>0.24</v>
      </c>
      <c r="F297" s="7">
        <v>474.8</v>
      </c>
      <c r="G297">
        <f t="shared" si="16"/>
        <v>33.800000000000011</v>
      </c>
      <c r="H297" s="39">
        <f t="shared" si="15"/>
        <v>21.860000000000003</v>
      </c>
      <c r="I297">
        <v>4.6079000000002486</v>
      </c>
      <c r="J297">
        <f>[1]CO2ToAtm!$P$19*H297*H297 + [1]CO2ToAtm!$Q$19*H297+ [1]CO2ToAtm!$R$19  + 4*(C297-2025)/75 + [1]CO2ToAtm!$T$29</f>
        <v>3.1094343213037208</v>
      </c>
      <c r="K297">
        <f t="shared" si="17"/>
        <v>-1.4984656786965278</v>
      </c>
    </row>
    <row r="298" spans="1:11" x14ac:dyDescent="0.25">
      <c r="A298">
        <v>21.87</v>
      </c>
      <c r="B298" s="7">
        <v>2.2000000000000002</v>
      </c>
      <c r="C298" s="7">
        <v>2048</v>
      </c>
      <c r="D298" s="7">
        <v>21.87</v>
      </c>
      <c r="E298" s="7">
        <v>0</v>
      </c>
      <c r="F298" s="7">
        <v>450.47</v>
      </c>
      <c r="G298">
        <f t="shared" si="16"/>
        <v>-24.329999999999984</v>
      </c>
      <c r="H298" s="39">
        <f t="shared" si="15"/>
        <v>21.87</v>
      </c>
      <c r="I298">
        <v>1.5620000000003551</v>
      </c>
      <c r="J298">
        <f>[1]CO2ToAtm!$P$19*H298*H298 + [1]CO2ToAtm!$Q$19*H298+ [1]CO2ToAtm!$R$19  + 4*(C298-2025)/75 + [1]CO2ToAtm!$T$29</f>
        <v>1.5163305325572822</v>
      </c>
      <c r="K298">
        <f t="shared" si="17"/>
        <v>-4.5669467443072875E-2</v>
      </c>
    </row>
    <row r="299" spans="1:11" x14ac:dyDescent="0.25">
      <c r="A299">
        <v>21.89</v>
      </c>
      <c r="B299" s="7">
        <v>2</v>
      </c>
      <c r="C299" s="7">
        <v>2048</v>
      </c>
      <c r="D299" s="7">
        <v>21.89</v>
      </c>
      <c r="E299" s="7">
        <v>0</v>
      </c>
      <c r="F299" s="7">
        <v>449.53</v>
      </c>
      <c r="G299">
        <f t="shared" si="16"/>
        <v>-0.94000000000005457</v>
      </c>
      <c r="H299" s="39">
        <f t="shared" si="15"/>
        <v>21.89</v>
      </c>
      <c r="I299">
        <v>1.0933999999998933</v>
      </c>
      <c r="J299">
        <f>[1]CO2ToAtm!$P$19*H299*H299 + [1]CO2ToAtm!$Q$19*H299+ [1]CO2ToAtm!$R$19  + 4*(C299-2025)/75 + [1]CO2ToAtm!$T$29</f>
        <v>1.5301289510173768</v>
      </c>
      <c r="K299">
        <f t="shared" si="17"/>
        <v>0.43672895101748344</v>
      </c>
    </row>
    <row r="300" spans="1:11" x14ac:dyDescent="0.25">
      <c r="A300">
        <v>21.91</v>
      </c>
      <c r="B300" s="7">
        <v>1.8</v>
      </c>
      <c r="C300" s="7">
        <v>2048</v>
      </c>
      <c r="D300" s="7">
        <v>21.91</v>
      </c>
      <c r="E300" s="7">
        <v>0</v>
      </c>
      <c r="F300" s="7">
        <v>449.47</v>
      </c>
      <c r="G300">
        <f t="shared" si="16"/>
        <v>-5.999999999994543E-2</v>
      </c>
      <c r="H300" s="39">
        <f t="shared" si="15"/>
        <v>21.91</v>
      </c>
      <c r="I300">
        <v>0.93720000000003545</v>
      </c>
      <c r="J300">
        <f>[1]CO2ToAtm!$P$19*H300*H300 + [1]CO2ToAtm!$Q$19*H300+ [1]CO2ToAtm!$R$19  + 4*(C300-2025)/75 + [1]CO2ToAtm!$T$29</f>
        <v>1.5439353640814333</v>
      </c>
      <c r="K300">
        <f t="shared" si="17"/>
        <v>0.60673536408139783</v>
      </c>
    </row>
    <row r="301" spans="1:11" x14ac:dyDescent="0.25">
      <c r="A301">
        <v>21.92</v>
      </c>
      <c r="B301" s="7">
        <v>2.6</v>
      </c>
      <c r="C301" s="7">
        <v>2077</v>
      </c>
      <c r="D301" s="7">
        <v>22.16</v>
      </c>
      <c r="E301" s="7">
        <v>0.24</v>
      </c>
      <c r="F301" s="7">
        <v>474.21</v>
      </c>
      <c r="G301">
        <f t="shared" si="16"/>
        <v>24.739999999999952</v>
      </c>
      <c r="H301" s="39">
        <f t="shared" si="15"/>
        <v>21.92</v>
      </c>
      <c r="I301">
        <v>4.6859999999997335</v>
      </c>
      <c r="J301">
        <f>[1]CO2ToAtm!$P$19*H301*H301 + [1]CO2ToAtm!$Q$19*H301+ [1]CO2ToAtm!$R$19  + 4*(C301-2025)/75 + [1]CO2ToAtm!$T$29</f>
        <v>3.0975082352566177</v>
      </c>
      <c r="K301">
        <f t="shared" si="17"/>
        <v>-1.5884917647431158</v>
      </c>
    </row>
    <row r="302" spans="1:11" x14ac:dyDescent="0.25">
      <c r="A302">
        <v>21.99</v>
      </c>
      <c r="B302" s="7">
        <v>2.6</v>
      </c>
      <c r="C302" s="7">
        <v>2076</v>
      </c>
      <c r="D302" s="7">
        <v>22.22</v>
      </c>
      <c r="E302" s="7">
        <v>0.23</v>
      </c>
      <c r="F302" s="7">
        <v>473.61</v>
      </c>
      <c r="G302">
        <f t="shared" si="16"/>
        <v>-0.59999999999996589</v>
      </c>
      <c r="H302" s="39">
        <f t="shared" si="15"/>
        <v>21.99</v>
      </c>
      <c r="I302">
        <v>4.6079000000002486</v>
      </c>
      <c r="J302">
        <f>[1]CO2ToAtm!$P$19*H302*H302 + [1]CO2ToAtm!$Q$19*H302+ [1]CO2ToAtm!$R$19  + 4*(C302-2025)/75 + [1]CO2ToAtm!$T$29</f>
        <v>3.0925742957106355</v>
      </c>
      <c r="K302">
        <f t="shared" si="17"/>
        <v>-1.5153257042896131</v>
      </c>
    </row>
    <row r="303" spans="1:11" x14ac:dyDescent="0.25">
      <c r="A303">
        <v>22.06</v>
      </c>
      <c r="B303" s="7">
        <v>2.6</v>
      </c>
      <c r="C303" s="7">
        <v>2075</v>
      </c>
      <c r="D303" s="7">
        <v>22.29</v>
      </c>
      <c r="E303" s="7">
        <v>0.23</v>
      </c>
      <c r="F303" s="7">
        <v>473.02</v>
      </c>
      <c r="G303">
        <f t="shared" si="16"/>
        <v>-0.59000000000003183</v>
      </c>
      <c r="H303" s="39">
        <f t="shared" si="15"/>
        <v>22.06</v>
      </c>
      <c r="I303">
        <v>4.6078999999998045</v>
      </c>
      <c r="J303">
        <f>[1]CO2ToAtm!$P$19*H303*H303 + [1]CO2ToAtm!$Q$19*H303+ [1]CO2ToAtm!$R$19  + 4*(C303-2025)/75 + [1]CO2ToAtm!$T$29</f>
        <v>3.087738290063208</v>
      </c>
      <c r="K303">
        <f t="shared" si="17"/>
        <v>-1.5201617099365965</v>
      </c>
    </row>
    <row r="304" spans="1:11" x14ac:dyDescent="0.25">
      <c r="A304">
        <v>22.14</v>
      </c>
      <c r="B304" s="7">
        <v>2.6</v>
      </c>
      <c r="C304" s="7">
        <v>2074</v>
      </c>
      <c r="D304" s="7">
        <v>22.37</v>
      </c>
      <c r="E304" s="7">
        <v>0.23</v>
      </c>
      <c r="F304" s="7">
        <v>472.43</v>
      </c>
      <c r="G304">
        <f t="shared" si="16"/>
        <v>-0.58999999999997499</v>
      </c>
      <c r="H304" s="39">
        <f t="shared" si="15"/>
        <v>22.14</v>
      </c>
      <c r="I304">
        <v>4.5297999999998755</v>
      </c>
      <c r="J304">
        <f>[1]CO2ToAtm!$P$19*H304*H304 + [1]CO2ToAtm!$Q$19*H304+ [1]CO2ToAtm!$R$19  + 4*(C304-2025)/75 + [1]CO2ToAtm!$T$29</f>
        <v>3.0899503931446497</v>
      </c>
      <c r="K304">
        <f t="shared" si="17"/>
        <v>-1.4398496068552258</v>
      </c>
    </row>
    <row r="305" spans="1:11" x14ac:dyDescent="0.25">
      <c r="A305">
        <v>22.17</v>
      </c>
      <c r="B305" s="7">
        <v>2.4</v>
      </c>
      <c r="C305" s="7">
        <v>2054</v>
      </c>
      <c r="D305" s="7">
        <v>22.17</v>
      </c>
      <c r="E305" s="7">
        <v>0</v>
      </c>
      <c r="F305" s="7">
        <v>455.42</v>
      </c>
      <c r="G305">
        <f t="shared" si="16"/>
        <v>-17.009999999999991</v>
      </c>
      <c r="H305" s="39">
        <f t="shared" si="15"/>
        <v>22.17</v>
      </c>
      <c r="I305">
        <v>2.0305999999999287</v>
      </c>
      <c r="J305">
        <f>[1]CO2ToAtm!$P$19*H305*H305 + [1]CO2ToAtm!$Q$19*H305+ [1]CO2ToAtm!$R$19  + 4*(C305-2025)/75 + [1]CO2ToAtm!$T$29</f>
        <v>2.0441462428748718</v>
      </c>
      <c r="K305">
        <f t="shared" si="17"/>
        <v>1.3546242874943104E-2</v>
      </c>
    </row>
    <row r="306" spans="1:11" x14ac:dyDescent="0.25">
      <c r="A306">
        <v>22.189999999999998</v>
      </c>
      <c r="B306" s="7">
        <v>1.6</v>
      </c>
      <c r="C306" s="7">
        <v>2039</v>
      </c>
      <c r="D306" s="7">
        <v>28.81</v>
      </c>
      <c r="E306" s="7">
        <v>6.62</v>
      </c>
      <c r="F306" s="7">
        <v>441.98</v>
      </c>
      <c r="G306">
        <f t="shared" si="16"/>
        <v>-13.439999999999998</v>
      </c>
      <c r="H306" s="39">
        <f t="shared" si="15"/>
        <v>22.189999999999998</v>
      </c>
      <c r="I306">
        <v>1.3277000000001242</v>
      </c>
      <c r="J306">
        <f>[1]CO2ToAtm!$P$19*H306*H306 + [1]CO2ToAtm!$Q$19*H306+ [1]CO2ToAtm!$R$19  + 4*(C306-2025)/75 + [1]CO2ToAtm!$T$29</f>
        <v>1.258064580394417</v>
      </c>
      <c r="K306">
        <f t="shared" si="17"/>
        <v>-6.9635419605707183E-2</v>
      </c>
    </row>
    <row r="307" spans="1:11" x14ac:dyDescent="0.25">
      <c r="A307">
        <v>22.23</v>
      </c>
      <c r="B307" s="7">
        <v>2.6</v>
      </c>
      <c r="C307" s="7">
        <v>2073</v>
      </c>
      <c r="D307" s="7">
        <v>22.46</v>
      </c>
      <c r="E307" s="7">
        <v>0.23</v>
      </c>
      <c r="F307" s="7">
        <v>471.85</v>
      </c>
      <c r="G307">
        <f t="shared" si="16"/>
        <v>29.870000000000005</v>
      </c>
      <c r="H307" s="39">
        <f t="shared" si="15"/>
        <v>22.23</v>
      </c>
      <c r="I307">
        <v>4.5298000000003196</v>
      </c>
      <c r="J307">
        <f>[1]CO2ToAtm!$P$19*H307*H307 + [1]CO2ToAtm!$Q$19*H307+ [1]CO2ToAtm!$R$19  + 4*(C307-2025)/75 + [1]CO2ToAtm!$T$29</f>
        <v>3.0992585725787372</v>
      </c>
      <c r="K307">
        <f t="shared" si="17"/>
        <v>-1.4305414274215824</v>
      </c>
    </row>
    <row r="308" spans="1:11" x14ac:dyDescent="0.25">
      <c r="A308">
        <v>22.32</v>
      </c>
      <c r="B308" s="7">
        <v>2.6</v>
      </c>
      <c r="C308" s="7">
        <v>2072</v>
      </c>
      <c r="D308" s="7">
        <v>22.55</v>
      </c>
      <c r="E308" s="7">
        <v>0.23</v>
      </c>
      <c r="F308" s="7">
        <v>471.27</v>
      </c>
      <c r="G308">
        <f t="shared" si="16"/>
        <v>-0.58000000000004093</v>
      </c>
      <c r="H308" s="39">
        <f t="shared" si="15"/>
        <v>22.32</v>
      </c>
      <c r="I308">
        <v>4.5297999999998755</v>
      </c>
      <c r="J308">
        <f>[1]CO2ToAtm!$P$19*H308*H308 + [1]CO2ToAtm!$Q$19*H308+ [1]CO2ToAtm!$R$19  + 4*(C308-2025)/75 + [1]CO2ToAtm!$T$29</f>
        <v>3.1087286427430878</v>
      </c>
      <c r="K308">
        <f t="shared" si="17"/>
        <v>-1.4210713572567877</v>
      </c>
    </row>
    <row r="309" spans="1:11" x14ac:dyDescent="0.25">
      <c r="A309">
        <v>22.419999999999998</v>
      </c>
      <c r="B309" s="7">
        <v>2.6</v>
      </c>
      <c r="C309" s="7">
        <v>2071</v>
      </c>
      <c r="D309" s="7">
        <v>22.65</v>
      </c>
      <c r="E309" s="7">
        <v>0.23</v>
      </c>
      <c r="F309" s="7">
        <v>470.69</v>
      </c>
      <c r="G309">
        <f t="shared" si="16"/>
        <v>-0.57999999999998408</v>
      </c>
      <c r="H309" s="39">
        <f t="shared" si="15"/>
        <v>22.419999999999998</v>
      </c>
      <c r="I309">
        <v>4.5297999999998755</v>
      </c>
      <c r="J309">
        <f>[1]CO2ToAtm!$P$19*H309*H309 + [1]CO2ToAtm!$Q$19*H309+ [1]CO2ToAtm!$R$19  + 4*(C309-2025)/75 + [1]CO2ToAtm!$T$29</f>
        <v>3.1253667406957555</v>
      </c>
      <c r="K309">
        <f t="shared" si="17"/>
        <v>-1.40443325930412</v>
      </c>
    </row>
    <row r="310" spans="1:11" x14ac:dyDescent="0.25">
      <c r="A310">
        <v>22.46</v>
      </c>
      <c r="B310" s="7">
        <v>2.2000000000000002</v>
      </c>
      <c r="C310" s="7">
        <v>2047</v>
      </c>
      <c r="D310" s="7">
        <v>22.46</v>
      </c>
      <c r="E310" s="7">
        <v>0</v>
      </c>
      <c r="F310" s="7">
        <v>450.27</v>
      </c>
      <c r="G310">
        <f t="shared" si="16"/>
        <v>-20.420000000000016</v>
      </c>
      <c r="H310" s="39">
        <f t="shared" si="15"/>
        <v>22.46</v>
      </c>
      <c r="I310">
        <v>1.9524999999999999</v>
      </c>
      <c r="J310">
        <f>[1]CO2ToAtm!$P$19*H310*H310 + [1]CO2ToAtm!$Q$19*H310+ [1]CO2ToAtm!$R$19  + 4*(C310-2025)/75 + [1]CO2ToAtm!$T$29</f>
        <v>1.8734112754379044</v>
      </c>
      <c r="K310">
        <f t="shared" si="17"/>
        <v>-7.908872456209548E-2</v>
      </c>
    </row>
    <row r="311" spans="1:11" x14ac:dyDescent="0.25">
      <c r="A311">
        <v>22.47</v>
      </c>
      <c r="B311" s="7">
        <v>2</v>
      </c>
      <c r="C311" s="7">
        <v>2047</v>
      </c>
      <c r="D311" s="7">
        <v>22.47</v>
      </c>
      <c r="E311" s="7">
        <v>0</v>
      </c>
      <c r="F311" s="7">
        <v>449.39</v>
      </c>
      <c r="G311">
        <f t="shared" si="16"/>
        <v>-0.87999999999999545</v>
      </c>
      <c r="H311" s="39">
        <f t="shared" si="15"/>
        <v>22.47</v>
      </c>
      <c r="I311">
        <v>1.4058000000000532</v>
      </c>
      <c r="J311">
        <f>[1]CO2ToAtm!$P$19*H311*H311 + [1]CO2ToAtm!$Q$19*H311+ [1]CO2ToAtm!$R$19  + 4*(C311-2025)/75 + [1]CO2ToAtm!$T$29</f>
        <v>1.8804274057509165</v>
      </c>
      <c r="K311">
        <f t="shared" si="17"/>
        <v>0.47462740575086326</v>
      </c>
    </row>
    <row r="312" spans="1:11" x14ac:dyDescent="0.25">
      <c r="A312">
        <v>22.49</v>
      </c>
      <c r="B312" s="7">
        <v>1.8</v>
      </c>
      <c r="C312" s="7">
        <v>2047</v>
      </c>
      <c r="D312" s="7">
        <v>22.49</v>
      </c>
      <c r="E312" s="7">
        <v>0</v>
      </c>
      <c r="F312" s="7">
        <v>449.35</v>
      </c>
      <c r="G312">
        <f t="shared" si="16"/>
        <v>-3.999999999996362E-2</v>
      </c>
      <c r="H312" s="39">
        <f t="shared" si="15"/>
        <v>22.49</v>
      </c>
      <c r="I312">
        <v>1.3277000000001242</v>
      </c>
      <c r="J312">
        <f>[1]CO2ToAtm!$P$19*H312*H312 + [1]CO2ToAtm!$Q$19*H312+ [1]CO2ToAtm!$R$19  + 4*(C312-2025)/75 + [1]CO2ToAtm!$T$29</f>
        <v>1.8944656623299174</v>
      </c>
      <c r="K312">
        <f t="shared" si="17"/>
        <v>0.5667656623297932</v>
      </c>
    </row>
    <row r="313" spans="1:11" x14ac:dyDescent="0.25">
      <c r="A313">
        <v>22.540000000000003</v>
      </c>
      <c r="B313" s="7">
        <v>2.6</v>
      </c>
      <c r="C313" s="7">
        <v>2070</v>
      </c>
      <c r="D313" s="7">
        <v>22.76</v>
      </c>
      <c r="E313" s="7">
        <v>0.22</v>
      </c>
      <c r="F313" s="7">
        <v>470.11</v>
      </c>
      <c r="G313">
        <f t="shared" si="16"/>
        <v>20.759999999999991</v>
      </c>
      <c r="H313" s="39">
        <f t="shared" si="15"/>
        <v>22.540000000000003</v>
      </c>
      <c r="I313">
        <v>4.5298000000003196</v>
      </c>
      <c r="J313">
        <f>[1]CO2ToAtm!$P$19*H313*H313 + [1]CO2ToAtm!$Q$19*H313+ [1]CO2ToAtm!$R$19  + 4*(C313-2025)/75 + [1]CO2ToAtm!$T$29</f>
        <v>3.1562629468364261</v>
      </c>
      <c r="K313">
        <f t="shared" si="17"/>
        <v>-1.3735370531638935</v>
      </c>
    </row>
    <row r="314" spans="1:11" x14ac:dyDescent="0.25">
      <c r="A314">
        <v>22.58</v>
      </c>
      <c r="B314" s="7">
        <v>2.4</v>
      </c>
      <c r="C314" s="7">
        <v>2053</v>
      </c>
      <c r="D314" s="7">
        <v>22.58</v>
      </c>
      <c r="E314" s="7">
        <v>0</v>
      </c>
      <c r="F314" s="7">
        <v>455.16</v>
      </c>
      <c r="G314">
        <f t="shared" si="16"/>
        <v>-14.949999999999989</v>
      </c>
      <c r="H314" s="39">
        <f t="shared" si="15"/>
        <v>22.58</v>
      </c>
      <c r="I314">
        <v>2.3430000000000888</v>
      </c>
      <c r="J314">
        <f>[1]CO2ToAtm!$P$19*H314*H314 + [1]CO2ToAtm!$Q$19*H314+ [1]CO2ToAtm!$R$19  + 4*(C314-2025)/75 + [1]CO2ToAtm!$T$29</f>
        <v>2.2777367501594639</v>
      </c>
      <c r="K314">
        <f t="shared" si="17"/>
        <v>-6.5263249840624926E-2</v>
      </c>
    </row>
    <row r="315" spans="1:11" x14ac:dyDescent="0.25">
      <c r="A315">
        <v>22.66</v>
      </c>
      <c r="B315" s="7">
        <v>2.6</v>
      </c>
      <c r="C315" s="7">
        <v>2069</v>
      </c>
      <c r="D315" s="7">
        <v>22.88</v>
      </c>
      <c r="E315" s="7">
        <v>0.22</v>
      </c>
      <c r="F315" s="7">
        <v>469.53</v>
      </c>
      <c r="G315">
        <f t="shared" si="16"/>
        <v>14.369999999999948</v>
      </c>
      <c r="H315" s="39">
        <f t="shared" si="15"/>
        <v>22.66</v>
      </c>
      <c r="I315">
        <v>4.5297999999998755</v>
      </c>
      <c r="J315">
        <f>[1]CO2ToAtm!$P$19*H315*H315 + [1]CO2ToAtm!$Q$19*H315+ [1]CO2ToAtm!$R$19  + 4*(C315-2025)/75 + [1]CO2ToAtm!$T$29</f>
        <v>3.1874469587197765</v>
      </c>
      <c r="K315">
        <f t="shared" si="17"/>
        <v>-1.342353041280099</v>
      </c>
    </row>
    <row r="316" spans="1:11" x14ac:dyDescent="0.25">
      <c r="A316">
        <v>22.790000000000003</v>
      </c>
      <c r="B316" s="7">
        <v>2.6</v>
      </c>
      <c r="C316" s="7">
        <v>2068</v>
      </c>
      <c r="D316" s="7">
        <v>23.01</v>
      </c>
      <c r="E316" s="7">
        <v>0.22</v>
      </c>
      <c r="F316" s="7">
        <v>468.95</v>
      </c>
      <c r="G316">
        <f t="shared" si="16"/>
        <v>-0.57999999999998408</v>
      </c>
      <c r="H316" s="39">
        <f t="shared" si="15"/>
        <v>22.790000000000003</v>
      </c>
      <c r="I316">
        <v>4.5297999999998755</v>
      </c>
      <c r="J316">
        <f>[1]CO2ToAtm!$P$19*H316*H316 + [1]CO2ToAtm!$Q$19*H316+ [1]CO2ToAtm!$R$19  + 4*(C316-2025)/75 + [1]CO2ToAtm!$T$29</f>
        <v>3.225998863490541</v>
      </c>
      <c r="K316">
        <f t="shared" si="17"/>
        <v>-1.3038011365093345</v>
      </c>
    </row>
    <row r="317" spans="1:11" x14ac:dyDescent="0.25">
      <c r="A317">
        <v>22.93</v>
      </c>
      <c r="B317" s="7">
        <v>2.6</v>
      </c>
      <c r="C317" s="7">
        <v>2067</v>
      </c>
      <c r="D317" s="7">
        <v>23.15</v>
      </c>
      <c r="E317" s="7">
        <v>0.22</v>
      </c>
      <c r="F317" s="7">
        <v>468.37</v>
      </c>
      <c r="G317">
        <f t="shared" si="16"/>
        <v>-0.57999999999998408</v>
      </c>
      <c r="H317" s="39">
        <f t="shared" si="15"/>
        <v>22.93</v>
      </c>
      <c r="I317">
        <v>4.4516999999999465</v>
      </c>
      <c r="J317">
        <f>[1]CO2ToAtm!$P$19*H317*H317 + [1]CO2ToAtm!$Q$19*H317+ [1]CO2ToAtm!$R$19  + 4*(C317-2025)/75 + [1]CO2ToAtm!$T$29</f>
        <v>3.2719966085373504</v>
      </c>
      <c r="K317">
        <f t="shared" si="17"/>
        <v>-1.1797033914625961</v>
      </c>
    </row>
    <row r="318" spans="1:11" x14ac:dyDescent="0.25">
      <c r="A318">
        <v>23.02</v>
      </c>
      <c r="B318" s="7">
        <v>2.4</v>
      </c>
      <c r="C318" s="7">
        <v>2052</v>
      </c>
      <c r="D318" s="7">
        <v>23.02</v>
      </c>
      <c r="E318" s="7">
        <v>0</v>
      </c>
      <c r="F318" s="7">
        <v>454.86</v>
      </c>
      <c r="G318">
        <f t="shared" si="16"/>
        <v>-13.509999999999991</v>
      </c>
      <c r="H318" s="39">
        <f t="shared" si="15"/>
        <v>23.02</v>
      </c>
      <c r="I318">
        <v>2.5773000000003194</v>
      </c>
      <c r="J318">
        <f>[1]CO2ToAtm!$P$19*H318*H318 + [1]CO2ToAtm!$Q$19*H318+ [1]CO2ToAtm!$R$19  + 4*(C318-2025)/75 + [1]CO2ToAtm!$T$29</f>
        <v>2.5360591621592858</v>
      </c>
      <c r="K318">
        <f t="shared" si="17"/>
        <v>-4.1240837841033606E-2</v>
      </c>
    </row>
    <row r="319" spans="1:11" x14ac:dyDescent="0.25">
      <c r="A319">
        <v>23.08</v>
      </c>
      <c r="B319" s="7">
        <v>2.6</v>
      </c>
      <c r="C319" s="7">
        <v>2066</v>
      </c>
      <c r="D319" s="7">
        <v>23.29</v>
      </c>
      <c r="E319" s="7">
        <v>0.21</v>
      </c>
      <c r="F319" s="7">
        <v>467.8</v>
      </c>
      <c r="G319">
        <f t="shared" si="16"/>
        <v>12.939999999999998</v>
      </c>
      <c r="H319" s="39">
        <f t="shared" si="15"/>
        <v>23.08</v>
      </c>
      <c r="I319">
        <v>4.5297999999998755</v>
      </c>
      <c r="J319">
        <f>[1]CO2ToAtm!$P$19*H319*H319 + [1]CO2ToAtm!$Q$19*H319+ [1]CO2ToAtm!$R$19  + 4*(C319-2025)/75 + [1]CO2ToAtm!$T$29</f>
        <v>3.3255241372018332</v>
      </c>
      <c r="K319">
        <f t="shared" si="17"/>
        <v>-1.2042758627980423</v>
      </c>
    </row>
    <row r="320" spans="1:11" x14ac:dyDescent="0.25">
      <c r="A320">
        <v>23.09</v>
      </c>
      <c r="B320" s="7">
        <v>2.2000000000000002</v>
      </c>
      <c r="C320" s="7">
        <v>2046</v>
      </c>
      <c r="D320" s="7">
        <v>23.09</v>
      </c>
      <c r="E320" s="7">
        <v>0</v>
      </c>
      <c r="F320" s="7">
        <v>450.02</v>
      </c>
      <c r="G320">
        <f t="shared" si="16"/>
        <v>-17.78000000000003</v>
      </c>
      <c r="H320" s="39">
        <f t="shared" si="15"/>
        <v>23.09</v>
      </c>
      <c r="I320">
        <v>2.3429999999996447</v>
      </c>
      <c r="J320">
        <f>[1]CO2ToAtm!$P$19*H320*H320 + [1]CO2ToAtm!$Q$19*H320+ [1]CO2ToAtm!$R$19  + 4*(C320-2025)/75 + [1]CO2ToAtm!$T$29</f>
        <v>2.2659975172096138</v>
      </c>
      <c r="K320">
        <f t="shared" si="17"/>
        <v>-7.7002482790030857E-2</v>
      </c>
    </row>
    <row r="321" spans="1:11" x14ac:dyDescent="0.25">
      <c r="A321">
        <v>23.1</v>
      </c>
      <c r="B321" s="7">
        <v>2</v>
      </c>
      <c r="C321" s="7">
        <v>2046</v>
      </c>
      <c r="D321" s="7">
        <v>23.1</v>
      </c>
      <c r="E321" s="7">
        <v>0</v>
      </c>
      <c r="F321" s="7">
        <v>449.21</v>
      </c>
      <c r="G321">
        <f t="shared" si="16"/>
        <v>-0.81000000000000227</v>
      </c>
      <c r="H321" s="39">
        <f t="shared" si="15"/>
        <v>23.1</v>
      </c>
      <c r="I321">
        <v>1.796299999999698</v>
      </c>
      <c r="J321">
        <f>[1]CO2ToAtm!$P$19*H321*H321 + [1]CO2ToAtm!$Q$19*H321+ [1]CO2ToAtm!$R$19  + 4*(C321-2025)/75 + [1]CO2ToAtm!$T$29</f>
        <v>2.273139562535055</v>
      </c>
      <c r="K321">
        <f t="shared" si="17"/>
        <v>0.47683956253535698</v>
      </c>
    </row>
    <row r="322" spans="1:11" x14ac:dyDescent="0.25">
      <c r="A322">
        <v>23.12</v>
      </c>
      <c r="B322" s="7">
        <v>1.8</v>
      </c>
      <c r="C322" s="7">
        <v>2046</v>
      </c>
      <c r="D322" s="7">
        <v>23.12</v>
      </c>
      <c r="E322" s="7">
        <v>0</v>
      </c>
      <c r="F322" s="7">
        <v>449.18</v>
      </c>
      <c r="G322">
        <f t="shared" si="16"/>
        <v>-2.9999999999972715E-2</v>
      </c>
      <c r="H322" s="39">
        <f t="shared" si="15"/>
        <v>23.12</v>
      </c>
      <c r="I322">
        <v>1.7182000000002131</v>
      </c>
      <c r="J322">
        <f>[1]CO2ToAtm!$P$19*H322*H322 + [1]CO2ToAtm!$Q$19*H322+ [1]CO2ToAtm!$R$19  + 4*(C322-2025)/75 + [1]CO2ToAtm!$T$29</f>
        <v>2.2874296491389052</v>
      </c>
      <c r="K322">
        <f t="shared" si="17"/>
        <v>0.56922964913869212</v>
      </c>
    </row>
    <row r="323" spans="1:11" x14ac:dyDescent="0.25">
      <c r="A323">
        <v>23.24</v>
      </c>
      <c r="B323" s="7">
        <v>2.6</v>
      </c>
      <c r="C323" s="7">
        <v>2065</v>
      </c>
      <c r="D323" s="7">
        <v>23.45</v>
      </c>
      <c r="E323" s="7">
        <v>0.21</v>
      </c>
      <c r="F323" s="7">
        <v>467.22</v>
      </c>
      <c r="G323">
        <f t="shared" si="16"/>
        <v>18.04000000000002</v>
      </c>
      <c r="H323" s="39">
        <f t="shared" ref="H323:H386" si="18">D323-E323</f>
        <v>23.24</v>
      </c>
      <c r="I323">
        <v>4.6079000000002486</v>
      </c>
      <c r="J323">
        <f>[1]CO2ToAtm!$P$19*H323*H323 + [1]CO2ToAtm!$Q$19*H323+ [1]CO2ToAtm!$R$19  + 4*(C323-2025)/75 + [1]CO2ToAtm!$T$29</f>
        <v>3.3866713887785727</v>
      </c>
      <c r="K323">
        <f t="shared" si="17"/>
        <v>-1.2212286112216759</v>
      </c>
    </row>
    <row r="324" spans="1:11" x14ac:dyDescent="0.25">
      <c r="A324">
        <v>23.4</v>
      </c>
      <c r="B324" s="7">
        <v>2.6</v>
      </c>
      <c r="C324" s="7">
        <v>2064</v>
      </c>
      <c r="D324" s="7">
        <v>23.61</v>
      </c>
      <c r="E324" s="7">
        <v>0.21</v>
      </c>
      <c r="F324" s="7">
        <v>466.63</v>
      </c>
      <c r="G324">
        <f t="shared" ref="G324:G387" si="19">F324-F323</f>
        <v>-0.59000000000003183</v>
      </c>
      <c r="H324" s="39">
        <f t="shared" si="18"/>
        <v>23.4</v>
      </c>
      <c r="I324">
        <v>4.5297999999998755</v>
      </c>
      <c r="J324">
        <f>[1]CO2ToAtm!$P$19*H324*H324 + [1]CO2ToAtm!$Q$19*H324+ [1]CO2ToAtm!$R$19  + 4*(C324-2025)/75 + [1]CO2ToAtm!$T$29</f>
        <v>3.4483302950089763</v>
      </c>
      <c r="K324">
        <f t="shared" ref="K324:K387" si="20">J324-I324</f>
        <v>-1.0814697049908992</v>
      </c>
    </row>
    <row r="325" spans="1:11" x14ac:dyDescent="0.25">
      <c r="A325">
        <v>23.49</v>
      </c>
      <c r="B325" s="7">
        <v>2.4</v>
      </c>
      <c r="C325" s="7">
        <v>2051</v>
      </c>
      <c r="D325" s="7">
        <v>23.49</v>
      </c>
      <c r="E325" s="7">
        <v>0</v>
      </c>
      <c r="F325" s="7">
        <v>454.53</v>
      </c>
      <c r="G325">
        <f t="shared" si="19"/>
        <v>-12.100000000000023</v>
      </c>
      <c r="H325" s="39">
        <f t="shared" si="18"/>
        <v>23.49</v>
      </c>
      <c r="I325">
        <v>2.8115999999996624</v>
      </c>
      <c r="J325">
        <f>[1]CO2ToAtm!$P$19*H325*H325 + [1]CO2ToAtm!$Q$19*H325+ [1]CO2ToAtm!$R$19  + 4*(C325-2025)/75 + [1]CO2ToAtm!$T$29</f>
        <v>2.8199049446667197</v>
      </c>
      <c r="K325">
        <f t="shared" si="20"/>
        <v>8.3049446670573346E-3</v>
      </c>
    </row>
    <row r="326" spans="1:11" x14ac:dyDescent="0.25">
      <c r="A326">
        <v>23.57</v>
      </c>
      <c r="B326" s="7">
        <v>2.6</v>
      </c>
      <c r="C326" s="7">
        <v>2063</v>
      </c>
      <c r="D326" s="7">
        <v>23.78</v>
      </c>
      <c r="E326" s="7">
        <v>0.21</v>
      </c>
      <c r="F326" s="7">
        <v>466.05</v>
      </c>
      <c r="G326">
        <f t="shared" si="19"/>
        <v>11.520000000000039</v>
      </c>
      <c r="H326" s="39">
        <f t="shared" si="18"/>
        <v>23.57</v>
      </c>
      <c r="I326">
        <v>4.6079000000002486</v>
      </c>
      <c r="J326">
        <f>[1]CO2ToAtm!$P$19*H326*H326 + [1]CO2ToAtm!$Q$19*H326+ [1]CO2ToAtm!$R$19  + 4*(C326-2025)/75 + [1]CO2ToAtm!$T$29</f>
        <v>3.5177368378150575</v>
      </c>
      <c r="K326">
        <f t="shared" si="20"/>
        <v>-1.090163162185191</v>
      </c>
    </row>
    <row r="327" spans="1:11" x14ac:dyDescent="0.25">
      <c r="A327">
        <v>23.74</v>
      </c>
      <c r="B327" s="7">
        <v>2.2000000000000002</v>
      </c>
      <c r="C327" s="7">
        <v>2045</v>
      </c>
      <c r="D327" s="7">
        <v>23.74</v>
      </c>
      <c r="E327" s="7">
        <v>0</v>
      </c>
      <c r="F327" s="7">
        <v>449.72</v>
      </c>
      <c r="G327">
        <f t="shared" si="19"/>
        <v>-16.329999999999984</v>
      </c>
      <c r="H327" s="39">
        <f t="shared" si="18"/>
        <v>23.74</v>
      </c>
      <c r="I327">
        <v>2.7335000000001775</v>
      </c>
      <c r="J327">
        <f>[1]CO2ToAtm!$P$19*H327*H327 + [1]CO2ToAtm!$Q$19*H327+ [1]CO2ToAtm!$R$19  + 4*(C327-2025)/75 + [1]CO2ToAtm!$T$29</f>
        <v>2.6810543240908307</v>
      </c>
      <c r="K327">
        <f t="shared" si="20"/>
        <v>-5.2445675909346789E-2</v>
      </c>
    </row>
    <row r="328" spans="1:11" x14ac:dyDescent="0.25">
      <c r="A328">
        <v>23.75</v>
      </c>
      <c r="B328" s="7">
        <v>2</v>
      </c>
      <c r="C328" s="7">
        <v>2045</v>
      </c>
      <c r="D328" s="7">
        <v>23.75</v>
      </c>
      <c r="E328" s="7">
        <v>0</v>
      </c>
      <c r="F328" s="7">
        <v>448.98</v>
      </c>
      <c r="G328">
        <f t="shared" si="19"/>
        <v>-0.74000000000000909</v>
      </c>
      <c r="H328" s="39">
        <f t="shared" si="18"/>
        <v>23.75</v>
      </c>
      <c r="I328">
        <v>2.2649000000001598</v>
      </c>
      <c r="J328">
        <f>[1]CO2ToAtm!$P$19*H328*H328 + [1]CO2ToAtm!$Q$19*H328+ [1]CO2ToAtm!$R$19  + 4*(C328-2025)/75 + [1]CO2ToAtm!$T$29</f>
        <v>2.6883262817306783</v>
      </c>
      <c r="K328">
        <f t="shared" si="20"/>
        <v>0.42342628173051855</v>
      </c>
    </row>
    <row r="329" spans="1:11" x14ac:dyDescent="0.25">
      <c r="A329">
        <v>23.75</v>
      </c>
      <c r="B329" s="7">
        <v>2.6</v>
      </c>
      <c r="C329" s="7">
        <v>2062</v>
      </c>
      <c r="D329" s="7">
        <v>23.95</v>
      </c>
      <c r="E329" s="7">
        <v>0.2</v>
      </c>
      <c r="F329" s="7">
        <v>465.46</v>
      </c>
      <c r="G329">
        <f t="shared" si="19"/>
        <v>16.479999999999961</v>
      </c>
      <c r="H329" s="39">
        <f t="shared" si="18"/>
        <v>23.75</v>
      </c>
      <c r="I329">
        <v>4.6078999999998045</v>
      </c>
      <c r="J329">
        <f>[1]CO2ToAtm!$P$19*H329*H329 + [1]CO2ToAtm!$Q$19*H329+ [1]CO2ToAtm!$R$19  + 4*(C329-2025)/75 + [1]CO2ToAtm!$T$29</f>
        <v>3.5949929483973455</v>
      </c>
      <c r="K329">
        <f t="shared" si="20"/>
        <v>-1.012907051602459</v>
      </c>
    </row>
    <row r="330" spans="1:11" x14ac:dyDescent="0.25">
      <c r="A330">
        <v>23.77</v>
      </c>
      <c r="B330" s="7">
        <v>1.8</v>
      </c>
      <c r="C330" s="7">
        <v>2045</v>
      </c>
      <c r="D330" s="7">
        <v>23.77</v>
      </c>
      <c r="E330" s="7">
        <v>0</v>
      </c>
      <c r="F330" s="7">
        <v>448.96</v>
      </c>
      <c r="G330">
        <f t="shared" si="19"/>
        <v>-16.5</v>
      </c>
      <c r="H330" s="39">
        <f t="shared" si="18"/>
        <v>23.77</v>
      </c>
      <c r="I330">
        <v>2.1086999999998577</v>
      </c>
      <c r="J330">
        <f>[1]CO2ToAtm!$P$19*H330*H330 + [1]CO2ToAtm!$Q$19*H330+ [1]CO2ToAtm!$R$19  + 4*(C330-2025)/75 + [1]CO2ToAtm!$T$29</f>
        <v>2.7028761929633434</v>
      </c>
      <c r="K330">
        <f t="shared" si="20"/>
        <v>0.59417619296348567</v>
      </c>
    </row>
    <row r="331" spans="1:11" x14ac:dyDescent="0.25">
      <c r="A331">
        <v>23.85</v>
      </c>
      <c r="B331" s="7">
        <v>1.6</v>
      </c>
      <c r="C331" s="7">
        <v>2038</v>
      </c>
      <c r="D331" s="7">
        <v>30.09</v>
      </c>
      <c r="E331" s="7">
        <v>6.24</v>
      </c>
      <c r="F331" s="7">
        <v>441.81</v>
      </c>
      <c r="G331">
        <f t="shared" si="19"/>
        <v>-7.1499999999999773</v>
      </c>
      <c r="H331" s="39">
        <f t="shared" si="18"/>
        <v>23.85</v>
      </c>
      <c r="I331">
        <v>2.7335000000001775</v>
      </c>
      <c r="J331">
        <f>[1]CO2ToAtm!$P$19*H331*H331 + [1]CO2ToAtm!$Q$19*H331+ [1]CO2ToAtm!$R$19  + 4*(C331-2025)/75 + [1]CO2ToAtm!$T$29</f>
        <v>2.3878224506003041</v>
      </c>
      <c r="K331">
        <f t="shared" si="20"/>
        <v>-0.34567754939987339</v>
      </c>
    </row>
    <row r="332" spans="1:11" x14ac:dyDescent="0.25">
      <c r="A332">
        <v>23.93</v>
      </c>
      <c r="B332" s="7">
        <v>2.6</v>
      </c>
      <c r="C332" s="7">
        <v>2061</v>
      </c>
      <c r="D332" s="7">
        <v>24.13</v>
      </c>
      <c r="E332" s="7">
        <v>0.2</v>
      </c>
      <c r="F332" s="7">
        <v>464.87</v>
      </c>
      <c r="G332">
        <f t="shared" si="19"/>
        <v>23.060000000000002</v>
      </c>
      <c r="H332" s="39">
        <f t="shared" si="18"/>
        <v>23.93</v>
      </c>
      <c r="I332">
        <v>4.6079000000002486</v>
      </c>
      <c r="J332">
        <f>[1]CO2ToAtm!$P$19*H332*H332 + [1]CO2ToAtm!$Q$19*H332+ [1]CO2ToAtm!$R$19  + 4*(C332-2025)/75 + [1]CO2ToAtm!$T$29</f>
        <v>3.6728966219006769</v>
      </c>
      <c r="K332">
        <f t="shared" si="20"/>
        <v>-0.93500337809957168</v>
      </c>
    </row>
    <row r="333" spans="1:11" x14ac:dyDescent="0.25">
      <c r="A333">
        <v>23.98</v>
      </c>
      <c r="B333" s="7">
        <v>2.4</v>
      </c>
      <c r="C333" s="7">
        <v>2050</v>
      </c>
      <c r="D333" s="7">
        <v>23.98</v>
      </c>
      <c r="E333" s="7">
        <v>0</v>
      </c>
      <c r="F333" s="7">
        <v>454.17</v>
      </c>
      <c r="G333">
        <f t="shared" si="19"/>
        <v>-10.699999999999989</v>
      </c>
      <c r="H333" s="39">
        <f t="shared" si="18"/>
        <v>23.98</v>
      </c>
      <c r="I333">
        <v>3.1240000000002661</v>
      </c>
      <c r="J333">
        <f>[1]CO2ToAtm!$P$19*H333*H333 + [1]CO2ToAtm!$Q$19*H333+ [1]CO2ToAtm!$R$19  + 4*(C333-2025)/75 + [1]CO2ToAtm!$T$29</f>
        <v>3.1227996017872814</v>
      </c>
      <c r="K333">
        <f t="shared" si="20"/>
        <v>-1.2003982129846769E-3</v>
      </c>
    </row>
    <row r="334" spans="1:11" x14ac:dyDescent="0.25">
      <c r="A334">
        <v>24.03</v>
      </c>
      <c r="B334" s="7">
        <v>1.4</v>
      </c>
      <c r="C334" s="7">
        <v>2037</v>
      </c>
      <c r="D334" s="7">
        <v>31.53</v>
      </c>
      <c r="E334" s="7">
        <v>7.5</v>
      </c>
      <c r="F334" s="7">
        <v>440.85</v>
      </c>
      <c r="G334">
        <f t="shared" si="19"/>
        <v>-13.319999999999993</v>
      </c>
      <c r="H334" s="39">
        <f t="shared" si="18"/>
        <v>24.03</v>
      </c>
      <c r="I334">
        <v>2.8897000000000355</v>
      </c>
      <c r="J334">
        <f>[1]CO2ToAtm!$P$19*H334*H334 + [1]CO2ToAtm!$Q$19*H334+ [1]CO2ToAtm!$R$19  + 4*(C334-2025)/75 + [1]CO2ToAtm!$T$29</f>
        <v>2.4660858812819928</v>
      </c>
      <c r="K334">
        <f t="shared" si="20"/>
        <v>-0.42361411871804266</v>
      </c>
    </row>
    <row r="335" spans="1:11" x14ac:dyDescent="0.25">
      <c r="A335">
        <v>24.12</v>
      </c>
      <c r="B335" s="7">
        <v>2.6</v>
      </c>
      <c r="C335" s="7">
        <v>2060</v>
      </c>
      <c r="D335" s="7">
        <v>24.32</v>
      </c>
      <c r="E335" s="7">
        <v>0.2</v>
      </c>
      <c r="F335" s="7">
        <v>464.28</v>
      </c>
      <c r="G335">
        <f t="shared" si="19"/>
        <v>23.42999999999995</v>
      </c>
      <c r="H335" s="39">
        <f t="shared" si="18"/>
        <v>24.12</v>
      </c>
      <c r="I335">
        <v>4.6859999999997335</v>
      </c>
      <c r="J335">
        <f>[1]CO2ToAtm!$P$19*H335*H335 + [1]CO2ToAtm!$Q$19*H335+ [1]CO2ToAtm!$R$19  + 4*(C335-2025)/75 + [1]CO2ToAtm!$T$29</f>
        <v>3.7587937660515625</v>
      </c>
      <c r="K335">
        <f t="shared" si="20"/>
        <v>-0.92720623394817103</v>
      </c>
    </row>
    <row r="336" spans="1:11" x14ac:dyDescent="0.25">
      <c r="A336">
        <v>24.32</v>
      </c>
      <c r="B336" s="7">
        <v>2.6</v>
      </c>
      <c r="C336" s="7">
        <v>2059</v>
      </c>
      <c r="D336" s="7">
        <v>24.51</v>
      </c>
      <c r="E336" s="7">
        <v>0.19</v>
      </c>
      <c r="F336" s="7">
        <v>463.68</v>
      </c>
      <c r="G336">
        <f t="shared" si="19"/>
        <v>-0.59999999999996589</v>
      </c>
      <c r="H336" s="39">
        <f t="shared" si="18"/>
        <v>24.32</v>
      </c>
      <c r="I336">
        <v>4.6860000000001776</v>
      </c>
      <c r="J336">
        <f>[1]CO2ToAtm!$P$19*H336*H336 + [1]CO2ToAtm!$Q$19*H336+ [1]CO2ToAtm!$R$19  + 4*(C336-2025)/75 + [1]CO2ToAtm!$T$29</f>
        <v>3.852798303956479</v>
      </c>
      <c r="K336">
        <f t="shared" si="20"/>
        <v>-0.83320169604369854</v>
      </c>
    </row>
    <row r="337" spans="1:11" x14ac:dyDescent="0.25">
      <c r="A337">
        <v>24.39</v>
      </c>
      <c r="B337" s="7">
        <v>2.2000000000000002</v>
      </c>
      <c r="C337" s="7">
        <v>2044</v>
      </c>
      <c r="D337" s="7">
        <v>24.39</v>
      </c>
      <c r="E337" s="7">
        <v>0</v>
      </c>
      <c r="F337" s="7">
        <v>449.37</v>
      </c>
      <c r="G337">
        <f t="shared" si="19"/>
        <v>-14.310000000000002</v>
      </c>
      <c r="H337" s="39">
        <f t="shared" si="18"/>
        <v>24.39</v>
      </c>
      <c r="I337">
        <v>3.1239999999998225</v>
      </c>
      <c r="J337">
        <f>[1]CO2ToAtm!$P$19*H337*H337 + [1]CO2ToAtm!$Q$19*H337+ [1]CO2ToAtm!$R$19  + 4*(C337-2025)/75 + [1]CO2ToAtm!$T$29</f>
        <v>3.1045554314085053</v>
      </c>
      <c r="K337">
        <f t="shared" si="20"/>
        <v>-1.9444568591317157E-2</v>
      </c>
    </row>
    <row r="338" spans="1:11" x14ac:dyDescent="0.25">
      <c r="A338">
        <v>24.41</v>
      </c>
      <c r="B338" s="7">
        <v>2</v>
      </c>
      <c r="C338" s="7">
        <v>2044</v>
      </c>
      <c r="D338" s="7">
        <v>24.41</v>
      </c>
      <c r="E338" s="7">
        <v>0</v>
      </c>
      <c r="F338" s="7">
        <v>448.69</v>
      </c>
      <c r="G338">
        <f t="shared" si="19"/>
        <v>-0.68000000000000682</v>
      </c>
      <c r="H338" s="39">
        <f t="shared" si="18"/>
        <v>24.41</v>
      </c>
      <c r="I338">
        <v>2.6553999999998044</v>
      </c>
      <c r="J338">
        <f>[1]CO2ToAtm!$P$19*H338*H338 + [1]CO2ToAtm!$Q$19*H338+ [1]CO2ToAtm!$R$19  + 4*(C338-2025)/75 + [1]CO2ToAtm!$T$29</f>
        <v>3.1193611699680024</v>
      </c>
      <c r="K338">
        <f t="shared" si="20"/>
        <v>0.46396116996819803</v>
      </c>
    </row>
    <row r="339" spans="1:11" x14ac:dyDescent="0.25">
      <c r="A339">
        <v>24.42</v>
      </c>
      <c r="B339" s="7">
        <v>1.8</v>
      </c>
      <c r="C339" s="7">
        <v>2044</v>
      </c>
      <c r="D339" s="7">
        <v>24.42</v>
      </c>
      <c r="E339" s="7">
        <v>0</v>
      </c>
      <c r="F339" s="7">
        <v>448.69</v>
      </c>
      <c r="G339">
        <f t="shared" si="19"/>
        <v>0</v>
      </c>
      <c r="H339" s="39">
        <f t="shared" si="18"/>
        <v>24.42</v>
      </c>
      <c r="I339">
        <v>2.5772999999998754</v>
      </c>
      <c r="J339">
        <f>[1]CO2ToAtm!$P$19*H339*H339 + [1]CO2ToAtm!$Q$19*H339+ [1]CO2ToAtm!$R$19  + 4*(C339-2025)/75 + [1]CO2ToAtm!$T$29</f>
        <v>3.1267670372242375</v>
      </c>
      <c r="K339">
        <f t="shared" si="20"/>
        <v>0.54946703722436219</v>
      </c>
    </row>
    <row r="340" spans="1:11" x14ac:dyDescent="0.25">
      <c r="A340">
        <v>24.49</v>
      </c>
      <c r="B340" s="7">
        <v>2.4</v>
      </c>
      <c r="C340" s="7">
        <v>2049</v>
      </c>
      <c r="D340" s="7">
        <v>24.49</v>
      </c>
      <c r="E340" s="7">
        <v>0</v>
      </c>
      <c r="F340" s="7">
        <v>453.77</v>
      </c>
      <c r="G340">
        <f t="shared" si="19"/>
        <v>5.0799999999999841</v>
      </c>
      <c r="H340" s="39">
        <f t="shared" si="18"/>
        <v>24.49</v>
      </c>
      <c r="I340">
        <v>3.4363999999999821</v>
      </c>
      <c r="J340">
        <f>[1]CO2ToAtm!$P$19*H340*H340 + [1]CO2ToAtm!$Q$19*H340+ [1]CO2ToAtm!$R$19  + 4*(C340-2025)/75 + [1]CO2ToAtm!$T$29</f>
        <v>3.4453307369122874</v>
      </c>
      <c r="K340">
        <f t="shared" si="20"/>
        <v>8.9307369123052815E-3</v>
      </c>
    </row>
    <row r="341" spans="1:11" x14ac:dyDescent="0.25">
      <c r="A341">
        <v>24.509999999999998</v>
      </c>
      <c r="B341" s="7">
        <v>2.6</v>
      </c>
      <c r="C341" s="7">
        <v>2058</v>
      </c>
      <c r="D341" s="7">
        <v>24.7</v>
      </c>
      <c r="E341" s="7">
        <v>0.19</v>
      </c>
      <c r="F341" s="7">
        <v>463.08</v>
      </c>
      <c r="G341">
        <f t="shared" si="19"/>
        <v>9.3100000000000023</v>
      </c>
      <c r="H341" s="39">
        <f t="shared" si="18"/>
        <v>24.509999999999998</v>
      </c>
      <c r="I341">
        <v>4.6859999999997335</v>
      </c>
      <c r="J341">
        <f>[1]CO2ToAtm!$P$19*H341*H341 + [1]CO2ToAtm!$Q$19*H341+ [1]CO2ToAtm!$R$19  + 4*(C341-2025)/75 + [1]CO2ToAtm!$T$29</f>
        <v>3.9401764484916026</v>
      </c>
      <c r="K341">
        <f t="shared" si="20"/>
        <v>-0.74582355150813084</v>
      </c>
    </row>
    <row r="342" spans="1:11" x14ac:dyDescent="0.25">
      <c r="A342">
        <v>24.709999999999997</v>
      </c>
      <c r="B342" s="7">
        <v>2.6</v>
      </c>
      <c r="C342" s="7">
        <v>2057</v>
      </c>
      <c r="D342" s="7">
        <v>24.9</v>
      </c>
      <c r="E342" s="7">
        <v>0.19</v>
      </c>
      <c r="F342" s="7">
        <v>462.48</v>
      </c>
      <c r="G342">
        <f t="shared" si="19"/>
        <v>-0.59999999999996589</v>
      </c>
      <c r="H342" s="39">
        <f t="shared" si="18"/>
        <v>24.709999999999997</v>
      </c>
      <c r="I342">
        <v>4.7641000000001066</v>
      </c>
      <c r="J342">
        <f>[1]CO2ToAtm!$P$19*H342*H342 + [1]CO2ToAtm!$Q$19*H342+ [1]CO2ToAtm!$R$19  + 4*(C342-2025)/75 + [1]CO2ToAtm!$T$29</f>
        <v>4.0357399341694009</v>
      </c>
      <c r="K342">
        <f t="shared" si="20"/>
        <v>-0.72836006583070567</v>
      </c>
    </row>
    <row r="343" spans="1:11" x14ac:dyDescent="0.25">
      <c r="A343">
        <v>24.93</v>
      </c>
      <c r="B343" s="7">
        <v>2.6</v>
      </c>
      <c r="C343" s="7">
        <v>2056</v>
      </c>
      <c r="D343" s="7">
        <v>25.11</v>
      </c>
      <c r="E343" s="7">
        <v>0.18</v>
      </c>
      <c r="F343" s="7">
        <v>461.87</v>
      </c>
      <c r="G343">
        <f t="shared" si="19"/>
        <v>-0.61000000000001364</v>
      </c>
      <c r="H343" s="39">
        <f t="shared" si="18"/>
        <v>24.93</v>
      </c>
      <c r="I343">
        <v>4.7641000000001066</v>
      </c>
      <c r="J343">
        <f>[1]CO2ToAtm!$P$19*H343*H343 + [1]CO2ToAtm!$Q$19*H343+ [1]CO2ToAtm!$R$19  + 4*(C343-2025)/75 + [1]CO2ToAtm!$T$29</f>
        <v>4.1471164785061019</v>
      </c>
      <c r="K343">
        <f t="shared" si="20"/>
        <v>-0.61698352149400471</v>
      </c>
    </row>
    <row r="344" spans="1:11" x14ac:dyDescent="0.25">
      <c r="A344">
        <v>25.01</v>
      </c>
      <c r="B344" s="7">
        <v>2.4</v>
      </c>
      <c r="C344" s="7">
        <v>2048</v>
      </c>
      <c r="D344" s="7">
        <v>25.01</v>
      </c>
      <c r="E344" s="7">
        <v>0</v>
      </c>
      <c r="F344" s="7">
        <v>453.33</v>
      </c>
      <c r="G344">
        <f t="shared" si="19"/>
        <v>-8.5400000000000205</v>
      </c>
      <c r="H344" s="39">
        <f t="shared" si="18"/>
        <v>25.01</v>
      </c>
      <c r="I344">
        <v>3.7487999999996977</v>
      </c>
      <c r="J344">
        <f>[1]CO2ToAtm!$P$19*H344*H344 + [1]CO2ToAtm!$Q$19*H344+ [1]CO2ToAtm!$R$19  + 4*(C344-2025)/75 + [1]CO2ToAtm!$T$29</f>
        <v>3.7805841509292635</v>
      </c>
      <c r="K344">
        <f t="shared" si="20"/>
        <v>3.1784150929565769E-2</v>
      </c>
    </row>
    <row r="345" spans="1:11" x14ac:dyDescent="0.25">
      <c r="A345">
        <v>25.09</v>
      </c>
      <c r="B345" s="7">
        <v>2.2000000000000002</v>
      </c>
      <c r="C345" s="7">
        <v>2043</v>
      </c>
      <c r="D345" s="7">
        <v>25.09</v>
      </c>
      <c r="E345" s="7">
        <v>0</v>
      </c>
      <c r="F345" s="7">
        <v>448.97</v>
      </c>
      <c r="G345">
        <f t="shared" si="19"/>
        <v>-4.3599999999999568</v>
      </c>
      <c r="H345" s="39">
        <f t="shared" si="18"/>
        <v>25.09</v>
      </c>
      <c r="I345">
        <v>3.5926000000002838</v>
      </c>
      <c r="J345">
        <f>[1]CO2ToAtm!$P$19*H345*H345 + [1]CO2ToAtm!$Q$19*H345+ [1]CO2ToAtm!$R$19  + 4*(C345-2025)/75 + [1]CO2ToAtm!$T$29</f>
        <v>3.5741797370158372</v>
      </c>
      <c r="K345">
        <f t="shared" si="20"/>
        <v>-1.8420262984446545E-2</v>
      </c>
    </row>
    <row r="346" spans="1:11" x14ac:dyDescent="0.25">
      <c r="A346">
        <v>25.1</v>
      </c>
      <c r="B346" s="7">
        <v>2</v>
      </c>
      <c r="C346" s="7">
        <v>2043</v>
      </c>
      <c r="D346" s="7">
        <v>25.1</v>
      </c>
      <c r="E346" s="7">
        <v>0</v>
      </c>
      <c r="F346" s="7">
        <v>448.35</v>
      </c>
      <c r="G346">
        <f t="shared" si="19"/>
        <v>-0.62000000000000455</v>
      </c>
      <c r="H346" s="39">
        <f t="shared" si="18"/>
        <v>25.1</v>
      </c>
      <c r="I346">
        <v>3.2021000000001951</v>
      </c>
      <c r="J346">
        <f>[1]CO2ToAtm!$P$19*H346*H346 + [1]CO2ToAtm!$Q$19*H346+ [1]CO2ToAtm!$R$19  + 4*(C346-2025)/75 + [1]CO2ToAtm!$T$29</f>
        <v>3.5817215125394539</v>
      </c>
      <c r="K346">
        <f t="shared" si="20"/>
        <v>0.3796215125392588</v>
      </c>
    </row>
    <row r="347" spans="1:11" x14ac:dyDescent="0.25">
      <c r="A347">
        <v>25.11</v>
      </c>
      <c r="B347" s="7">
        <v>1.8</v>
      </c>
      <c r="C347" s="7">
        <v>2043</v>
      </c>
      <c r="D347" s="7">
        <v>25.11</v>
      </c>
      <c r="E347" s="7">
        <v>0</v>
      </c>
      <c r="F347" s="7">
        <v>448.36</v>
      </c>
      <c r="G347">
        <f t="shared" si="19"/>
        <v>9.9999999999909051E-3</v>
      </c>
      <c r="H347" s="39">
        <f t="shared" si="18"/>
        <v>25.11</v>
      </c>
      <c r="I347">
        <v>3.1240000000002661</v>
      </c>
      <c r="J347">
        <f>[1]CO2ToAtm!$P$19*H347*H347 + [1]CO2ToAtm!$Q$19*H347+ [1]CO2ToAtm!$R$19  + 4*(C347-2025)/75 + [1]CO2ToAtm!$T$29</f>
        <v>3.5892652867140575</v>
      </c>
      <c r="K347">
        <f t="shared" si="20"/>
        <v>0.46526528671379141</v>
      </c>
    </row>
    <row r="348" spans="1:11" x14ac:dyDescent="0.25">
      <c r="A348">
        <v>25.16</v>
      </c>
      <c r="B348" s="7">
        <v>2.6</v>
      </c>
      <c r="C348" s="7">
        <v>2055</v>
      </c>
      <c r="D348" s="7">
        <v>25.34</v>
      </c>
      <c r="E348" s="7">
        <v>0.18</v>
      </c>
      <c r="F348" s="7">
        <v>461.26</v>
      </c>
      <c r="G348">
        <f t="shared" si="19"/>
        <v>12.899999999999977</v>
      </c>
      <c r="H348" s="39">
        <f t="shared" si="18"/>
        <v>25.16</v>
      </c>
      <c r="I348">
        <v>4.9202999999999646</v>
      </c>
      <c r="J348">
        <f>[1]CO2ToAtm!$P$19*H348*H348 + [1]CO2ToAtm!$Q$19*H348+ [1]CO2ToAtm!$R$19  + 4*(C348-2025)/75 + [1]CO2ToAtm!$T$29</f>
        <v>4.2670141373519472</v>
      </c>
      <c r="K348">
        <f t="shared" si="20"/>
        <v>-0.65328586264801736</v>
      </c>
    </row>
    <row r="349" spans="1:11" x14ac:dyDescent="0.25">
      <c r="A349">
        <v>25.419999999999998</v>
      </c>
      <c r="B349" s="7">
        <v>2.6</v>
      </c>
      <c r="C349" s="7">
        <v>2054</v>
      </c>
      <c r="D349" s="7">
        <v>25.59</v>
      </c>
      <c r="E349" s="7">
        <v>0.17</v>
      </c>
      <c r="F349" s="7">
        <v>460.63</v>
      </c>
      <c r="G349">
        <f t="shared" si="19"/>
        <v>-0.62999999999999545</v>
      </c>
      <c r="H349" s="39">
        <f t="shared" si="18"/>
        <v>25.419999999999998</v>
      </c>
      <c r="I349">
        <v>4.9202999999999646</v>
      </c>
      <c r="J349">
        <f>[1]CO2ToAtm!$P$19*H349*H349 + [1]CO2ToAtm!$Q$19*H349+ [1]CO2ToAtm!$R$19  + 4*(C349-2025)/75 + [1]CO2ToAtm!$T$29</f>
        <v>4.4107802836849554</v>
      </c>
      <c r="K349">
        <f t="shared" si="20"/>
        <v>-0.50951971631500914</v>
      </c>
    </row>
    <row r="350" spans="1:11" x14ac:dyDescent="0.25">
      <c r="A350">
        <v>25.54</v>
      </c>
      <c r="B350" s="7">
        <v>2.4</v>
      </c>
      <c r="C350" s="7">
        <v>2047</v>
      </c>
      <c r="D350" s="7">
        <v>25.54</v>
      </c>
      <c r="E350" s="7">
        <v>0</v>
      </c>
      <c r="F350" s="7">
        <v>452.85</v>
      </c>
      <c r="G350">
        <f t="shared" si="19"/>
        <v>-7.7799999999999727</v>
      </c>
      <c r="H350" s="39">
        <f t="shared" si="18"/>
        <v>25.54</v>
      </c>
      <c r="I350">
        <v>4.0612000000003015</v>
      </c>
      <c r="J350">
        <f>[1]CO2ToAtm!$P$19*H350*H350 + [1]CO2ToAtm!$Q$19*H350+ [1]CO2ToAtm!$R$19  + 4*(C350-2025)/75 + [1]CO2ToAtm!$T$29</f>
        <v>4.1288716333927766</v>
      </c>
      <c r="K350">
        <f t="shared" si="20"/>
        <v>6.7671633392475172E-2</v>
      </c>
    </row>
    <row r="351" spans="1:11" x14ac:dyDescent="0.25">
      <c r="A351">
        <v>25.68</v>
      </c>
      <c r="B351" s="7">
        <v>1.6</v>
      </c>
      <c r="C351" s="7">
        <v>2037</v>
      </c>
      <c r="D351" s="7">
        <v>31.48</v>
      </c>
      <c r="E351" s="7">
        <v>5.8</v>
      </c>
      <c r="F351" s="7">
        <v>441.46</v>
      </c>
      <c r="G351">
        <f t="shared" si="19"/>
        <v>-11.390000000000043</v>
      </c>
      <c r="H351" s="39">
        <f t="shared" si="18"/>
        <v>25.68</v>
      </c>
      <c r="I351">
        <v>4.2173999999997154</v>
      </c>
      <c r="J351">
        <f>[1]CO2ToAtm!$P$19*H351*H351 + [1]CO2ToAtm!$Q$19*H351+ [1]CO2ToAtm!$R$19  + 4*(C351-2025)/75 + [1]CO2ToAtm!$T$29</f>
        <v>3.7025641847544666</v>
      </c>
      <c r="K351">
        <f t="shared" si="20"/>
        <v>-0.5148358152452488</v>
      </c>
    </row>
    <row r="352" spans="1:11" x14ac:dyDescent="0.25">
      <c r="A352">
        <v>25.689999999999998</v>
      </c>
      <c r="B352" s="7">
        <v>2.6</v>
      </c>
      <c r="C352" s="7">
        <v>2053</v>
      </c>
      <c r="D352" s="7">
        <v>25.86</v>
      </c>
      <c r="E352" s="7">
        <v>0.17</v>
      </c>
      <c r="F352" s="7">
        <v>460</v>
      </c>
      <c r="G352">
        <f t="shared" si="19"/>
        <v>18.54000000000002</v>
      </c>
      <c r="H352" s="39">
        <f t="shared" si="18"/>
        <v>25.689999999999998</v>
      </c>
      <c r="I352">
        <v>5.0764999999998226</v>
      </c>
      <c r="J352">
        <f>[1]CO2ToAtm!$P$19*H352*H352 + [1]CO2ToAtm!$Q$19*H352+ [1]CO2ToAtm!$R$19  + 4*(C352-2025)/75 + [1]CO2ToAtm!$T$29</f>
        <v>4.5635572140198724</v>
      </c>
      <c r="K352">
        <f t="shared" si="20"/>
        <v>-0.51294278597995024</v>
      </c>
    </row>
    <row r="353" spans="1:11" x14ac:dyDescent="0.25">
      <c r="A353">
        <v>25.85</v>
      </c>
      <c r="B353" s="7">
        <v>2.2000000000000002</v>
      </c>
      <c r="C353" s="7">
        <v>2042</v>
      </c>
      <c r="D353" s="7">
        <v>25.85</v>
      </c>
      <c r="E353" s="7">
        <v>0</v>
      </c>
      <c r="F353" s="7">
        <v>448.51</v>
      </c>
      <c r="G353">
        <f t="shared" si="19"/>
        <v>-11.490000000000009</v>
      </c>
      <c r="H353" s="39">
        <f t="shared" si="18"/>
        <v>25.85</v>
      </c>
      <c r="I353">
        <v>4.1392999999997864</v>
      </c>
      <c r="J353">
        <f>[1]CO2ToAtm!$P$19*H353*H353 + [1]CO2ToAtm!$Q$19*H353+ [1]CO2ToAtm!$R$19  + 4*(C353-2025)/75 + [1]CO2ToAtm!$T$29</f>
        <v>4.0997174988011826</v>
      </c>
      <c r="K353">
        <f t="shared" si="20"/>
        <v>-3.9582501198603737E-2</v>
      </c>
    </row>
    <row r="354" spans="1:11" x14ac:dyDescent="0.25">
      <c r="A354">
        <v>25.86</v>
      </c>
      <c r="B354" s="7">
        <v>2</v>
      </c>
      <c r="C354" s="7">
        <v>2042</v>
      </c>
      <c r="D354" s="7">
        <v>25.86</v>
      </c>
      <c r="E354" s="7">
        <v>0</v>
      </c>
      <c r="F354" s="7">
        <v>447.94</v>
      </c>
      <c r="G354">
        <f t="shared" si="19"/>
        <v>-0.56999999999999318</v>
      </c>
      <c r="H354" s="39">
        <f t="shared" si="18"/>
        <v>25.86</v>
      </c>
      <c r="I354">
        <v>3.7488000000001418</v>
      </c>
      <c r="J354">
        <f>[1]CO2ToAtm!$P$19*H354*H354 + [1]CO2ToAtm!$Q$19*H354+ [1]CO2ToAtm!$R$19  + 4*(C354-2025)/75 + [1]CO2ToAtm!$T$29</f>
        <v>4.1074111718001012</v>
      </c>
      <c r="K354">
        <f t="shared" si="20"/>
        <v>0.35861117179995938</v>
      </c>
    </row>
    <row r="355" spans="1:11" x14ac:dyDescent="0.25">
      <c r="A355">
        <v>25.88</v>
      </c>
      <c r="B355" s="7">
        <v>1.8</v>
      </c>
      <c r="C355" s="7">
        <v>2042</v>
      </c>
      <c r="D355" s="7">
        <v>25.88</v>
      </c>
      <c r="E355" s="7">
        <v>0</v>
      </c>
      <c r="F355" s="7">
        <v>447.96</v>
      </c>
      <c r="G355">
        <f t="shared" si="19"/>
        <v>1.999999999998181E-2</v>
      </c>
      <c r="H355" s="39">
        <f t="shared" si="18"/>
        <v>25.88</v>
      </c>
      <c r="I355">
        <v>3.6706999999997691</v>
      </c>
      <c r="J355">
        <f>[1]CO2ToAtm!$P$19*H355*H355 + [1]CO2ToAtm!$Q$19*H355+ [1]CO2ToAtm!$R$19  + 4*(C355-2025)/75 + [1]CO2ToAtm!$T$29</f>
        <v>4.1228045137509168</v>
      </c>
      <c r="K355">
        <f t="shared" si="20"/>
        <v>0.45210451375114769</v>
      </c>
    </row>
    <row r="356" spans="1:11" x14ac:dyDescent="0.25">
      <c r="A356">
        <v>25.99</v>
      </c>
      <c r="B356" s="7">
        <v>2.6</v>
      </c>
      <c r="C356" s="7">
        <v>2052</v>
      </c>
      <c r="D356" s="7">
        <v>26.15</v>
      </c>
      <c r="E356" s="7">
        <v>0.16</v>
      </c>
      <c r="F356" s="7">
        <v>459.35</v>
      </c>
      <c r="G356">
        <f t="shared" si="19"/>
        <v>11.390000000000043</v>
      </c>
      <c r="H356" s="39">
        <f t="shared" si="18"/>
        <v>25.99</v>
      </c>
      <c r="I356">
        <v>5.2327000000001238</v>
      </c>
      <c r="J356">
        <f>[1]CO2ToAtm!$P$19*H356*H356 + [1]CO2ToAtm!$Q$19*H356+ [1]CO2ToAtm!$R$19  + 4*(C356-2025)/75 + [1]CO2ToAtm!$T$29</f>
        <v>4.7409441313595728</v>
      </c>
      <c r="K356">
        <f t="shared" si="20"/>
        <v>-0.49175586864055099</v>
      </c>
    </row>
    <row r="357" spans="1:11" x14ac:dyDescent="0.25">
      <c r="A357">
        <v>26.07</v>
      </c>
      <c r="B357" s="7">
        <v>2.4</v>
      </c>
      <c r="C357" s="7">
        <v>2046</v>
      </c>
      <c r="D357" s="7">
        <v>26.07</v>
      </c>
      <c r="E357" s="7">
        <v>0</v>
      </c>
      <c r="F357" s="7">
        <v>452.33</v>
      </c>
      <c r="G357">
        <f t="shared" si="19"/>
        <v>-7.0200000000000387</v>
      </c>
      <c r="H357" s="39">
        <f t="shared" si="18"/>
        <v>26.07</v>
      </c>
      <c r="I357">
        <v>4.3736000000000175</v>
      </c>
      <c r="J357">
        <f>[1]CO2ToAtm!$P$19*H357*H357 + [1]CO2ToAtm!$Q$19*H357+ [1]CO2ToAtm!$R$19  + 4*(C357-2025)/75 + [1]CO2ToAtm!$T$29</f>
        <v>4.4827733264896663</v>
      </c>
      <c r="K357">
        <f t="shared" si="20"/>
        <v>0.10917332648964884</v>
      </c>
    </row>
    <row r="358" spans="1:11" x14ac:dyDescent="0.25">
      <c r="A358">
        <v>26.279999999999998</v>
      </c>
      <c r="B358" s="7">
        <v>1.4</v>
      </c>
      <c r="C358" s="7">
        <v>2036</v>
      </c>
      <c r="D358" s="7">
        <v>32.94</v>
      </c>
      <c r="E358" s="7">
        <v>6.66</v>
      </c>
      <c r="F358" s="7">
        <v>440.48</v>
      </c>
      <c r="G358">
        <f t="shared" si="19"/>
        <v>-11.849999999999966</v>
      </c>
      <c r="H358" s="39">
        <f t="shared" si="18"/>
        <v>26.279999999999998</v>
      </c>
      <c r="I358">
        <v>4.7641000000001066</v>
      </c>
      <c r="J358">
        <f>[1]CO2ToAtm!$P$19*H358*H358 + [1]CO2ToAtm!$Q$19*H358+ [1]CO2ToAtm!$R$19  + 4*(C358-2025)/75 + [1]CO2ToAtm!$T$29</f>
        <v>4.1123502195995352</v>
      </c>
      <c r="K358">
        <f t="shared" si="20"/>
        <v>-0.65174978040057141</v>
      </c>
    </row>
    <row r="359" spans="1:11" x14ac:dyDescent="0.25">
      <c r="A359">
        <v>26.32</v>
      </c>
      <c r="B359" s="7">
        <v>2.6</v>
      </c>
      <c r="C359" s="7">
        <v>2051</v>
      </c>
      <c r="D359" s="7">
        <v>26.48</v>
      </c>
      <c r="E359" s="7">
        <v>0.16</v>
      </c>
      <c r="F359" s="7">
        <v>458.68</v>
      </c>
      <c r="G359">
        <f t="shared" si="19"/>
        <v>18.199999999999989</v>
      </c>
      <c r="H359" s="39">
        <f t="shared" si="18"/>
        <v>26.32</v>
      </c>
      <c r="I359">
        <v>5.3888999999999818</v>
      </c>
      <c r="J359">
        <f>[1]CO2ToAtm!$P$19*H359*H359 + [1]CO2ToAtm!$Q$19*H359+ [1]CO2ToAtm!$R$19  + 4*(C359-2025)/75 + [1]CO2ToAtm!$T$29</f>
        <v>4.9434806714715993</v>
      </c>
      <c r="K359">
        <f t="shared" si="20"/>
        <v>-0.44541932852838251</v>
      </c>
    </row>
    <row r="360" spans="1:11" x14ac:dyDescent="0.25">
      <c r="A360">
        <v>26.59</v>
      </c>
      <c r="B360" s="7">
        <v>2.4</v>
      </c>
      <c r="C360" s="7">
        <v>2045</v>
      </c>
      <c r="D360" s="7">
        <v>26.59</v>
      </c>
      <c r="E360" s="7">
        <v>0</v>
      </c>
      <c r="F360" s="7">
        <v>451.77</v>
      </c>
      <c r="G360">
        <f t="shared" si="19"/>
        <v>-6.910000000000025</v>
      </c>
      <c r="H360" s="39">
        <f t="shared" si="18"/>
        <v>26.59</v>
      </c>
      <c r="I360">
        <v>4.7640999999996625</v>
      </c>
      <c r="J360">
        <f>[1]CO2ToAtm!$P$19*H360*H360 + [1]CO2ToAtm!$Q$19*H360+ [1]CO2ToAtm!$R$19  + 4*(C360-2025)/75 + [1]CO2ToAtm!$T$29</f>
        <v>4.8344476570476775</v>
      </c>
      <c r="K360">
        <f t="shared" si="20"/>
        <v>7.0347657048015044E-2</v>
      </c>
    </row>
    <row r="361" spans="1:11" x14ac:dyDescent="0.25">
      <c r="A361">
        <v>26.68</v>
      </c>
      <c r="B361" s="7">
        <v>2.6</v>
      </c>
      <c r="C361" s="7">
        <v>2050</v>
      </c>
      <c r="D361" s="7">
        <v>26.83</v>
      </c>
      <c r="E361" s="7">
        <v>0.15</v>
      </c>
      <c r="F361" s="7">
        <v>457.99</v>
      </c>
      <c r="G361">
        <f t="shared" si="19"/>
        <v>6.2200000000000273</v>
      </c>
      <c r="H361" s="39">
        <f t="shared" si="18"/>
        <v>26.68</v>
      </c>
      <c r="I361">
        <v>5.5451000000002839</v>
      </c>
      <c r="J361">
        <f>[1]CO2ToAtm!$P$19*H361*H361 + [1]CO2ToAtm!$Q$19*H361+ [1]CO2ToAtm!$R$19  + 4*(C361-2025)/75 + [1]CO2ToAtm!$T$29</f>
        <v>5.1717604337002276</v>
      </c>
      <c r="K361">
        <f t="shared" si="20"/>
        <v>-0.37333956630005627</v>
      </c>
    </row>
    <row r="362" spans="1:11" x14ac:dyDescent="0.25">
      <c r="A362">
        <v>26.71</v>
      </c>
      <c r="B362" s="7">
        <v>2.2000000000000002</v>
      </c>
      <c r="C362" s="7">
        <v>2041</v>
      </c>
      <c r="D362" s="7">
        <v>26.71</v>
      </c>
      <c r="E362" s="7">
        <v>0</v>
      </c>
      <c r="F362" s="7">
        <v>447.98</v>
      </c>
      <c r="G362">
        <f t="shared" si="19"/>
        <v>-10.009999999999991</v>
      </c>
      <c r="H362" s="39">
        <f t="shared" si="18"/>
        <v>26.71</v>
      </c>
      <c r="I362">
        <v>4.8422000000000356</v>
      </c>
      <c r="J362">
        <f>[1]CO2ToAtm!$P$19*H362*H362 + [1]CO2ToAtm!$Q$19*H362+ [1]CO2ToAtm!$R$19  + 4*(C362-2025)/75 + [1]CO2ToAtm!$T$29</f>
        <v>4.715345112746693</v>
      </c>
      <c r="K362">
        <f t="shared" si="20"/>
        <v>-0.1268548872533426</v>
      </c>
    </row>
    <row r="363" spans="1:11" x14ac:dyDescent="0.25">
      <c r="A363">
        <v>26.72</v>
      </c>
      <c r="B363" s="7">
        <v>2</v>
      </c>
      <c r="C363" s="7">
        <v>2041</v>
      </c>
      <c r="D363" s="7">
        <v>26.72</v>
      </c>
      <c r="E363" s="7">
        <v>0</v>
      </c>
      <c r="F363" s="7">
        <v>447.46</v>
      </c>
      <c r="G363">
        <f t="shared" si="19"/>
        <v>-0.52000000000003865</v>
      </c>
      <c r="H363" s="39">
        <f t="shared" si="18"/>
        <v>26.72</v>
      </c>
      <c r="I363">
        <v>4.3736000000000175</v>
      </c>
      <c r="J363">
        <f>[1]CO2ToAtm!$P$19*H363*H363 + [1]CO2ToAtm!$Q$19*H363+ [1]CO2ToAtm!$R$19  + 4*(C363-2025)/75 + [1]CO2ToAtm!$T$29</f>
        <v>4.7232106697308289</v>
      </c>
      <c r="K363">
        <f t="shared" si="20"/>
        <v>0.34961066973081145</v>
      </c>
    </row>
    <row r="364" spans="1:11" x14ac:dyDescent="0.25">
      <c r="A364">
        <v>26.73</v>
      </c>
      <c r="B364" s="7">
        <v>1.8</v>
      </c>
      <c r="C364" s="7">
        <v>2041</v>
      </c>
      <c r="D364" s="7">
        <v>26.73</v>
      </c>
      <c r="E364" s="7">
        <v>0</v>
      </c>
      <c r="F364" s="7">
        <v>447.49</v>
      </c>
      <c r="G364">
        <f t="shared" si="19"/>
        <v>3.0000000000029559E-2</v>
      </c>
      <c r="H364" s="39">
        <f t="shared" si="18"/>
        <v>26.73</v>
      </c>
      <c r="I364">
        <v>4.3736000000000175</v>
      </c>
      <c r="J364">
        <f>[1]CO2ToAtm!$P$19*H364*H364 + [1]CO2ToAtm!$Q$19*H364+ [1]CO2ToAtm!$R$19  + 4*(C364-2025)/75 + [1]CO2ToAtm!$T$29</f>
        <v>4.7310782253659553</v>
      </c>
      <c r="K364">
        <f t="shared" si="20"/>
        <v>0.35747822536593787</v>
      </c>
    </row>
    <row r="365" spans="1:11" x14ac:dyDescent="0.25">
      <c r="A365">
        <v>27.040000000000003</v>
      </c>
      <c r="B365" s="7">
        <v>2.6</v>
      </c>
      <c r="C365" s="7">
        <v>2049</v>
      </c>
      <c r="D365" s="7">
        <v>27.19</v>
      </c>
      <c r="E365" s="7">
        <v>0.15</v>
      </c>
      <c r="F365" s="7">
        <v>457.28</v>
      </c>
      <c r="G365">
        <f t="shared" si="19"/>
        <v>9.7899999999999636</v>
      </c>
      <c r="H365" s="39">
        <f t="shared" si="18"/>
        <v>27.040000000000003</v>
      </c>
      <c r="I365">
        <v>5.7012999999996978</v>
      </c>
      <c r="J365">
        <f>[1]CO2ToAtm!$P$19*H365*H365 + [1]CO2ToAtm!$Q$19*H365+ [1]CO2ToAtm!$R$19  + 4*(C365-2025)/75 + [1]CO2ToAtm!$T$29</f>
        <v>5.4026304476130393</v>
      </c>
      <c r="K365">
        <f t="shared" si="20"/>
        <v>-0.29866955238665849</v>
      </c>
    </row>
    <row r="366" spans="1:11" x14ac:dyDescent="0.25">
      <c r="A366">
        <v>27.11</v>
      </c>
      <c r="B366" s="7">
        <v>2.4</v>
      </c>
      <c r="C366" s="7">
        <v>2044</v>
      </c>
      <c r="D366" s="7">
        <v>27.11</v>
      </c>
      <c r="E366" s="7">
        <v>0</v>
      </c>
      <c r="F366" s="7">
        <v>451.16</v>
      </c>
      <c r="G366">
        <f t="shared" si="19"/>
        <v>-6.1199999999999477</v>
      </c>
      <c r="H366" s="39">
        <f t="shared" si="18"/>
        <v>27.11</v>
      </c>
      <c r="I366">
        <v>4.9984000000003368</v>
      </c>
      <c r="J366">
        <f>[1]CO2ToAtm!$P$19*H366*H366 + [1]CO2ToAtm!$Q$19*H366+ [1]CO2ToAtm!$R$19  + 4*(C366-2025)/75 + [1]CO2ToAtm!$T$29</f>
        <v>5.1915263398850229</v>
      </c>
      <c r="K366">
        <f t="shared" si="20"/>
        <v>0.19312633988468608</v>
      </c>
    </row>
    <row r="367" spans="1:11" x14ac:dyDescent="0.25">
      <c r="A367">
        <v>27.43</v>
      </c>
      <c r="B367" s="7">
        <v>2.6</v>
      </c>
      <c r="C367" s="7">
        <v>2048</v>
      </c>
      <c r="D367" s="7">
        <v>27.57</v>
      </c>
      <c r="E367" s="7">
        <v>0.14000000000000001</v>
      </c>
      <c r="F367" s="7">
        <v>456.55</v>
      </c>
      <c r="G367">
        <f t="shared" si="19"/>
        <v>5.3899999999999864</v>
      </c>
      <c r="H367" s="39">
        <f t="shared" si="18"/>
        <v>27.43</v>
      </c>
      <c r="I367">
        <v>5.9355999999999289</v>
      </c>
      <c r="J367">
        <f>[1]CO2ToAtm!$P$19*H367*H367 + [1]CO2ToAtm!$Q$19*H367+ [1]CO2ToAtm!$R$19  + 4*(C367-2025)/75 + [1]CO2ToAtm!$T$29</f>
        <v>5.6601071008705119</v>
      </c>
      <c r="K367">
        <f t="shared" si="20"/>
        <v>-0.27549289912941699</v>
      </c>
    </row>
    <row r="368" spans="1:11" x14ac:dyDescent="0.25">
      <c r="A368">
        <v>27.51</v>
      </c>
      <c r="B368" s="7">
        <v>2.8</v>
      </c>
      <c r="C368" s="7">
        <v>2093</v>
      </c>
      <c r="D368" s="7">
        <v>27.57</v>
      </c>
      <c r="E368" s="7">
        <v>0.06</v>
      </c>
      <c r="F368" s="7">
        <v>511.32</v>
      </c>
      <c r="G368">
        <f t="shared" si="19"/>
        <v>54.769999999999982</v>
      </c>
      <c r="H368" s="39">
        <f t="shared" si="18"/>
        <v>27.51</v>
      </c>
      <c r="I368">
        <v>8.4347999999998748</v>
      </c>
      <c r="J368">
        <f>[1]CO2ToAtm!$P$19*H368*H368 + [1]CO2ToAtm!$Q$19*H368+ [1]CO2ToAtm!$R$19  + 4*(C368-2025)/75 + [1]CO2ToAtm!$T$29</f>
        <v>8.1242387419420936</v>
      </c>
      <c r="K368">
        <f t="shared" si="20"/>
        <v>-0.31056125805778123</v>
      </c>
    </row>
    <row r="369" spans="1:11" x14ac:dyDescent="0.25">
      <c r="A369">
        <v>27.52</v>
      </c>
      <c r="B369" s="7">
        <v>2.8</v>
      </c>
      <c r="C369" s="7">
        <v>2092</v>
      </c>
      <c r="D369" s="7">
        <v>27.58</v>
      </c>
      <c r="E369" s="7">
        <v>0.06</v>
      </c>
      <c r="F369" s="7">
        <v>510.24</v>
      </c>
      <c r="G369">
        <f t="shared" si="19"/>
        <v>-1.0799999999999841</v>
      </c>
      <c r="H369" s="39">
        <f t="shared" si="18"/>
        <v>27.52</v>
      </c>
      <c r="I369">
        <v>8.4347999999998748</v>
      </c>
      <c r="J369">
        <f>[1]CO2ToAtm!$P$19*H369*H369 + [1]CO2ToAtm!$Q$19*H369+ [1]CO2ToAtm!$R$19  + 4*(C369-2025)/75 + [1]CO2ToAtm!$T$29</f>
        <v>8.0789308576721641</v>
      </c>
      <c r="K369">
        <f t="shared" si="20"/>
        <v>-0.35586914232771072</v>
      </c>
    </row>
    <row r="370" spans="1:11" x14ac:dyDescent="0.25">
      <c r="A370">
        <v>27.52</v>
      </c>
      <c r="B370" s="7">
        <v>2.8</v>
      </c>
      <c r="C370" s="7">
        <v>2094</v>
      </c>
      <c r="D370" s="7">
        <v>27.58</v>
      </c>
      <c r="E370" s="7">
        <v>0.06</v>
      </c>
      <c r="F370" s="7">
        <v>512.41</v>
      </c>
      <c r="G370">
        <f t="shared" si="19"/>
        <v>2.1699999999999591</v>
      </c>
      <c r="H370" s="39">
        <f t="shared" si="18"/>
        <v>27.52</v>
      </c>
      <c r="I370">
        <v>8.5128999999998047</v>
      </c>
      <c r="J370">
        <f>[1]CO2ToAtm!$P$19*H370*H370 + [1]CO2ToAtm!$Q$19*H370+ [1]CO2ToAtm!$R$19  + 4*(C370-2025)/75 + [1]CO2ToAtm!$T$29</f>
        <v>8.1855975243388297</v>
      </c>
      <c r="K370">
        <f t="shared" si="20"/>
        <v>-0.32730247566097503</v>
      </c>
    </row>
    <row r="371" spans="1:11" x14ac:dyDescent="0.25">
      <c r="A371">
        <v>27.53</v>
      </c>
      <c r="B371" s="7">
        <v>2.8</v>
      </c>
      <c r="C371" s="7">
        <v>2091</v>
      </c>
      <c r="D371" s="7">
        <v>27.59</v>
      </c>
      <c r="E371" s="7">
        <v>0.06</v>
      </c>
      <c r="F371" s="7">
        <v>509.16</v>
      </c>
      <c r="G371">
        <f t="shared" si="19"/>
        <v>-3.2499999999999432</v>
      </c>
      <c r="H371" s="39">
        <f t="shared" si="18"/>
        <v>27.53</v>
      </c>
      <c r="I371">
        <v>8.4348000000003189</v>
      </c>
      <c r="J371">
        <f>[1]CO2ToAtm!$P$19*H371*H371 + [1]CO2ToAtm!$Q$19*H371+ [1]CO2ToAtm!$R$19  + 4*(C371-2025)/75 + [1]CO2ToAtm!$T$29</f>
        <v>8.0336249720532287</v>
      </c>
      <c r="K371">
        <f t="shared" si="20"/>
        <v>-0.40117502794709026</v>
      </c>
    </row>
    <row r="372" spans="1:11" x14ac:dyDescent="0.25">
      <c r="A372">
        <v>27.53</v>
      </c>
      <c r="B372" s="7">
        <v>2.8</v>
      </c>
      <c r="C372" s="7">
        <v>2095</v>
      </c>
      <c r="D372" s="7">
        <v>27.59</v>
      </c>
      <c r="E372" s="7">
        <v>0.06</v>
      </c>
      <c r="F372" s="7">
        <v>513.51</v>
      </c>
      <c r="G372">
        <f t="shared" si="19"/>
        <v>4.3499999999999659</v>
      </c>
      <c r="H372" s="39">
        <f t="shared" si="18"/>
        <v>27.53</v>
      </c>
      <c r="I372">
        <v>8.5910000000001769</v>
      </c>
      <c r="J372">
        <f>[1]CO2ToAtm!$P$19*H372*H372 + [1]CO2ToAtm!$Q$19*H372+ [1]CO2ToAtm!$R$19  + 4*(C372-2025)/75 + [1]CO2ToAtm!$T$29</f>
        <v>8.2469583053865634</v>
      </c>
      <c r="K372">
        <f t="shared" si="20"/>
        <v>-0.34404169461361356</v>
      </c>
    </row>
    <row r="373" spans="1:11" x14ac:dyDescent="0.25">
      <c r="A373">
        <v>27.540000000000003</v>
      </c>
      <c r="B373" s="7">
        <v>2.8</v>
      </c>
      <c r="C373" s="7">
        <v>2090</v>
      </c>
      <c r="D373" s="7">
        <v>27.6</v>
      </c>
      <c r="E373" s="7">
        <v>0.06</v>
      </c>
      <c r="F373" s="7">
        <v>508.08</v>
      </c>
      <c r="G373">
        <f t="shared" si="19"/>
        <v>-5.4300000000000068</v>
      </c>
      <c r="H373" s="39">
        <f t="shared" si="18"/>
        <v>27.540000000000003</v>
      </c>
      <c r="I373">
        <v>8.4347999999998748</v>
      </c>
      <c r="J373">
        <f>[1]CO2ToAtm!$P$19*H373*H373 + [1]CO2ToAtm!$Q$19*H373+ [1]CO2ToAtm!$R$19  + 4*(C373-2025)/75 + [1]CO2ToAtm!$T$29</f>
        <v>7.9883210850852855</v>
      </c>
      <c r="K373">
        <f t="shared" si="20"/>
        <v>-0.44647891491458935</v>
      </c>
    </row>
    <row r="374" spans="1:11" x14ac:dyDescent="0.25">
      <c r="A374">
        <v>27.540000000000003</v>
      </c>
      <c r="B374" s="7">
        <v>2.8</v>
      </c>
      <c r="C374" s="7">
        <v>2096</v>
      </c>
      <c r="D374" s="7">
        <v>27.6</v>
      </c>
      <c r="E374" s="7">
        <v>0.06</v>
      </c>
      <c r="F374" s="7">
        <v>514.6</v>
      </c>
      <c r="G374">
        <f t="shared" si="19"/>
        <v>6.5200000000000387</v>
      </c>
      <c r="H374" s="39">
        <f t="shared" si="18"/>
        <v>27.540000000000003</v>
      </c>
      <c r="I374">
        <v>8.5129000000002488</v>
      </c>
      <c r="J374">
        <f>[1]CO2ToAtm!$P$19*H374*H374 + [1]CO2ToAtm!$Q$19*H374+ [1]CO2ToAtm!$R$19  + 4*(C374-2025)/75 + [1]CO2ToAtm!$T$29</f>
        <v>8.3083210850852858</v>
      </c>
      <c r="K374">
        <f t="shared" si="20"/>
        <v>-0.20457891491496305</v>
      </c>
    </row>
    <row r="375" spans="1:11" x14ac:dyDescent="0.25">
      <c r="A375">
        <v>27.560000000000002</v>
      </c>
      <c r="B375" s="7">
        <v>2.8</v>
      </c>
      <c r="C375" s="7">
        <v>2089</v>
      </c>
      <c r="D375" s="7">
        <v>27.62</v>
      </c>
      <c r="E375" s="7">
        <v>0.06</v>
      </c>
      <c r="F375" s="7">
        <v>507</v>
      </c>
      <c r="G375">
        <f t="shared" si="19"/>
        <v>-7.6000000000000227</v>
      </c>
      <c r="H375" s="39">
        <f t="shared" si="18"/>
        <v>27.560000000000002</v>
      </c>
      <c r="I375">
        <v>8.3566999999999467</v>
      </c>
      <c r="J375">
        <f>[1]CO2ToAtm!$P$19*H375*H375 + [1]CO2ToAtm!$Q$19*H375+ [1]CO2ToAtm!$R$19  + 4*(C375-2025)/75 + [1]CO2ToAtm!$T$29</f>
        <v>7.9510526404356998</v>
      </c>
      <c r="K375">
        <f t="shared" si="20"/>
        <v>-0.40564735956424691</v>
      </c>
    </row>
    <row r="376" spans="1:11" x14ac:dyDescent="0.25">
      <c r="A376">
        <v>27.560000000000002</v>
      </c>
      <c r="B376" s="7">
        <v>2.8</v>
      </c>
      <c r="C376" s="7">
        <v>2097</v>
      </c>
      <c r="D376" s="7">
        <v>27.62</v>
      </c>
      <c r="E376" s="7">
        <v>0.06</v>
      </c>
      <c r="F376" s="7">
        <v>515.71</v>
      </c>
      <c r="G376">
        <f t="shared" si="19"/>
        <v>8.7100000000000364</v>
      </c>
      <c r="H376" s="39">
        <f t="shared" si="18"/>
        <v>27.560000000000002</v>
      </c>
      <c r="I376">
        <v>8.6691000000001068</v>
      </c>
      <c r="J376">
        <f>[1]CO2ToAtm!$P$19*H376*H376 + [1]CO2ToAtm!$Q$19*H376+ [1]CO2ToAtm!$R$19  + 4*(C376-2025)/75 + [1]CO2ToAtm!$T$29</f>
        <v>8.3777193071023657</v>
      </c>
      <c r="K376">
        <f t="shared" si="20"/>
        <v>-0.29138069289774116</v>
      </c>
    </row>
    <row r="377" spans="1:11" x14ac:dyDescent="0.25">
      <c r="A377">
        <v>27.57</v>
      </c>
      <c r="B377" s="7">
        <v>2.8</v>
      </c>
      <c r="C377" s="7">
        <v>2098</v>
      </c>
      <c r="D377" s="7">
        <v>27.63</v>
      </c>
      <c r="E377" s="7">
        <v>0.06</v>
      </c>
      <c r="F377" s="7">
        <v>516.80999999999995</v>
      </c>
      <c r="G377">
        <f t="shared" si="19"/>
        <v>1.0999999999999091</v>
      </c>
      <c r="H377" s="39">
        <f t="shared" si="18"/>
        <v>27.57</v>
      </c>
      <c r="I377">
        <v>8.5909999999992888</v>
      </c>
      <c r="J377">
        <f>[1]CO2ToAtm!$P$19*H377*H377 + [1]CO2ToAtm!$Q$19*H377+ [1]CO2ToAtm!$R$19  + 4*(C377-2025)/75 + [1]CO2ToAtm!$T$29</f>
        <v>8.4390880827540595</v>
      </c>
      <c r="K377">
        <f t="shared" si="20"/>
        <v>-0.15191191724522923</v>
      </c>
    </row>
    <row r="378" spans="1:11" x14ac:dyDescent="0.25">
      <c r="A378">
        <v>27.580000000000002</v>
      </c>
      <c r="B378" s="7">
        <v>2.8</v>
      </c>
      <c r="C378" s="7">
        <v>2088</v>
      </c>
      <c r="D378" s="7">
        <v>27.64</v>
      </c>
      <c r="E378" s="7">
        <v>0.06</v>
      </c>
      <c r="F378" s="7">
        <v>505.93</v>
      </c>
      <c r="G378">
        <f t="shared" si="19"/>
        <v>-10.879999999999939</v>
      </c>
      <c r="H378" s="39">
        <f t="shared" si="18"/>
        <v>27.580000000000002</v>
      </c>
      <c r="I378">
        <v>8.3566999999999467</v>
      </c>
      <c r="J378">
        <f>[1]CO2ToAtm!$P$19*H378*H378 + [1]CO2ToAtm!$Q$19*H378+ [1]CO2ToAtm!$R$19  + 4*(C378-2025)/75 + [1]CO2ToAtm!$T$29</f>
        <v>7.9137921903900779</v>
      </c>
      <c r="K378">
        <f t="shared" si="20"/>
        <v>-0.44290780960986886</v>
      </c>
    </row>
    <row r="379" spans="1:11" x14ac:dyDescent="0.25">
      <c r="A379">
        <v>27.59</v>
      </c>
      <c r="B379" s="7">
        <v>1.6</v>
      </c>
      <c r="C379" s="7">
        <v>2036</v>
      </c>
      <c r="D379" s="7">
        <v>32.9</v>
      </c>
      <c r="E379" s="7">
        <v>5.31</v>
      </c>
      <c r="F379" s="7">
        <v>440.92</v>
      </c>
      <c r="G379">
        <f t="shared" si="19"/>
        <v>-65.009999999999991</v>
      </c>
      <c r="H379" s="39">
        <f t="shared" si="18"/>
        <v>27.59</v>
      </c>
      <c r="I379">
        <v>5.7013000000001419</v>
      </c>
      <c r="J379">
        <f>[1]CO2ToAtm!$P$19*H379*H379 + [1]CO2ToAtm!$Q$19*H379+ [1]CO2ToAtm!$R$19  + 4*(C379-2025)/75 + [1]CO2ToAtm!$T$29</f>
        <v>5.1484982966770856</v>
      </c>
      <c r="K379">
        <f t="shared" si="20"/>
        <v>-0.55280170332305634</v>
      </c>
    </row>
    <row r="380" spans="1:11" x14ac:dyDescent="0.25">
      <c r="A380">
        <v>27.59</v>
      </c>
      <c r="B380" s="7">
        <v>2.8</v>
      </c>
      <c r="C380" s="7">
        <v>2099</v>
      </c>
      <c r="D380" s="7">
        <v>27.65</v>
      </c>
      <c r="E380" s="7">
        <v>0.06</v>
      </c>
      <c r="F380" s="7">
        <v>517.91999999999996</v>
      </c>
      <c r="G380">
        <f t="shared" si="19"/>
        <v>76.999999999999943</v>
      </c>
      <c r="H380" s="39">
        <f t="shared" si="18"/>
        <v>27.59</v>
      </c>
      <c r="I380">
        <v>8.6691000000001068</v>
      </c>
      <c r="J380">
        <f>[1]CO2ToAtm!$P$19*H380*H380 + [1]CO2ToAtm!$Q$19*H380+ [1]CO2ToAtm!$R$19  + 4*(C380-2025)/75 + [1]CO2ToAtm!$T$29</f>
        <v>8.5084982966770859</v>
      </c>
      <c r="K380">
        <f t="shared" si="20"/>
        <v>-0.16060170332302093</v>
      </c>
    </row>
    <row r="381" spans="1:11" x14ac:dyDescent="0.25">
      <c r="A381">
        <v>27.6</v>
      </c>
      <c r="B381" s="7">
        <v>2.8</v>
      </c>
      <c r="C381" s="7">
        <v>2087</v>
      </c>
      <c r="D381" s="7">
        <v>27.66</v>
      </c>
      <c r="E381" s="7">
        <v>0.06</v>
      </c>
      <c r="F381" s="7">
        <v>504.86</v>
      </c>
      <c r="G381">
        <f t="shared" si="19"/>
        <v>-13.059999999999945</v>
      </c>
      <c r="H381" s="39">
        <f t="shared" si="18"/>
        <v>27.6</v>
      </c>
      <c r="I381">
        <v>8.2786000000000168</v>
      </c>
      <c r="J381">
        <f>[1]CO2ToAtm!$P$19*H381*H381 + [1]CO2ToAtm!$Q$19*H381+ [1]CO2ToAtm!$R$19  + 4*(C381-2025)/75 + [1]CO2ToAtm!$T$29</f>
        <v>7.8765397349484214</v>
      </c>
      <c r="K381">
        <f t="shared" si="20"/>
        <v>-0.40206026505159542</v>
      </c>
    </row>
    <row r="382" spans="1:11" x14ac:dyDescent="0.25">
      <c r="A382">
        <v>27.610000000000003</v>
      </c>
      <c r="B382" s="7">
        <v>2.8</v>
      </c>
      <c r="C382" s="7">
        <v>2100</v>
      </c>
      <c r="D382" s="7">
        <v>27.67</v>
      </c>
      <c r="E382" s="7">
        <v>0.06</v>
      </c>
      <c r="F382" s="7">
        <v>519.03</v>
      </c>
      <c r="G382">
        <f t="shared" si="19"/>
        <v>14.169999999999959</v>
      </c>
      <c r="H382" s="39">
        <f t="shared" si="18"/>
        <v>27.610000000000003</v>
      </c>
      <c r="I382">
        <v>8.6691000000001068</v>
      </c>
      <c r="J382">
        <f>[1]CO2ToAtm!$P$19*H382*H382 + [1]CO2ToAtm!$Q$19*H382+ [1]CO2ToAtm!$R$19  + 4*(C382-2025)/75 + [1]CO2ToAtm!$T$29</f>
        <v>8.5779165052040796</v>
      </c>
      <c r="K382">
        <f t="shared" si="20"/>
        <v>-9.1183494796027276E-2</v>
      </c>
    </row>
    <row r="383" spans="1:11" x14ac:dyDescent="0.25">
      <c r="A383">
        <v>27.62</v>
      </c>
      <c r="B383" s="7">
        <v>2.8</v>
      </c>
      <c r="C383" s="7">
        <v>2086</v>
      </c>
      <c r="D383" s="7">
        <v>27.68</v>
      </c>
      <c r="E383" s="7">
        <v>0.06</v>
      </c>
      <c r="F383" s="7">
        <v>503.8</v>
      </c>
      <c r="G383">
        <f t="shared" si="19"/>
        <v>-15.229999999999961</v>
      </c>
      <c r="H383" s="39">
        <f t="shared" si="18"/>
        <v>27.62</v>
      </c>
      <c r="I383">
        <v>8.2786000000000168</v>
      </c>
      <c r="J383">
        <f>[1]CO2ToAtm!$P$19*H383*H383 + [1]CO2ToAtm!$Q$19*H383+ [1]CO2ToAtm!$R$19  + 4*(C383-2025)/75 + [1]CO2ToAtm!$T$29</f>
        <v>7.8392952741107269</v>
      </c>
      <c r="K383">
        <f t="shared" si="20"/>
        <v>-0.43930472588928993</v>
      </c>
    </row>
    <row r="384" spans="1:11" x14ac:dyDescent="0.25">
      <c r="A384">
        <v>27.650000000000002</v>
      </c>
      <c r="B384" s="7">
        <v>2.8</v>
      </c>
      <c r="C384" s="7">
        <v>2085</v>
      </c>
      <c r="D384" s="7">
        <v>27.71</v>
      </c>
      <c r="E384" s="7">
        <v>0.06</v>
      </c>
      <c r="F384" s="7">
        <v>502.74</v>
      </c>
      <c r="G384">
        <f t="shared" si="19"/>
        <v>-1.0600000000000023</v>
      </c>
      <c r="H384" s="39">
        <f t="shared" si="18"/>
        <v>27.650000000000002</v>
      </c>
      <c r="I384">
        <v>8.2786000000000168</v>
      </c>
      <c r="J384">
        <f>[1]CO2ToAtm!$P$19*H384*H384 + [1]CO2ToAtm!$Q$19*H384+ [1]CO2ToAtm!$R$19  + 4*(C384-2025)/75 + [1]CO2ToAtm!$T$29</f>
        <v>7.8101102394032855</v>
      </c>
      <c r="K384">
        <f t="shared" si="20"/>
        <v>-0.46848976059673131</v>
      </c>
    </row>
    <row r="385" spans="1:11" x14ac:dyDescent="0.25">
      <c r="A385">
        <v>27.67</v>
      </c>
      <c r="B385" s="7">
        <v>2.2000000000000002</v>
      </c>
      <c r="C385" s="7">
        <v>2040</v>
      </c>
      <c r="D385" s="7">
        <v>27.67</v>
      </c>
      <c r="E385" s="7">
        <v>0</v>
      </c>
      <c r="F385" s="7">
        <v>447.36</v>
      </c>
      <c r="G385">
        <f t="shared" si="19"/>
        <v>-55.379999999999995</v>
      </c>
      <c r="H385" s="39">
        <f t="shared" si="18"/>
        <v>27.67</v>
      </c>
      <c r="I385">
        <v>5.7013000000001419</v>
      </c>
      <c r="J385">
        <f>[1]CO2ToAtm!$P$19*H385*H385 + [1]CO2ToAtm!$Q$19*H385+ [1]CO2ToAtm!$R$19  + 4*(C385-2025)/75 + [1]CO2ToAtm!$T$29</f>
        <v>5.4262190984088319</v>
      </c>
      <c r="K385">
        <f t="shared" si="20"/>
        <v>-0.27508090159131005</v>
      </c>
    </row>
    <row r="386" spans="1:11" x14ac:dyDescent="0.25">
      <c r="A386">
        <v>27.68</v>
      </c>
      <c r="B386" s="7">
        <v>2</v>
      </c>
      <c r="C386" s="7">
        <v>2040</v>
      </c>
      <c r="D386" s="7">
        <v>27.68</v>
      </c>
      <c r="E386" s="7">
        <v>0</v>
      </c>
      <c r="F386" s="7">
        <v>446.9</v>
      </c>
      <c r="G386">
        <f t="shared" si="19"/>
        <v>-0.46000000000003638</v>
      </c>
      <c r="H386" s="39">
        <f t="shared" si="18"/>
        <v>27.68</v>
      </c>
      <c r="I386">
        <v>5.2326999999996797</v>
      </c>
      <c r="J386">
        <f>[1]CO2ToAtm!$P$19*H386*H386 + [1]CO2ToAtm!$Q$19*H386+ [1]CO2ToAtm!$R$19  + 4*(C386-2025)/75 + [1]CO2ToAtm!$T$29</f>
        <v>5.4342765258880918</v>
      </c>
      <c r="K386">
        <f t="shared" si="20"/>
        <v>0.20157652588841213</v>
      </c>
    </row>
    <row r="387" spans="1:11" x14ac:dyDescent="0.25">
      <c r="A387">
        <v>27.68</v>
      </c>
      <c r="B387" s="7">
        <v>2.4</v>
      </c>
      <c r="C387" s="7">
        <v>2043</v>
      </c>
      <c r="D387" s="7">
        <v>27.68</v>
      </c>
      <c r="E387" s="7">
        <v>0</v>
      </c>
      <c r="F387" s="7">
        <v>450.52</v>
      </c>
      <c r="G387">
        <f t="shared" si="19"/>
        <v>3.6200000000000045</v>
      </c>
      <c r="H387" s="39">
        <f t="shared" ref="H387:H450" si="21">D387-E387</f>
        <v>27.68</v>
      </c>
      <c r="I387">
        <v>5.3888999999999818</v>
      </c>
      <c r="J387">
        <f>[1]CO2ToAtm!$P$19*H387*H387 + [1]CO2ToAtm!$Q$19*H387+ [1]CO2ToAtm!$R$19  + 4*(C387-2025)/75 + [1]CO2ToAtm!$T$29</f>
        <v>5.594276525888092</v>
      </c>
      <c r="K387">
        <f t="shared" si="20"/>
        <v>0.20537652588811017</v>
      </c>
    </row>
    <row r="388" spans="1:11" x14ac:dyDescent="0.25">
      <c r="A388">
        <v>27.68</v>
      </c>
      <c r="B388" s="7">
        <v>2.8</v>
      </c>
      <c r="C388" s="7">
        <v>2084</v>
      </c>
      <c r="D388" s="7">
        <v>27.74</v>
      </c>
      <c r="E388" s="7">
        <v>0.06</v>
      </c>
      <c r="F388" s="7">
        <v>501.68</v>
      </c>
      <c r="G388">
        <f t="shared" ref="G388:G451" si="22">F388-F387</f>
        <v>51.160000000000025</v>
      </c>
      <c r="H388" s="39">
        <f t="shared" si="21"/>
        <v>27.68</v>
      </c>
      <c r="I388">
        <v>8.2005000000000887</v>
      </c>
      <c r="J388">
        <f>[1]CO2ToAtm!$P$19*H388*H388 + [1]CO2ToAtm!$Q$19*H388+ [1]CO2ToAtm!$R$19  + 4*(C388-2025)/75 + [1]CO2ToAtm!$T$29</f>
        <v>7.7809431925547585</v>
      </c>
      <c r="K388">
        <f t="shared" ref="K388:K451" si="23">J388-I388</f>
        <v>-0.41955680744533019</v>
      </c>
    </row>
    <row r="389" spans="1:11" x14ac:dyDescent="0.25">
      <c r="A389">
        <v>27.7</v>
      </c>
      <c r="B389" s="7">
        <v>1.8</v>
      </c>
      <c r="C389" s="7">
        <v>2040</v>
      </c>
      <c r="D389" s="7">
        <v>27.7</v>
      </c>
      <c r="E389" s="7">
        <v>0</v>
      </c>
      <c r="F389" s="7">
        <v>446.93</v>
      </c>
      <c r="G389">
        <f t="shared" si="22"/>
        <v>-54.75</v>
      </c>
      <c r="H389" s="39">
        <f t="shared" si="21"/>
        <v>27.7</v>
      </c>
      <c r="I389">
        <v>5.1546000000001948</v>
      </c>
      <c r="J389">
        <f>[1]CO2ToAtm!$P$19*H389*H389 + [1]CO2ToAtm!$Q$19*H389+ [1]CO2ToAtm!$R$19  + 4*(C389-2025)/75 + [1]CO2ToAtm!$T$29</f>
        <v>5.450397376799585</v>
      </c>
      <c r="K389">
        <f t="shared" si="23"/>
        <v>0.29579737679939022</v>
      </c>
    </row>
    <row r="390" spans="1:11" x14ac:dyDescent="0.25">
      <c r="A390">
        <v>27.71</v>
      </c>
      <c r="B390" s="7">
        <v>2.8</v>
      </c>
      <c r="C390" s="7">
        <v>2083</v>
      </c>
      <c r="D390" s="7">
        <v>27.77</v>
      </c>
      <c r="E390" s="7">
        <v>0.06</v>
      </c>
      <c r="F390" s="7">
        <v>500.63</v>
      </c>
      <c r="G390">
        <f t="shared" si="22"/>
        <v>53.699999999999989</v>
      </c>
      <c r="H390" s="39">
        <f t="shared" si="21"/>
        <v>27.71</v>
      </c>
      <c r="I390">
        <v>8.2005000000000887</v>
      </c>
      <c r="J390">
        <f>[1]CO2ToAtm!$P$19*H390*H390 + [1]CO2ToAtm!$Q$19*H390+ [1]CO2ToAtm!$R$19  + 4*(C390-2025)/75 + [1]CO2ToAtm!$T$29</f>
        <v>7.7517941335651521</v>
      </c>
      <c r="K390">
        <f t="shared" si="23"/>
        <v>-0.4487058664349366</v>
      </c>
    </row>
    <row r="391" spans="1:11" x14ac:dyDescent="0.25">
      <c r="A391">
        <v>27.740000000000002</v>
      </c>
      <c r="B391" s="7">
        <v>2.8</v>
      </c>
      <c r="C391" s="7">
        <v>2082</v>
      </c>
      <c r="D391" s="7">
        <v>27.8</v>
      </c>
      <c r="E391" s="7">
        <v>0.06</v>
      </c>
      <c r="F391" s="7">
        <v>499.58</v>
      </c>
      <c r="G391">
        <f t="shared" si="22"/>
        <v>-1.0500000000000114</v>
      </c>
      <c r="H391" s="39">
        <f t="shared" si="21"/>
        <v>27.740000000000002</v>
      </c>
      <c r="I391">
        <v>8.2005000000000887</v>
      </c>
      <c r="J391">
        <f>[1]CO2ToAtm!$P$19*H391*H391 + [1]CO2ToAtm!$Q$19*H391+ [1]CO2ToAtm!$R$19  + 4*(C391-2025)/75 + [1]CO2ToAtm!$T$29</f>
        <v>7.7226630624344628</v>
      </c>
      <c r="K391">
        <f t="shared" si="23"/>
        <v>-0.47783693756562595</v>
      </c>
    </row>
    <row r="392" spans="1:11" x14ac:dyDescent="0.25">
      <c r="A392">
        <v>27.78</v>
      </c>
      <c r="B392" s="7">
        <v>2.8</v>
      </c>
      <c r="C392" s="7">
        <v>2081</v>
      </c>
      <c r="D392" s="7">
        <v>27.84</v>
      </c>
      <c r="E392" s="7">
        <v>0.06</v>
      </c>
      <c r="F392" s="7">
        <v>498.53</v>
      </c>
      <c r="G392">
        <f t="shared" si="22"/>
        <v>-1.0500000000000114</v>
      </c>
      <c r="H392" s="39">
        <f t="shared" si="21"/>
        <v>27.78</v>
      </c>
      <c r="I392">
        <v>8.1223999999997147</v>
      </c>
      <c r="J392">
        <f>[1]CO2ToAtm!$P$19*H392*H392 + [1]CO2ToAtm!$Q$19*H392+ [1]CO2ToAtm!$R$19  + 4*(C392-2025)/75 + [1]CO2ToAtm!$T$29</f>
        <v>7.7016273931518597</v>
      </c>
      <c r="K392">
        <f t="shared" si="23"/>
        <v>-0.420772606847855</v>
      </c>
    </row>
    <row r="393" spans="1:11" x14ac:dyDescent="0.25">
      <c r="A393">
        <v>27.810000000000002</v>
      </c>
      <c r="B393" s="7">
        <v>2.6</v>
      </c>
      <c r="C393" s="7">
        <v>2047</v>
      </c>
      <c r="D393" s="7">
        <v>27.94</v>
      </c>
      <c r="E393" s="7">
        <v>0.13</v>
      </c>
      <c r="F393" s="7">
        <v>455.79</v>
      </c>
      <c r="G393">
        <f t="shared" si="22"/>
        <v>-42.739999999999952</v>
      </c>
      <c r="H393" s="39">
        <f t="shared" si="21"/>
        <v>27.810000000000002</v>
      </c>
      <c r="I393">
        <v>6.0918000000002301</v>
      </c>
      <c r="J393">
        <f>[1]CO2ToAtm!$P$19*H393*H393 + [1]CO2ToAtm!$Q$19*H393+ [1]CO2ToAtm!$R$19  + 4*(C393-2025)/75 + [1]CO2ToAtm!$T$29</f>
        <v>5.9125382936919806</v>
      </c>
      <c r="K393">
        <f t="shared" si="23"/>
        <v>-0.17926170630824956</v>
      </c>
    </row>
    <row r="394" spans="1:11" x14ac:dyDescent="0.25">
      <c r="A394">
        <v>27.830000000000002</v>
      </c>
      <c r="B394" s="7">
        <v>2.8</v>
      </c>
      <c r="C394" s="7">
        <v>2080</v>
      </c>
      <c r="D394" s="7">
        <v>27.89</v>
      </c>
      <c r="E394" s="7">
        <v>0.06</v>
      </c>
      <c r="F394" s="7">
        <v>497.49</v>
      </c>
      <c r="G394">
        <f t="shared" si="22"/>
        <v>41.699999999999989</v>
      </c>
      <c r="H394" s="39">
        <f t="shared" si="21"/>
        <v>27.830000000000002</v>
      </c>
      <c r="I394">
        <v>8.1224000000001588</v>
      </c>
      <c r="J394">
        <f>[1]CO2ToAtm!$P$19*H394*H394 + [1]CO2ToAtm!$Q$19*H394+ [1]CO2ToAtm!$R$19  + 4*(C394-2025)/75 + [1]CO2ToAtm!$T$29</f>
        <v>7.6887111095292351</v>
      </c>
      <c r="K394">
        <f t="shared" si="23"/>
        <v>-0.43368889047092374</v>
      </c>
    </row>
    <row r="395" spans="1:11" x14ac:dyDescent="0.25">
      <c r="A395">
        <v>27.87</v>
      </c>
      <c r="B395" s="7">
        <v>2.8</v>
      </c>
      <c r="C395" s="7">
        <v>2079</v>
      </c>
      <c r="D395" s="7">
        <v>27.93</v>
      </c>
      <c r="E395" s="7">
        <v>0.06</v>
      </c>
      <c r="F395" s="7">
        <v>496.45</v>
      </c>
      <c r="G395">
        <f t="shared" si="22"/>
        <v>-1.0400000000000205</v>
      </c>
      <c r="H395" s="39">
        <f t="shared" si="21"/>
        <v>27.87</v>
      </c>
      <c r="I395">
        <v>8.1223999999997147</v>
      </c>
      <c r="J395">
        <f>[1]CO2ToAtm!$P$19*H395*H395 + [1]CO2ToAtm!$Q$19*H395+ [1]CO2ToAtm!$R$19  + 4*(C395-2025)/75 + [1]CO2ToAtm!$T$29</f>
        <v>7.6677473916823038</v>
      </c>
      <c r="K395">
        <f t="shared" si="23"/>
        <v>-0.45465260831741094</v>
      </c>
    </row>
    <row r="396" spans="1:11" x14ac:dyDescent="0.25">
      <c r="A396">
        <v>27.92</v>
      </c>
      <c r="B396" s="7">
        <v>2.8</v>
      </c>
      <c r="C396" s="7">
        <v>2078</v>
      </c>
      <c r="D396" s="7">
        <v>27.98</v>
      </c>
      <c r="E396" s="7">
        <v>0.06</v>
      </c>
      <c r="F396" s="7">
        <v>495.41</v>
      </c>
      <c r="G396">
        <f t="shared" si="22"/>
        <v>-1.0399999999999636</v>
      </c>
      <c r="H396" s="39">
        <f t="shared" si="21"/>
        <v>27.92</v>
      </c>
      <c r="I396">
        <v>8.0443000000002307</v>
      </c>
      <c r="J396">
        <f>[1]CO2ToAtm!$P$19*H396*H396 + [1]CO2ToAtm!$Q$19*H396+ [1]CO2ToAtm!$R$19  + 4*(C396-2025)/75 + [1]CO2ToAtm!$T$29</f>
        <v>7.6549210473542697</v>
      </c>
      <c r="K396">
        <f t="shared" si="23"/>
        <v>-0.38937895264596101</v>
      </c>
    </row>
    <row r="397" spans="1:11" x14ac:dyDescent="0.25">
      <c r="A397">
        <v>27.98</v>
      </c>
      <c r="B397" s="7">
        <v>2.8</v>
      </c>
      <c r="C397" s="7">
        <v>2077</v>
      </c>
      <c r="D397" s="7">
        <v>28.04</v>
      </c>
      <c r="E397" s="7">
        <v>0.06</v>
      </c>
      <c r="F397" s="7">
        <v>494.38</v>
      </c>
      <c r="G397">
        <f t="shared" si="22"/>
        <v>-1.0300000000000296</v>
      </c>
      <c r="H397" s="39">
        <f t="shared" si="21"/>
        <v>27.98</v>
      </c>
      <c r="I397">
        <v>8.0442999999997866</v>
      </c>
      <c r="J397">
        <f>[1]CO2ToAtm!$P$19*H397*H397 + [1]CO2ToAtm!$Q$19*H397+ [1]CO2ToAtm!$R$19  + 4*(C397-2025)/75 + [1]CO2ToAtm!$T$29</f>
        <v>7.6502620563099928</v>
      </c>
      <c r="K397">
        <f t="shared" si="23"/>
        <v>-0.39403794368979383</v>
      </c>
    </row>
    <row r="398" spans="1:11" x14ac:dyDescent="0.25">
      <c r="A398">
        <v>28.03</v>
      </c>
      <c r="B398" s="7">
        <v>2.8</v>
      </c>
      <c r="C398" s="7">
        <v>2076</v>
      </c>
      <c r="D398" s="7">
        <v>28.09</v>
      </c>
      <c r="E398" s="7">
        <v>0.06</v>
      </c>
      <c r="F398" s="7">
        <v>493.35</v>
      </c>
      <c r="G398">
        <f t="shared" si="22"/>
        <v>-1.0299999999999727</v>
      </c>
      <c r="H398" s="39">
        <f t="shared" si="21"/>
        <v>28.03</v>
      </c>
      <c r="I398">
        <v>8.0443000000002307</v>
      </c>
      <c r="J398">
        <f>[1]CO2ToAtm!$P$19*H398*H398 + [1]CO2ToAtm!$Q$19*H398+ [1]CO2ToAtm!$R$19  + 4*(C398-2025)/75 + [1]CO2ToAtm!$T$29</f>
        <v>7.6375456377864577</v>
      </c>
      <c r="K398">
        <f t="shared" si="23"/>
        <v>-0.40675436221377304</v>
      </c>
    </row>
    <row r="399" spans="1:11" x14ac:dyDescent="0.25">
      <c r="A399">
        <v>28.1</v>
      </c>
      <c r="B399" s="7">
        <v>2.8</v>
      </c>
      <c r="C399" s="7">
        <v>2075</v>
      </c>
      <c r="D399" s="7">
        <v>28.16</v>
      </c>
      <c r="E399" s="7">
        <v>0.06</v>
      </c>
      <c r="F399" s="7">
        <v>492.32</v>
      </c>
      <c r="G399">
        <f t="shared" si="22"/>
        <v>-1.0300000000000296</v>
      </c>
      <c r="H399" s="39">
        <f t="shared" si="21"/>
        <v>28.1</v>
      </c>
      <c r="I399">
        <v>8.0442999999997866</v>
      </c>
      <c r="J399">
        <f>[1]CO2ToAtm!$P$19*H399*H399 + [1]CO2ToAtm!$Q$19*H399+ [1]CO2ToAtm!$R$19  + 4*(C399-2025)/75 + [1]CO2ToAtm!$T$29</f>
        <v>7.6411599285284559</v>
      </c>
      <c r="K399">
        <f t="shared" si="23"/>
        <v>-0.40314007147133069</v>
      </c>
    </row>
    <row r="400" spans="1:11" x14ac:dyDescent="0.25">
      <c r="A400">
        <v>28.18</v>
      </c>
      <c r="B400" s="7">
        <v>2.6</v>
      </c>
      <c r="C400" s="7">
        <v>2046</v>
      </c>
      <c r="D400" s="7">
        <v>28.3</v>
      </c>
      <c r="E400" s="7">
        <v>0.12</v>
      </c>
      <c r="F400" s="7">
        <v>455.01</v>
      </c>
      <c r="G400">
        <f t="shared" si="22"/>
        <v>-37.31</v>
      </c>
      <c r="H400" s="39">
        <f t="shared" si="21"/>
        <v>28.18</v>
      </c>
      <c r="I400">
        <v>6.2480000000000881</v>
      </c>
      <c r="J400">
        <f>[1]CO2ToAtm!$P$19*H400*H400 + [1]CO2ToAtm!$Q$19*H400+ [1]CO2ToAtm!$R$19  + 4*(C400-2025)/75 + [1]CO2ToAtm!$T$29</f>
        <v>6.1596961798644765</v>
      </c>
      <c r="K400">
        <f t="shared" si="23"/>
        <v>-8.8303820135611666E-2</v>
      </c>
    </row>
    <row r="401" spans="1:11" x14ac:dyDescent="0.25">
      <c r="A401">
        <v>28.18</v>
      </c>
      <c r="B401" s="7">
        <v>2.8</v>
      </c>
      <c r="C401" s="7">
        <v>2074</v>
      </c>
      <c r="D401" s="7">
        <v>28.23</v>
      </c>
      <c r="E401" s="7">
        <v>0.05</v>
      </c>
      <c r="F401" s="7">
        <v>491.29</v>
      </c>
      <c r="G401">
        <f t="shared" si="22"/>
        <v>36.28000000000003</v>
      </c>
      <c r="H401" s="39">
        <f t="shared" si="21"/>
        <v>28.18</v>
      </c>
      <c r="I401">
        <v>7.9662000000003017</v>
      </c>
      <c r="J401">
        <f>[1]CO2ToAtm!$P$19*H401*H401 + [1]CO2ToAtm!$Q$19*H401+ [1]CO2ToAtm!$R$19  + 4*(C401-2025)/75 + [1]CO2ToAtm!$T$29</f>
        <v>7.6530295131978097</v>
      </c>
      <c r="K401">
        <f t="shared" si="23"/>
        <v>-0.31317048680249204</v>
      </c>
    </row>
    <row r="402" spans="1:11" x14ac:dyDescent="0.25">
      <c r="A402">
        <v>28.25</v>
      </c>
      <c r="B402" s="7">
        <v>2.8</v>
      </c>
      <c r="C402" s="7">
        <v>2073</v>
      </c>
      <c r="D402" s="7">
        <v>28.3</v>
      </c>
      <c r="E402" s="7">
        <v>0.05</v>
      </c>
      <c r="F402" s="7">
        <v>490.27</v>
      </c>
      <c r="G402">
        <f t="shared" si="22"/>
        <v>-1.0200000000000387</v>
      </c>
      <c r="H402" s="39">
        <f t="shared" si="21"/>
        <v>28.25</v>
      </c>
      <c r="I402">
        <v>8.0442999999997866</v>
      </c>
      <c r="J402">
        <f>[1]CO2ToAtm!$P$19*H402*H402 + [1]CO2ToAtm!$Q$19*H402+ [1]CO2ToAtm!$R$19  + 4*(C402-2025)/75 + [1]CO2ToAtm!$T$29</f>
        <v>7.6568536622938517</v>
      </c>
      <c r="K402">
        <f t="shared" si="23"/>
        <v>-0.38744633770593495</v>
      </c>
    </row>
    <row r="403" spans="1:11" x14ac:dyDescent="0.25">
      <c r="A403">
        <v>28.31</v>
      </c>
      <c r="B403" s="7">
        <v>2.4</v>
      </c>
      <c r="C403" s="7">
        <v>2042</v>
      </c>
      <c r="D403" s="7">
        <v>28.31</v>
      </c>
      <c r="E403" s="7">
        <v>0</v>
      </c>
      <c r="F403" s="7">
        <v>449.83</v>
      </c>
      <c r="G403">
        <f t="shared" si="22"/>
        <v>-40.44</v>
      </c>
      <c r="H403" s="39">
        <f t="shared" si="21"/>
        <v>28.31</v>
      </c>
      <c r="I403">
        <v>5.8574999999999999</v>
      </c>
      <c r="J403">
        <f>[1]CO2ToAtm!$P$19*H403*H403 + [1]CO2ToAtm!$Q$19*H403+ [1]CO2ToAtm!$R$19  + 4*(C403-2025)/75 + [1]CO2ToAtm!$T$29</f>
        <v>6.0525904041457661</v>
      </c>
      <c r="K403">
        <f t="shared" si="23"/>
        <v>0.19509040414576617</v>
      </c>
    </row>
    <row r="404" spans="1:11" x14ac:dyDescent="0.25">
      <c r="A404">
        <v>28.33</v>
      </c>
      <c r="B404" s="7">
        <v>2.8</v>
      </c>
      <c r="C404" s="7">
        <v>2072</v>
      </c>
      <c r="D404" s="7">
        <v>28.38</v>
      </c>
      <c r="E404" s="7">
        <v>0.05</v>
      </c>
      <c r="F404" s="7">
        <v>489.24</v>
      </c>
      <c r="G404">
        <f t="shared" si="22"/>
        <v>39.410000000000025</v>
      </c>
      <c r="H404" s="39">
        <f t="shared" si="21"/>
        <v>28.33</v>
      </c>
      <c r="I404">
        <v>7.9661999999998576</v>
      </c>
      <c r="J404">
        <f>[1]CO2ToAtm!$P$19*H404*H404 + [1]CO2ToAtm!$Q$19*H404+ [1]CO2ToAtm!$R$19  + 4*(C404-2025)/75 + [1]CO2ToAtm!$T$29</f>
        <v>7.6689630850821091</v>
      </c>
      <c r="K404">
        <f t="shared" si="23"/>
        <v>-0.29723691491774851</v>
      </c>
    </row>
    <row r="405" spans="1:11" x14ac:dyDescent="0.25">
      <c r="A405">
        <v>28.419999999999998</v>
      </c>
      <c r="B405" s="7">
        <v>2.8</v>
      </c>
      <c r="C405" s="7">
        <v>2071</v>
      </c>
      <c r="D405" s="7">
        <v>28.47</v>
      </c>
      <c r="E405" s="7">
        <v>0.05</v>
      </c>
      <c r="F405" s="7">
        <v>488.22</v>
      </c>
      <c r="G405">
        <f t="shared" si="22"/>
        <v>-1.0199999999999818</v>
      </c>
      <c r="H405" s="39">
        <f t="shared" si="21"/>
        <v>28.419999999999998</v>
      </c>
      <c r="I405">
        <v>7.9662000000003017</v>
      </c>
      <c r="J405">
        <f>[1]CO2ToAtm!$P$19*H405*H405 + [1]CO2ToAtm!$Q$19*H405+ [1]CO2ToAtm!$R$19  + 4*(C405-2025)/75 + [1]CO2ToAtm!$T$29</f>
        <v>7.6894057491863723</v>
      </c>
      <c r="K405">
        <f t="shared" si="23"/>
        <v>-0.27679425081392939</v>
      </c>
    </row>
    <row r="406" spans="1:11" x14ac:dyDescent="0.25">
      <c r="A406">
        <v>28.509999999999998</v>
      </c>
      <c r="B406" s="7">
        <v>2.8</v>
      </c>
      <c r="C406" s="7">
        <v>2070</v>
      </c>
      <c r="D406" s="7">
        <v>28.56</v>
      </c>
      <c r="E406" s="7">
        <v>0.05</v>
      </c>
      <c r="F406" s="7">
        <v>487.2</v>
      </c>
      <c r="G406">
        <f t="shared" si="22"/>
        <v>-1.0200000000000387</v>
      </c>
      <c r="H406" s="39">
        <f t="shared" si="21"/>
        <v>28.509999999999998</v>
      </c>
      <c r="I406">
        <v>7.9661999999998576</v>
      </c>
      <c r="J406">
        <f>[1]CO2ToAtm!$P$19*H406*H406 + [1]CO2ToAtm!$Q$19*H406+ [1]CO2ToAtm!$R$19  + 4*(C406-2025)/75 + [1]CO2ToAtm!$T$29</f>
        <v>7.7100103040208943</v>
      </c>
      <c r="K406">
        <f t="shared" si="23"/>
        <v>-0.25618969597896335</v>
      </c>
    </row>
    <row r="407" spans="1:11" x14ac:dyDescent="0.25">
      <c r="A407">
        <v>28.560000000000002</v>
      </c>
      <c r="B407" s="7">
        <v>2.6</v>
      </c>
      <c r="C407" s="7">
        <v>2045</v>
      </c>
      <c r="D407" s="7">
        <v>28.67</v>
      </c>
      <c r="E407" s="7">
        <v>0.11</v>
      </c>
      <c r="F407" s="7">
        <v>454.21</v>
      </c>
      <c r="G407">
        <f t="shared" si="22"/>
        <v>-32.990000000000009</v>
      </c>
      <c r="H407" s="39">
        <f t="shared" si="21"/>
        <v>28.560000000000002</v>
      </c>
      <c r="I407">
        <v>6.4822999999998752</v>
      </c>
      <c r="J407">
        <f>[1]CO2ToAtm!$P$19*H407*H407 + [1]CO2ToAtm!$Q$19*H407+ [1]CO2ToAtm!$R$19  + 4*(C407-2025)/75 + [1]CO2ToAtm!$T$29</f>
        <v>6.4178235280099418</v>
      </c>
      <c r="K407">
        <f t="shared" si="23"/>
        <v>-6.4476471989933337E-2</v>
      </c>
    </row>
    <row r="408" spans="1:11" x14ac:dyDescent="0.25">
      <c r="A408">
        <v>28.61</v>
      </c>
      <c r="B408" s="7">
        <v>1.4</v>
      </c>
      <c r="C408" s="7">
        <v>2035</v>
      </c>
      <c r="D408" s="7">
        <v>34.4</v>
      </c>
      <c r="E408" s="7">
        <v>5.79</v>
      </c>
      <c r="F408" s="7">
        <v>439.87</v>
      </c>
      <c r="G408">
        <f t="shared" si="22"/>
        <v>-14.339999999999975</v>
      </c>
      <c r="H408" s="39">
        <f t="shared" si="21"/>
        <v>28.61</v>
      </c>
      <c r="I408">
        <v>6.7166000000001063</v>
      </c>
      <c r="J408">
        <f>[1]CO2ToAtm!$P$19*H408*H408 + [1]CO2ToAtm!$Q$19*H408+ [1]CO2ToAtm!$R$19  + 4*(C408-2025)/75 + [1]CO2ToAtm!$T$29</f>
        <v>5.9256867182737558</v>
      </c>
      <c r="K408">
        <f t="shared" si="23"/>
        <v>-0.79091328172635045</v>
      </c>
    </row>
    <row r="409" spans="1:11" x14ac:dyDescent="0.25">
      <c r="A409">
        <v>28.61</v>
      </c>
      <c r="B409" s="7">
        <v>2.8</v>
      </c>
      <c r="C409" s="7">
        <v>2069</v>
      </c>
      <c r="D409" s="7">
        <v>28.66</v>
      </c>
      <c r="E409" s="7">
        <v>0.05</v>
      </c>
      <c r="F409" s="7">
        <v>486.18</v>
      </c>
      <c r="G409">
        <f t="shared" si="22"/>
        <v>46.31</v>
      </c>
      <c r="H409" s="39">
        <f t="shared" si="21"/>
        <v>28.61</v>
      </c>
      <c r="I409">
        <v>8.0443000000002307</v>
      </c>
      <c r="J409">
        <f>[1]CO2ToAtm!$P$19*H409*H409 + [1]CO2ToAtm!$Q$19*H409+ [1]CO2ToAtm!$R$19  + 4*(C409-2025)/75 + [1]CO2ToAtm!$T$29</f>
        <v>7.7390200516070893</v>
      </c>
      <c r="K409">
        <f t="shared" si="23"/>
        <v>-0.30527994839314143</v>
      </c>
    </row>
    <row r="410" spans="1:11" x14ac:dyDescent="0.25">
      <c r="A410">
        <v>28.72</v>
      </c>
      <c r="B410" s="7">
        <v>2.8</v>
      </c>
      <c r="C410" s="7">
        <v>2068</v>
      </c>
      <c r="D410" s="7">
        <v>28.77</v>
      </c>
      <c r="E410" s="7">
        <v>0.05</v>
      </c>
      <c r="F410" s="7">
        <v>485.15</v>
      </c>
      <c r="G410">
        <f t="shared" si="22"/>
        <v>-1.0300000000000296</v>
      </c>
      <c r="H410" s="39">
        <f t="shared" si="21"/>
        <v>28.72</v>
      </c>
      <c r="I410">
        <v>7.9661999999998576</v>
      </c>
      <c r="J410">
        <f>[1]CO2ToAtm!$P$19*H410*H410 + [1]CO2ToAtm!$Q$19*H410+ [1]CO2ToAtm!$R$19  + 4*(C410-2025)/75 + [1]CO2ToAtm!$T$29</f>
        <v>7.7764949514746835</v>
      </c>
      <c r="K410">
        <f t="shared" si="23"/>
        <v>-0.18970504852517411</v>
      </c>
    </row>
    <row r="411" spans="1:11" x14ac:dyDescent="0.25">
      <c r="A411">
        <v>28.77</v>
      </c>
      <c r="B411" s="7">
        <v>2.2000000000000002</v>
      </c>
      <c r="C411" s="7">
        <v>2039</v>
      </c>
      <c r="D411" s="7">
        <v>28.77</v>
      </c>
      <c r="E411" s="7">
        <v>0</v>
      </c>
      <c r="F411" s="7">
        <v>446.63</v>
      </c>
      <c r="G411">
        <f t="shared" si="22"/>
        <v>-38.519999999999982</v>
      </c>
      <c r="H411" s="39">
        <f t="shared" si="21"/>
        <v>28.77</v>
      </c>
      <c r="I411">
        <v>6.6385000000001773</v>
      </c>
      <c r="J411">
        <f>[1]CO2ToAtm!$P$19*H411*H411 + [1]CO2ToAtm!$Q$19*H411+ [1]CO2ToAtm!$R$19  + 4*(C411-2025)/75 + [1]CO2ToAtm!$T$29</f>
        <v>6.271184700484441</v>
      </c>
      <c r="K411">
        <f t="shared" si="23"/>
        <v>-0.36731529951573627</v>
      </c>
    </row>
    <row r="412" spans="1:11" x14ac:dyDescent="0.25">
      <c r="A412">
        <v>28.79</v>
      </c>
      <c r="B412" s="7">
        <v>2</v>
      </c>
      <c r="C412" s="7">
        <v>2039</v>
      </c>
      <c r="D412" s="7">
        <v>28.79</v>
      </c>
      <c r="E412" s="7">
        <v>0</v>
      </c>
      <c r="F412" s="7">
        <v>446.23</v>
      </c>
      <c r="G412">
        <f t="shared" si="22"/>
        <v>-0.39999999999997726</v>
      </c>
      <c r="H412" s="39">
        <f t="shared" si="21"/>
        <v>28.79</v>
      </c>
      <c r="I412">
        <v>6.1699000000001591</v>
      </c>
      <c r="J412">
        <f>[1]CO2ToAtm!$P$19*H412*H412 + [1]CO2ToAtm!$Q$19*H412+ [1]CO2ToAtm!$R$19  + 4*(C412-2025)/75 + [1]CO2ToAtm!$T$29</f>
        <v>6.2877412573119456</v>
      </c>
      <c r="K412">
        <f t="shared" si="23"/>
        <v>0.11784125731178641</v>
      </c>
    </row>
    <row r="413" spans="1:11" x14ac:dyDescent="0.25">
      <c r="A413">
        <v>28.81</v>
      </c>
      <c r="B413" s="7">
        <v>1.8</v>
      </c>
      <c r="C413" s="7">
        <v>2039</v>
      </c>
      <c r="D413" s="7">
        <v>28.81</v>
      </c>
      <c r="E413" s="7">
        <v>0</v>
      </c>
      <c r="F413" s="7">
        <v>446.27</v>
      </c>
      <c r="G413">
        <f t="shared" si="22"/>
        <v>3.999999999996362E-2</v>
      </c>
      <c r="H413" s="39">
        <f t="shared" si="21"/>
        <v>28.81</v>
      </c>
      <c r="I413">
        <v>6.1698999999997159</v>
      </c>
      <c r="J413">
        <f>[1]CO2ToAtm!$P$19*H413*H413 + [1]CO2ToAtm!$Q$19*H413+ [1]CO2ToAtm!$R$19  + 4*(C413-2025)/75 + [1]CO2ToAtm!$T$29</f>
        <v>6.3043058087434121</v>
      </c>
      <c r="K413">
        <f t="shared" si="23"/>
        <v>0.13440580874369612</v>
      </c>
    </row>
    <row r="414" spans="1:11" x14ac:dyDescent="0.25">
      <c r="A414">
        <v>28.83</v>
      </c>
      <c r="B414" s="7">
        <v>2.8</v>
      </c>
      <c r="C414" s="7">
        <v>2067</v>
      </c>
      <c r="D414" s="7">
        <v>28.88</v>
      </c>
      <c r="E414" s="7">
        <v>0.05</v>
      </c>
      <c r="F414" s="7">
        <v>484.13</v>
      </c>
      <c r="G414">
        <f t="shared" si="22"/>
        <v>37.860000000000014</v>
      </c>
      <c r="H414" s="39">
        <f t="shared" si="21"/>
        <v>28.83</v>
      </c>
      <c r="I414">
        <v>8.0442999999997866</v>
      </c>
      <c r="J414">
        <f>[1]CO2ToAtm!$P$19*H414*H414 + [1]CO2ToAtm!$Q$19*H414+ [1]CO2ToAtm!$R$19  + 4*(C414-2025)/75 + [1]CO2ToAtm!$T$29</f>
        <v>7.8142116881121773</v>
      </c>
      <c r="K414">
        <f t="shared" si="23"/>
        <v>-0.23008831188760936</v>
      </c>
    </row>
    <row r="415" spans="1:11" x14ac:dyDescent="0.25">
      <c r="A415">
        <v>28.96</v>
      </c>
      <c r="B415" s="7">
        <v>2.8</v>
      </c>
      <c r="C415" s="7">
        <v>2066</v>
      </c>
      <c r="D415" s="7">
        <v>29.01</v>
      </c>
      <c r="E415" s="7">
        <v>0.05</v>
      </c>
      <c r="F415" s="7">
        <v>483.1</v>
      </c>
      <c r="G415">
        <f t="shared" si="22"/>
        <v>-1.0299999999999727</v>
      </c>
      <c r="H415" s="39">
        <f t="shared" si="21"/>
        <v>28.96</v>
      </c>
      <c r="I415">
        <v>8.0443000000002307</v>
      </c>
      <c r="J415">
        <f>[1]CO2ToAtm!$P$19*H415*H415 + [1]CO2ToAtm!$Q$19*H415+ [1]CO2ToAtm!$R$19  + 4*(C415-2025)/75 + [1]CO2ToAtm!$T$29</f>
        <v>7.8687947724807588</v>
      </c>
      <c r="K415">
        <f t="shared" si="23"/>
        <v>-0.17550522751947195</v>
      </c>
    </row>
    <row r="416" spans="1:11" x14ac:dyDescent="0.25">
      <c r="A416">
        <v>28.99</v>
      </c>
      <c r="B416" s="7">
        <v>2.6</v>
      </c>
      <c r="C416" s="7">
        <v>2044</v>
      </c>
      <c r="D416" s="7">
        <v>29.09</v>
      </c>
      <c r="E416" s="7">
        <v>0.1</v>
      </c>
      <c r="F416" s="7">
        <v>453.38</v>
      </c>
      <c r="G416">
        <f t="shared" si="22"/>
        <v>-29.720000000000027</v>
      </c>
      <c r="H416" s="39">
        <f t="shared" si="21"/>
        <v>28.99</v>
      </c>
      <c r="I416">
        <v>6.7947000000000353</v>
      </c>
      <c r="J416">
        <f>[1]CO2ToAtm!$P$19*H416*H416 + [1]CO2ToAtm!$Q$19*H416+ [1]CO2ToAtm!$R$19  + 4*(C416-2025)/75 + [1]CO2ToAtm!$T$29</f>
        <v>6.7204131954716466</v>
      </c>
      <c r="K416">
        <f t="shared" si="23"/>
        <v>-7.428680452838865E-2</v>
      </c>
    </row>
    <row r="417" spans="1:11" x14ac:dyDescent="0.25">
      <c r="A417">
        <v>29.01</v>
      </c>
      <c r="B417" s="7">
        <v>2.4</v>
      </c>
      <c r="C417" s="7">
        <v>2041</v>
      </c>
      <c r="D417" s="7">
        <v>29.01</v>
      </c>
      <c r="E417" s="7">
        <v>0</v>
      </c>
      <c r="F417" s="7">
        <v>449.08</v>
      </c>
      <c r="G417">
        <f t="shared" si="22"/>
        <v>-4.3000000000000114</v>
      </c>
      <c r="H417" s="39">
        <f t="shared" si="21"/>
        <v>29.01</v>
      </c>
      <c r="I417">
        <v>6.4041999999999462</v>
      </c>
      <c r="J417">
        <f>[1]CO2ToAtm!$P$19*H417*H417 + [1]CO2ToAtm!$Q$19*H417+ [1]CO2ToAtm!$R$19  + 4*(C417-2025)/75 + [1]CO2ToAtm!$T$29</f>
        <v>6.577057692942752</v>
      </c>
      <c r="K417">
        <f t="shared" si="23"/>
        <v>0.17285769294280584</v>
      </c>
    </row>
    <row r="418" spans="1:11" x14ac:dyDescent="0.25">
      <c r="A418">
        <v>29.09</v>
      </c>
      <c r="B418" s="7">
        <v>2.8</v>
      </c>
      <c r="C418" s="7">
        <v>2065</v>
      </c>
      <c r="D418" s="7">
        <v>29.14</v>
      </c>
      <c r="E418" s="7">
        <v>0.05</v>
      </c>
      <c r="F418" s="7">
        <v>482.07</v>
      </c>
      <c r="G418">
        <f t="shared" si="22"/>
        <v>32.990000000000009</v>
      </c>
      <c r="H418" s="39">
        <f t="shared" si="21"/>
        <v>29.09</v>
      </c>
      <c r="I418">
        <v>8.0442999999997866</v>
      </c>
      <c r="J418">
        <f>[1]CO2ToAtm!$P$19*H418*H418 + [1]CO2ToAtm!$Q$19*H418+ [1]CO2ToAtm!$R$19  + 4*(C418-2025)/75 + [1]CO2ToAtm!$T$29</f>
        <v>7.9237156288667965</v>
      </c>
      <c r="K418">
        <f t="shared" si="23"/>
        <v>-0.12058437113299014</v>
      </c>
    </row>
    <row r="419" spans="1:11" x14ac:dyDescent="0.25">
      <c r="A419">
        <v>29.23</v>
      </c>
      <c r="B419" s="7">
        <v>2.8</v>
      </c>
      <c r="C419" s="7">
        <v>2064</v>
      </c>
      <c r="D419" s="7">
        <v>29.28</v>
      </c>
      <c r="E419" s="7">
        <v>0.05</v>
      </c>
      <c r="F419" s="7">
        <v>481.04</v>
      </c>
      <c r="G419">
        <f t="shared" si="22"/>
        <v>-1.0299999999999727</v>
      </c>
      <c r="H419" s="39">
        <f t="shared" si="21"/>
        <v>29.23</v>
      </c>
      <c r="I419">
        <v>8.0443000000002307</v>
      </c>
      <c r="J419">
        <f>[1]CO2ToAtm!$P$19*H419*H419 + [1]CO2ToAtm!$Q$19*H419+ [1]CO2ToAtm!$R$19  + 4*(C419-2025)/75 + [1]CO2ToAtm!$T$29</f>
        <v>7.9873414756531425</v>
      </c>
      <c r="K419">
        <f t="shared" si="23"/>
        <v>-5.6958524347088257E-2</v>
      </c>
    </row>
    <row r="420" spans="1:11" x14ac:dyDescent="0.25">
      <c r="A420">
        <v>29.37</v>
      </c>
      <c r="B420" s="7">
        <v>2.8</v>
      </c>
      <c r="C420" s="7">
        <v>2063</v>
      </c>
      <c r="D420" s="7">
        <v>29.42</v>
      </c>
      <c r="E420" s="7">
        <v>0.05</v>
      </c>
      <c r="F420" s="7">
        <v>480.01</v>
      </c>
      <c r="G420">
        <f t="shared" si="22"/>
        <v>-1.0300000000000296</v>
      </c>
      <c r="H420" s="39">
        <f t="shared" si="21"/>
        <v>29.37</v>
      </c>
      <c r="I420">
        <v>8.1223999999997147</v>
      </c>
      <c r="J420">
        <f>[1]CO2ToAtm!$P$19*H420*H420 + [1]CO2ToAtm!$Q$19*H420+ [1]CO2ToAtm!$R$19  + 4*(C420-2025)/75 + [1]CO2ToAtm!$T$29</f>
        <v>8.0513590580336984</v>
      </c>
      <c r="K420">
        <f t="shared" si="23"/>
        <v>-7.1040941966016291E-2</v>
      </c>
    </row>
    <row r="421" spans="1:11" x14ac:dyDescent="0.25">
      <c r="A421">
        <v>29.49</v>
      </c>
      <c r="B421" s="7">
        <v>2.6</v>
      </c>
      <c r="C421" s="7">
        <v>2043</v>
      </c>
      <c r="D421" s="7">
        <v>29.58</v>
      </c>
      <c r="E421" s="7">
        <v>0.09</v>
      </c>
      <c r="F421" s="7">
        <v>452.51</v>
      </c>
      <c r="G421">
        <f t="shared" si="22"/>
        <v>-27.5</v>
      </c>
      <c r="H421" s="39">
        <f t="shared" si="21"/>
        <v>29.49</v>
      </c>
      <c r="I421">
        <v>7.0289999999998223</v>
      </c>
      <c r="J421">
        <f>[1]CO2ToAtm!$P$19*H421*H421 + [1]CO2ToAtm!$Q$19*H421+ [1]CO2ToAtm!$R$19  + 4*(C421-2025)/75 + [1]CO2ToAtm!$T$29</f>
        <v>7.0855906801049402</v>
      </c>
      <c r="K421">
        <f t="shared" si="23"/>
        <v>5.6590680105117919E-2</v>
      </c>
    </row>
    <row r="422" spans="1:11" x14ac:dyDescent="0.25">
      <c r="A422">
        <v>29.529999999999998</v>
      </c>
      <c r="B422" s="7">
        <v>2.8</v>
      </c>
      <c r="C422" s="7">
        <v>2062</v>
      </c>
      <c r="D422" s="7">
        <v>29.58</v>
      </c>
      <c r="E422" s="7">
        <v>0.05</v>
      </c>
      <c r="F422" s="7">
        <v>478.97</v>
      </c>
      <c r="G422">
        <f t="shared" si="22"/>
        <v>26.460000000000036</v>
      </c>
      <c r="H422" s="39">
        <f t="shared" si="21"/>
        <v>29.529999999999998</v>
      </c>
      <c r="I422">
        <v>8.2005000000000887</v>
      </c>
      <c r="J422">
        <f>[1]CO2ToAtm!$P$19*H422*H422 + [1]CO2ToAtm!$Q$19*H422+ [1]CO2ToAtm!$R$19  + 4*(C422-2025)/75 + [1]CO2ToAtm!$T$29</f>
        <v>8.1326207331826197</v>
      </c>
      <c r="K422">
        <f t="shared" si="23"/>
        <v>-6.7879266817469031E-2</v>
      </c>
    </row>
    <row r="423" spans="1:11" x14ac:dyDescent="0.25">
      <c r="A423">
        <v>29.620000000000005</v>
      </c>
      <c r="B423" s="7">
        <v>1.6</v>
      </c>
      <c r="C423" s="7">
        <v>2035</v>
      </c>
      <c r="D423" s="7">
        <v>34.380000000000003</v>
      </c>
      <c r="E423" s="7">
        <v>4.76</v>
      </c>
      <c r="F423" s="7">
        <v>440.19</v>
      </c>
      <c r="G423">
        <f t="shared" si="22"/>
        <v>-38.78000000000003</v>
      </c>
      <c r="H423" s="39">
        <f t="shared" si="21"/>
        <v>29.620000000000005</v>
      </c>
      <c r="I423">
        <v>7.5756999999997685</v>
      </c>
      <c r="J423">
        <f>[1]CO2ToAtm!$P$19*H423*H423 + [1]CO2ToAtm!$Q$19*H423+ [1]CO2ToAtm!$R$19  + 4*(C423-2025)/75 + [1]CO2ToAtm!$T$29</f>
        <v>6.7685552736903638</v>
      </c>
      <c r="K423">
        <f t="shared" si="23"/>
        <v>-0.8071447263094047</v>
      </c>
    </row>
    <row r="424" spans="1:11" x14ac:dyDescent="0.25">
      <c r="A424">
        <v>29.7</v>
      </c>
      <c r="B424" s="7">
        <v>2.8</v>
      </c>
      <c r="C424" s="7">
        <v>2061</v>
      </c>
      <c r="D424" s="7">
        <v>29.75</v>
      </c>
      <c r="E424" s="7">
        <v>0.05</v>
      </c>
      <c r="F424" s="7">
        <v>477.92</v>
      </c>
      <c r="G424">
        <f t="shared" si="22"/>
        <v>37.730000000000018</v>
      </c>
      <c r="H424" s="39">
        <f t="shared" si="21"/>
        <v>29.7</v>
      </c>
      <c r="I424">
        <v>8.2005000000000887</v>
      </c>
      <c r="J424">
        <f>[1]CO2ToAtm!$P$19*H424*H424 + [1]CO2ToAtm!$Q$19*H424+ [1]CO2ToAtm!$R$19  + 4*(C424-2025)/75 + [1]CO2ToAtm!$T$29</f>
        <v>8.2228552179646215</v>
      </c>
      <c r="K424">
        <f t="shared" si="23"/>
        <v>2.235521796453277E-2</v>
      </c>
    </row>
    <row r="425" spans="1:11" x14ac:dyDescent="0.25">
      <c r="A425">
        <v>29.8</v>
      </c>
      <c r="B425" s="7">
        <v>2.4</v>
      </c>
      <c r="C425" s="7">
        <v>2040</v>
      </c>
      <c r="D425" s="7">
        <v>29.8</v>
      </c>
      <c r="E425" s="7">
        <v>0</v>
      </c>
      <c r="F425" s="7">
        <v>448.26</v>
      </c>
      <c r="G425">
        <f t="shared" si="22"/>
        <v>-29.660000000000025</v>
      </c>
      <c r="H425" s="39">
        <f t="shared" si="21"/>
        <v>29.8</v>
      </c>
      <c r="I425">
        <v>7.0289999999998223</v>
      </c>
      <c r="J425">
        <f>[1]CO2ToAtm!$P$19*H425*H425 + [1]CO2ToAtm!$Q$19*H425+ [1]CO2ToAtm!$R$19  + 4*(C425-2025)/75 + [1]CO2ToAtm!$T$29</f>
        <v>7.1875766935632948</v>
      </c>
      <c r="K425">
        <f t="shared" si="23"/>
        <v>0.15857669356347248</v>
      </c>
    </row>
    <row r="426" spans="1:11" x14ac:dyDescent="0.25">
      <c r="A426">
        <v>29.87</v>
      </c>
      <c r="B426" s="7">
        <v>2.8</v>
      </c>
      <c r="C426" s="7">
        <v>2060</v>
      </c>
      <c r="D426" s="7">
        <v>29.92</v>
      </c>
      <c r="E426" s="7">
        <v>0.05</v>
      </c>
      <c r="F426" s="7">
        <v>476.87</v>
      </c>
      <c r="G426">
        <f t="shared" si="22"/>
        <v>28.610000000000014</v>
      </c>
      <c r="H426" s="39">
        <f t="shared" si="21"/>
        <v>29.87</v>
      </c>
      <c r="I426">
        <v>8.2005000000000887</v>
      </c>
      <c r="J426">
        <f>[1]CO2ToAtm!$P$19*H426*H426 + [1]CO2ToAtm!$Q$19*H426+ [1]CO2ToAtm!$R$19  + 4*(C426-2025)/75 + [1]CO2ToAtm!$T$29</f>
        <v>8.3136673128829894</v>
      </c>
      <c r="K426">
        <f t="shared" si="23"/>
        <v>0.11316731288290072</v>
      </c>
    </row>
    <row r="427" spans="1:11" x14ac:dyDescent="0.25">
      <c r="A427">
        <v>30.05</v>
      </c>
      <c r="B427" s="7">
        <v>2.2000000000000002</v>
      </c>
      <c r="C427" s="7">
        <v>2038</v>
      </c>
      <c r="D427" s="7">
        <v>30.05</v>
      </c>
      <c r="E427" s="7">
        <v>0</v>
      </c>
      <c r="F427" s="7">
        <v>445.78</v>
      </c>
      <c r="G427">
        <f t="shared" si="22"/>
        <v>-31.090000000000032</v>
      </c>
      <c r="H427" s="39">
        <f t="shared" si="21"/>
        <v>30.05</v>
      </c>
      <c r="I427">
        <v>7.7318999999996265</v>
      </c>
      <c r="J427">
        <f>[1]CO2ToAtm!$P$19*H427*H427 + [1]CO2ToAtm!$Q$19*H427+ [1]CO2ToAtm!$R$19  + 4*(C427-2025)/75 + [1]CO2ToAtm!$T$29</f>
        <v>7.2935881257018167</v>
      </c>
      <c r="K427">
        <f t="shared" si="23"/>
        <v>-0.43831187429780982</v>
      </c>
    </row>
    <row r="428" spans="1:11" x14ac:dyDescent="0.25">
      <c r="A428">
        <v>30.05</v>
      </c>
      <c r="B428" s="7">
        <v>2.8</v>
      </c>
      <c r="C428" s="7">
        <v>2059</v>
      </c>
      <c r="D428" s="7">
        <v>30.1</v>
      </c>
      <c r="E428" s="7">
        <v>0.05</v>
      </c>
      <c r="F428" s="7">
        <v>475.82</v>
      </c>
      <c r="G428">
        <f t="shared" si="22"/>
        <v>30.04000000000002</v>
      </c>
      <c r="H428" s="39">
        <f t="shared" si="21"/>
        <v>30.05</v>
      </c>
      <c r="I428">
        <v>8.3566999999999467</v>
      </c>
      <c r="J428">
        <f>[1]CO2ToAtm!$P$19*H428*H428 + [1]CO2ToAtm!$Q$19*H428+ [1]CO2ToAtm!$R$19  + 4*(C428-2025)/75 + [1]CO2ToAtm!$T$29</f>
        <v>8.4135881257018177</v>
      </c>
      <c r="K428">
        <f t="shared" si="23"/>
        <v>5.6888125701870962E-2</v>
      </c>
    </row>
    <row r="429" spans="1:11" x14ac:dyDescent="0.25">
      <c r="A429">
        <v>30.07</v>
      </c>
      <c r="B429" s="7">
        <v>2</v>
      </c>
      <c r="C429" s="7">
        <v>2038</v>
      </c>
      <c r="D429" s="7">
        <v>30.07</v>
      </c>
      <c r="E429" s="7">
        <v>0</v>
      </c>
      <c r="F429" s="7">
        <v>445.44</v>
      </c>
      <c r="G429">
        <f t="shared" si="22"/>
        <v>-30.379999999999995</v>
      </c>
      <c r="H429" s="39">
        <f t="shared" si="21"/>
        <v>30.07</v>
      </c>
      <c r="I429">
        <v>7.2633000000000525</v>
      </c>
      <c r="J429">
        <f>[1]CO2ToAtm!$P$19*H429*H429 + [1]CO2ToAtm!$Q$19*H429+ [1]CO2ToAtm!$R$19  + 4*(C429-2025)/75 + [1]CO2ToAtm!$T$29</f>
        <v>7.3106563371829836</v>
      </c>
      <c r="K429">
        <f t="shared" si="23"/>
        <v>4.7356337182931085E-2</v>
      </c>
    </row>
    <row r="430" spans="1:11" x14ac:dyDescent="0.25">
      <c r="A430">
        <v>30.080000000000002</v>
      </c>
      <c r="B430" s="7">
        <v>2.6</v>
      </c>
      <c r="C430" s="7">
        <v>2042</v>
      </c>
      <c r="D430" s="7">
        <v>30.16</v>
      </c>
      <c r="E430" s="7">
        <v>0.08</v>
      </c>
      <c r="F430" s="7">
        <v>451.61</v>
      </c>
      <c r="G430">
        <f t="shared" si="22"/>
        <v>6.1700000000000159</v>
      </c>
      <c r="H430" s="39">
        <f t="shared" si="21"/>
        <v>30.080000000000002</v>
      </c>
      <c r="I430">
        <v>7.4976000000002836</v>
      </c>
      <c r="J430">
        <f>[1]CO2ToAtm!$P$19*H430*H430 + [1]CO2ToAtm!$Q$19*H430+ [1]CO2ToAtm!$R$19  + 4*(C430-2025)/75 + [1]CO2ToAtm!$T$29</f>
        <v>7.532526774233391</v>
      </c>
      <c r="K430">
        <f t="shared" si="23"/>
        <v>3.4926774233107416E-2</v>
      </c>
    </row>
    <row r="431" spans="1:11" x14ac:dyDescent="0.25">
      <c r="A431">
        <v>30.09</v>
      </c>
      <c r="B431" s="7">
        <v>1.8</v>
      </c>
      <c r="C431" s="7">
        <v>2038</v>
      </c>
      <c r="D431" s="7">
        <v>30.09</v>
      </c>
      <c r="E431" s="7">
        <v>0</v>
      </c>
      <c r="F431" s="7">
        <v>445.48</v>
      </c>
      <c r="G431">
        <f t="shared" si="22"/>
        <v>-6.1299999999999955</v>
      </c>
      <c r="H431" s="39">
        <f t="shared" si="21"/>
        <v>30.09</v>
      </c>
      <c r="I431">
        <v>7.3413999999999815</v>
      </c>
      <c r="J431">
        <f>[1]CO2ToAtm!$P$19*H431*H431 + [1]CO2ToAtm!$Q$19*H431+ [1]CO2ToAtm!$R$19  + 4*(C431-2025)/75 + [1]CO2ToAtm!$T$29</f>
        <v>7.327732543268116</v>
      </c>
      <c r="K431">
        <f t="shared" si="23"/>
        <v>-1.3667456731865535E-2</v>
      </c>
    </row>
    <row r="432" spans="1:11" x14ac:dyDescent="0.25">
      <c r="A432">
        <v>30.23</v>
      </c>
      <c r="B432" s="7">
        <v>2.8</v>
      </c>
      <c r="C432" s="7">
        <v>2058</v>
      </c>
      <c r="D432" s="7">
        <v>30.28</v>
      </c>
      <c r="E432" s="7">
        <v>0.05</v>
      </c>
      <c r="F432" s="7">
        <v>474.75</v>
      </c>
      <c r="G432">
        <f t="shared" si="22"/>
        <v>29.269999999999982</v>
      </c>
      <c r="H432" s="39">
        <f t="shared" si="21"/>
        <v>30.23</v>
      </c>
      <c r="I432">
        <v>8.3566999999999467</v>
      </c>
      <c r="J432">
        <f>[1]CO2ToAtm!$P$19*H432*H432 + [1]CO2ToAtm!$Q$19*H432+ [1]CO2ToAtm!$R$19  + 4*(C432-2025)/75 + [1]CO2ToAtm!$T$29</f>
        <v>8.5141565014416862</v>
      </c>
      <c r="K432">
        <f t="shared" si="23"/>
        <v>0.1574565014417395</v>
      </c>
    </row>
    <row r="433" spans="1:11" x14ac:dyDescent="0.25">
      <c r="A433">
        <v>30.43</v>
      </c>
      <c r="B433" s="7">
        <v>2.8</v>
      </c>
      <c r="C433" s="7">
        <v>2057</v>
      </c>
      <c r="D433" s="7">
        <v>30.47</v>
      </c>
      <c r="E433" s="7">
        <v>0.04</v>
      </c>
      <c r="F433" s="7">
        <v>473.68</v>
      </c>
      <c r="G433">
        <f t="shared" si="22"/>
        <v>-1.0699999999999932</v>
      </c>
      <c r="H433" s="39">
        <f t="shared" si="21"/>
        <v>30.43</v>
      </c>
      <c r="I433">
        <v>8.5129000000002488</v>
      </c>
      <c r="J433">
        <f>[1]CO2ToAtm!$P$19*H433*H433 + [1]CO2ToAtm!$Q$19*H433+ [1]CO2ToAtm!$R$19  + 4*(C433-2025)/75 + [1]CO2ToAtm!$T$29</f>
        <v>8.6325845544551161</v>
      </c>
      <c r="K433">
        <f t="shared" si="23"/>
        <v>0.11968455445486725</v>
      </c>
    </row>
    <row r="434" spans="1:11" x14ac:dyDescent="0.25">
      <c r="A434">
        <v>30.64</v>
      </c>
      <c r="B434" s="7">
        <v>2.8</v>
      </c>
      <c r="C434" s="7">
        <v>2056</v>
      </c>
      <c r="D434" s="7">
        <v>30.68</v>
      </c>
      <c r="E434" s="7">
        <v>0.04</v>
      </c>
      <c r="F434" s="7">
        <v>472.59</v>
      </c>
      <c r="G434">
        <f t="shared" si="22"/>
        <v>-1.0900000000000318</v>
      </c>
      <c r="H434" s="39">
        <f t="shared" si="21"/>
        <v>30.64</v>
      </c>
      <c r="I434">
        <v>8.5128999999998047</v>
      </c>
      <c r="J434">
        <f>[1]CO2ToAtm!$P$19*H434*H434 + [1]CO2ToAtm!$Q$19*H434+ [1]CO2ToAtm!$R$19  + 4*(C434-2025)/75 + [1]CO2ToAtm!$T$29</f>
        <v>8.7604610960374512</v>
      </c>
      <c r="K434">
        <f t="shared" si="23"/>
        <v>0.24756109603764642</v>
      </c>
    </row>
    <row r="435" spans="1:11" x14ac:dyDescent="0.25">
      <c r="A435">
        <v>30.7</v>
      </c>
      <c r="B435" s="7">
        <v>2.4</v>
      </c>
      <c r="C435" s="7">
        <v>2039</v>
      </c>
      <c r="D435" s="7">
        <v>30.7</v>
      </c>
      <c r="E435" s="7">
        <v>0</v>
      </c>
      <c r="F435" s="7">
        <v>447.36</v>
      </c>
      <c r="G435">
        <f t="shared" si="22"/>
        <v>-25.229999999999961</v>
      </c>
      <c r="H435" s="39">
        <f t="shared" si="21"/>
        <v>30.7</v>
      </c>
      <c r="I435">
        <v>7.8880999999999286</v>
      </c>
      <c r="J435">
        <f>[1]CO2ToAtm!$P$19*H435*H435 + [1]CO2ToAtm!$Q$19*H435+ [1]CO2ToAtm!$R$19  + 4*(C435-2025)/75 + [1]CO2ToAtm!$T$29</f>
        <v>7.9057305700769538</v>
      </c>
      <c r="K435">
        <f t="shared" si="23"/>
        <v>1.7630570077025176E-2</v>
      </c>
    </row>
    <row r="436" spans="1:11" x14ac:dyDescent="0.25">
      <c r="A436">
        <v>30.76</v>
      </c>
      <c r="B436" s="7">
        <v>2.6</v>
      </c>
      <c r="C436" s="7">
        <v>2041</v>
      </c>
      <c r="D436" s="7">
        <v>30.82</v>
      </c>
      <c r="E436" s="7">
        <v>0.06</v>
      </c>
      <c r="F436" s="7">
        <v>450.65</v>
      </c>
      <c r="G436">
        <f t="shared" si="22"/>
        <v>3.2899999999999636</v>
      </c>
      <c r="H436" s="39">
        <f t="shared" si="21"/>
        <v>30.76</v>
      </c>
      <c r="I436">
        <v>8.0442999999997866</v>
      </c>
      <c r="J436">
        <f>[1]CO2ToAtm!$P$19*H436*H436 + [1]CO2ToAtm!$Q$19*H436+ [1]CO2ToAtm!$R$19  + 4*(C436-2025)/75 + [1]CO2ToAtm!$T$29</f>
        <v>8.0644053288854636</v>
      </c>
      <c r="K436">
        <f t="shared" si="23"/>
        <v>2.0105328885676954E-2</v>
      </c>
    </row>
    <row r="437" spans="1:11" x14ac:dyDescent="0.25">
      <c r="A437">
        <v>30.85</v>
      </c>
      <c r="B437" s="7">
        <v>2.8</v>
      </c>
      <c r="C437" s="7">
        <v>2055</v>
      </c>
      <c r="D437" s="7">
        <v>30.89</v>
      </c>
      <c r="E437" s="7">
        <v>0.04</v>
      </c>
      <c r="F437" s="7">
        <v>471.5</v>
      </c>
      <c r="G437">
        <f t="shared" si="22"/>
        <v>20.850000000000023</v>
      </c>
      <c r="H437" s="39">
        <f t="shared" si="21"/>
        <v>30.85</v>
      </c>
      <c r="I437">
        <v>8.5910000000001769</v>
      </c>
      <c r="J437">
        <f>[1]CO2ToAtm!$P$19*H437*H437 + [1]CO2ToAtm!$Q$19*H437+ [1]CO2ToAtm!$R$19  + 4*(C437-2025)/75 + [1]CO2ToAtm!$T$29</f>
        <v>8.8892190427067703</v>
      </c>
      <c r="K437">
        <f t="shared" si="23"/>
        <v>0.29821904270659338</v>
      </c>
    </row>
    <row r="438" spans="1:11" x14ac:dyDescent="0.25">
      <c r="A438">
        <v>31.040000000000003</v>
      </c>
      <c r="B438" s="7">
        <v>1.4</v>
      </c>
      <c r="C438" s="7">
        <v>2034</v>
      </c>
      <c r="D438" s="7">
        <v>35.950000000000003</v>
      </c>
      <c r="E438" s="7">
        <v>4.91</v>
      </c>
      <c r="F438" s="7">
        <v>439.01</v>
      </c>
      <c r="G438">
        <f t="shared" si="22"/>
        <v>-32.490000000000009</v>
      </c>
      <c r="H438" s="39">
        <f t="shared" si="21"/>
        <v>31.040000000000003</v>
      </c>
      <c r="I438">
        <v>8.8252999999999648</v>
      </c>
      <c r="J438">
        <f>[1]CO2ToAtm!$P$19*H438*H438 + [1]CO2ToAtm!$Q$19*H438+ [1]CO2ToAtm!$R$19  + 4*(C438-2025)/75 + [1]CO2ToAtm!$T$29</f>
        <v>7.9347277834190333</v>
      </c>
      <c r="K438">
        <f t="shared" si="23"/>
        <v>-0.89057221658093155</v>
      </c>
    </row>
    <row r="439" spans="1:11" x14ac:dyDescent="0.25">
      <c r="A439">
        <v>31.07</v>
      </c>
      <c r="B439" s="7">
        <v>2.8</v>
      </c>
      <c r="C439" s="7">
        <v>2054</v>
      </c>
      <c r="D439" s="7">
        <v>31.11</v>
      </c>
      <c r="E439" s="7">
        <v>0.04</v>
      </c>
      <c r="F439" s="7">
        <v>470.4</v>
      </c>
      <c r="G439">
        <f t="shared" si="22"/>
        <v>31.389999999999986</v>
      </c>
      <c r="H439" s="39">
        <f t="shared" si="21"/>
        <v>31.07</v>
      </c>
      <c r="I439">
        <v>8.7472000000000349</v>
      </c>
      <c r="J439">
        <f>[1]CO2ToAtm!$P$19*H439*H439 + [1]CO2ToAtm!$Q$19*H439+ [1]CO2ToAtm!$R$19  + 4*(C439-2025)/75 + [1]CO2ToAtm!$T$29</f>
        <v>9.0275933646282258</v>
      </c>
      <c r="K439">
        <f t="shared" si="23"/>
        <v>0.28039336462819087</v>
      </c>
    </row>
    <row r="440" spans="1:11" x14ac:dyDescent="0.25">
      <c r="A440">
        <v>31.3</v>
      </c>
      <c r="B440" s="7">
        <v>2.8</v>
      </c>
      <c r="C440" s="7">
        <v>2053</v>
      </c>
      <c r="D440" s="7">
        <v>31.34</v>
      </c>
      <c r="E440" s="7">
        <v>0.04</v>
      </c>
      <c r="F440" s="7">
        <v>469.28</v>
      </c>
      <c r="G440">
        <f t="shared" si="22"/>
        <v>-1.1200000000000045</v>
      </c>
      <c r="H440" s="39">
        <f t="shared" si="21"/>
        <v>31.3</v>
      </c>
      <c r="I440">
        <v>8.8252999999999648</v>
      </c>
      <c r="J440">
        <f>[1]CO2ToAtm!$P$19*H440*H440 + [1]CO2ToAtm!$Q$19*H440+ [1]CO2ToAtm!$R$19  + 4*(C440-2025)/75 + [1]CO2ToAtm!$T$29</f>
        <v>9.1757159727672288</v>
      </c>
      <c r="K440">
        <f t="shared" si="23"/>
        <v>0.35041597276726399</v>
      </c>
    </row>
    <row r="441" spans="1:11" x14ac:dyDescent="0.25">
      <c r="A441">
        <v>31.44</v>
      </c>
      <c r="B441" s="7">
        <v>2.2000000000000002</v>
      </c>
      <c r="C441" s="7">
        <v>2037</v>
      </c>
      <c r="D441" s="7">
        <v>31.44</v>
      </c>
      <c r="E441" s="7">
        <v>0</v>
      </c>
      <c r="F441" s="7">
        <v>444.79</v>
      </c>
      <c r="G441">
        <f t="shared" si="22"/>
        <v>-24.489999999999952</v>
      </c>
      <c r="H441" s="39">
        <f t="shared" si="21"/>
        <v>31.44</v>
      </c>
      <c r="I441">
        <v>8.9815000000002652</v>
      </c>
      <c r="J441">
        <f>[1]CO2ToAtm!$P$19*H441*H441 + [1]CO2ToAtm!$Q$19*H441+ [1]CO2ToAtm!$R$19  + 4*(C441-2025)/75 + [1]CO2ToAtm!$T$29</f>
        <v>8.4455256457193446</v>
      </c>
      <c r="K441">
        <f t="shared" si="23"/>
        <v>-0.53597435428092055</v>
      </c>
    </row>
    <row r="442" spans="1:11" x14ac:dyDescent="0.25">
      <c r="A442">
        <v>31.45</v>
      </c>
      <c r="B442" s="7">
        <v>2</v>
      </c>
      <c r="C442" s="7">
        <v>2037</v>
      </c>
      <c r="D442" s="7">
        <v>31.45</v>
      </c>
      <c r="E442" s="7">
        <v>0</v>
      </c>
      <c r="F442" s="7">
        <v>444.51</v>
      </c>
      <c r="G442">
        <f t="shared" si="22"/>
        <v>-0.28000000000002956</v>
      </c>
      <c r="H442" s="39">
        <f t="shared" si="21"/>
        <v>31.45</v>
      </c>
      <c r="I442">
        <v>8.5128999999998047</v>
      </c>
      <c r="J442">
        <f>[1]CO2ToAtm!$P$19*H442*H442 + [1]CO2ToAtm!$Q$19*H442+ [1]CO2ToAtm!$R$19  + 4*(C442-2025)/75 + [1]CO2ToAtm!$T$29</f>
        <v>8.4543365646221655</v>
      </c>
      <c r="K442">
        <f t="shared" si="23"/>
        <v>-5.8563435377639195E-2</v>
      </c>
    </row>
    <row r="443" spans="1:11" x14ac:dyDescent="0.25">
      <c r="A443">
        <v>31.47</v>
      </c>
      <c r="B443" s="7">
        <v>1.8</v>
      </c>
      <c r="C443" s="7">
        <v>2037</v>
      </c>
      <c r="D443" s="7">
        <v>31.47</v>
      </c>
      <c r="E443" s="7">
        <v>0</v>
      </c>
      <c r="F443" s="7">
        <v>444.54</v>
      </c>
      <c r="G443">
        <f t="shared" si="22"/>
        <v>3.0000000000029559E-2</v>
      </c>
      <c r="H443" s="39">
        <f t="shared" si="21"/>
        <v>31.47</v>
      </c>
      <c r="I443">
        <v>8.5129000000002488</v>
      </c>
      <c r="J443">
        <f>[1]CO2ToAtm!$P$19*H443*H443 + [1]CO2ToAtm!$Q$19*H443+ [1]CO2ToAtm!$R$19  + 4*(C443-2025)/75 + [1]CO2ToAtm!$T$29</f>
        <v>8.4719643983807789</v>
      </c>
      <c r="K443">
        <f t="shared" si="23"/>
        <v>-4.0935601619469963E-2</v>
      </c>
    </row>
    <row r="444" spans="1:11" x14ac:dyDescent="0.25">
      <c r="A444">
        <v>31.52</v>
      </c>
      <c r="B444" s="7">
        <v>2.6</v>
      </c>
      <c r="C444" s="7">
        <v>2040</v>
      </c>
      <c r="D444" s="7">
        <v>31.57</v>
      </c>
      <c r="E444" s="7">
        <v>0.05</v>
      </c>
      <c r="F444" s="7">
        <v>449.62</v>
      </c>
      <c r="G444">
        <f t="shared" si="22"/>
        <v>5.0799999999999841</v>
      </c>
      <c r="H444" s="39">
        <f t="shared" si="21"/>
        <v>31.52</v>
      </c>
      <c r="I444">
        <v>8.5910000000001769</v>
      </c>
      <c r="J444">
        <f>[1]CO2ToAtm!$P$19*H444*H444 + [1]CO2ToAtm!$Q$19*H444+ [1]CO2ToAtm!$R$19  + 4*(C444-2025)/75 + [1]CO2ToAtm!$T$29</f>
        <v>8.6760689591696565</v>
      </c>
      <c r="K444">
        <f t="shared" si="23"/>
        <v>8.5068959169479541E-2</v>
      </c>
    </row>
    <row r="445" spans="1:11" x14ac:dyDescent="0.25">
      <c r="A445">
        <v>31.54</v>
      </c>
      <c r="B445" s="7">
        <v>2.8</v>
      </c>
      <c r="C445" s="7">
        <v>2052</v>
      </c>
      <c r="D445" s="7">
        <v>31.58</v>
      </c>
      <c r="E445" s="7">
        <v>0.04</v>
      </c>
      <c r="F445" s="7">
        <v>468.15</v>
      </c>
      <c r="G445">
        <f t="shared" si="22"/>
        <v>18.529999999999973</v>
      </c>
      <c r="H445" s="39">
        <f t="shared" si="21"/>
        <v>31.54</v>
      </c>
      <c r="I445">
        <v>8.903399999999893</v>
      </c>
      <c r="J445">
        <f>[1]CO2ToAtm!$P$19*H445*H445 + [1]CO2ToAtm!$Q$19*H445+ [1]CO2ToAtm!$R$19  + 4*(C445-2025)/75 + [1]CO2ToAtm!$T$29</f>
        <v>9.333724774042139</v>
      </c>
      <c r="K445">
        <f t="shared" si="23"/>
        <v>0.43032477404224601</v>
      </c>
    </row>
    <row r="446" spans="1:11" x14ac:dyDescent="0.25">
      <c r="A446">
        <v>31.74</v>
      </c>
      <c r="B446" s="7">
        <v>2.4</v>
      </c>
      <c r="C446" s="7">
        <v>2038</v>
      </c>
      <c r="D446" s="7">
        <v>31.74</v>
      </c>
      <c r="E446" s="7">
        <v>0</v>
      </c>
      <c r="F446" s="7">
        <v>446.35</v>
      </c>
      <c r="G446">
        <f t="shared" si="22"/>
        <v>-21.799999999999955</v>
      </c>
      <c r="H446" s="39">
        <f t="shared" si="21"/>
        <v>31.74</v>
      </c>
      <c r="I446">
        <v>8.6691000000001068</v>
      </c>
      <c r="J446">
        <f>[1]CO2ToAtm!$P$19*H446*H446 + [1]CO2ToAtm!$Q$19*H446+ [1]CO2ToAtm!$R$19  + 4*(C446-2025)/75 + [1]CO2ToAtm!$T$29</f>
        <v>8.7640559593183269</v>
      </c>
      <c r="K446">
        <f t="shared" si="23"/>
        <v>9.4955959318220096E-2</v>
      </c>
    </row>
    <row r="447" spans="1:11" x14ac:dyDescent="0.25">
      <c r="A447">
        <v>31.779999999999998</v>
      </c>
      <c r="B447" s="7">
        <v>1.6</v>
      </c>
      <c r="C447" s="7">
        <v>2034</v>
      </c>
      <c r="D447" s="7">
        <v>35.94</v>
      </c>
      <c r="E447" s="7">
        <v>4.16</v>
      </c>
      <c r="F447" s="7">
        <v>439.22</v>
      </c>
      <c r="G447">
        <f t="shared" si="22"/>
        <v>-7.1299999999999955</v>
      </c>
      <c r="H447" s="39">
        <f t="shared" si="21"/>
        <v>31.779999999999998</v>
      </c>
      <c r="I447">
        <v>9.2939000000004253</v>
      </c>
      <c r="J447">
        <f>[1]CO2ToAtm!$P$19*H447*H447 + [1]CO2ToAtm!$Q$19*H447+ [1]CO2ToAtm!$R$19  + 4*(C447-2025)/75 + [1]CO2ToAtm!$T$29</f>
        <v>8.5862181316211288</v>
      </c>
      <c r="K447">
        <f t="shared" si="23"/>
        <v>-0.70768186837929647</v>
      </c>
    </row>
    <row r="448" spans="1:11" x14ac:dyDescent="0.25">
      <c r="A448">
        <v>31.79</v>
      </c>
      <c r="B448" s="7">
        <v>2.8</v>
      </c>
      <c r="C448" s="7">
        <v>2051</v>
      </c>
      <c r="D448" s="7">
        <v>31.83</v>
      </c>
      <c r="E448" s="7">
        <v>0.04</v>
      </c>
      <c r="F448" s="7">
        <v>467.01</v>
      </c>
      <c r="G448">
        <f t="shared" si="22"/>
        <v>27.789999999999964</v>
      </c>
      <c r="H448" s="39">
        <f t="shared" si="21"/>
        <v>31.79</v>
      </c>
      <c r="I448">
        <v>9.1377000000001232</v>
      </c>
      <c r="J448">
        <f>[1]CO2ToAtm!$P$19*H448*H448 + [1]CO2ToAtm!$Q$19*H448+ [1]CO2ToAtm!$R$19  + 4*(C448-2025)/75 + [1]CO2ToAtm!$T$29</f>
        <v>9.5017636713243103</v>
      </c>
      <c r="K448">
        <f t="shared" si="23"/>
        <v>0.36406367132418715</v>
      </c>
    </row>
    <row r="449" spans="1:11" x14ac:dyDescent="0.25">
      <c r="A449">
        <v>32.050000000000004</v>
      </c>
      <c r="B449" s="7">
        <v>2.8</v>
      </c>
      <c r="C449" s="7">
        <v>2050</v>
      </c>
      <c r="D449" s="7">
        <v>32.090000000000003</v>
      </c>
      <c r="E449" s="7">
        <v>0.04</v>
      </c>
      <c r="F449" s="7">
        <v>465.84</v>
      </c>
      <c r="G449">
        <f t="shared" si="22"/>
        <v>-1.1700000000000159</v>
      </c>
      <c r="H449" s="39">
        <f t="shared" si="21"/>
        <v>32.050000000000004</v>
      </c>
      <c r="I449">
        <v>9.215799999999609</v>
      </c>
      <c r="J449">
        <f>[1]CO2ToAtm!$P$19*H449*H449 + [1]CO2ToAtm!$Q$19*H449+ [1]CO2ToAtm!$R$19  + 4*(C449-2025)/75 + [1]CO2ToAtm!$T$29</f>
        <v>9.6799825634380525</v>
      </c>
      <c r="K449">
        <f t="shared" si="23"/>
        <v>0.46418256343844355</v>
      </c>
    </row>
    <row r="450" spans="1:11" x14ac:dyDescent="0.25">
      <c r="A450">
        <v>32.32</v>
      </c>
      <c r="B450" s="7">
        <v>2.8</v>
      </c>
      <c r="C450" s="7">
        <v>2049</v>
      </c>
      <c r="D450" s="7">
        <v>32.35</v>
      </c>
      <c r="E450" s="7">
        <v>0.03</v>
      </c>
      <c r="F450" s="7">
        <v>464.66</v>
      </c>
      <c r="G450">
        <f t="shared" si="22"/>
        <v>-1.17999999999995</v>
      </c>
      <c r="H450" s="39">
        <f t="shared" si="21"/>
        <v>32.32</v>
      </c>
      <c r="I450">
        <v>9.3720000000003552</v>
      </c>
      <c r="J450">
        <f>[1]CO2ToAtm!$P$19*H450*H450 + [1]CO2ToAtm!$Q$19*H450+ [1]CO2ToAtm!$R$19  + 4*(C450-2025)/75 + [1]CO2ToAtm!$T$29</f>
        <v>9.8685373451606466</v>
      </c>
      <c r="K450">
        <f t="shared" si="23"/>
        <v>0.49653734516029147</v>
      </c>
    </row>
    <row r="451" spans="1:11" x14ac:dyDescent="0.25">
      <c r="A451">
        <v>32.380000000000003</v>
      </c>
      <c r="B451" s="7">
        <v>2.6</v>
      </c>
      <c r="C451" s="7">
        <v>2039</v>
      </c>
      <c r="D451" s="7">
        <v>32.42</v>
      </c>
      <c r="E451" s="7">
        <v>0.04</v>
      </c>
      <c r="F451" s="7">
        <v>448.52</v>
      </c>
      <c r="G451">
        <f t="shared" si="22"/>
        <v>-16.140000000000043</v>
      </c>
      <c r="H451" s="39">
        <f t="shared" ref="H451:H514" si="24">D451-E451</f>
        <v>32.380000000000003</v>
      </c>
      <c r="I451">
        <v>9.3719999999999111</v>
      </c>
      <c r="J451">
        <f>[1]CO2ToAtm!$P$19*H451*H451 + [1]CO2ToAtm!$Q$19*H451+ [1]CO2ToAtm!$R$19  + 4*(C451-2025)/75 + [1]CO2ToAtm!$T$29</f>
        <v>9.3891547927322865</v>
      </c>
      <c r="K451">
        <f t="shared" si="23"/>
        <v>1.7154792732375412E-2</v>
      </c>
    </row>
    <row r="452" spans="1:11" x14ac:dyDescent="0.25">
      <c r="A452">
        <v>32.58</v>
      </c>
      <c r="B452" s="7">
        <v>2.8</v>
      </c>
      <c r="C452" s="7">
        <v>2048</v>
      </c>
      <c r="D452" s="7">
        <v>32.61</v>
      </c>
      <c r="E452" s="7">
        <v>0.03</v>
      </c>
      <c r="F452" s="7">
        <v>463.46</v>
      </c>
      <c r="G452">
        <f t="shared" ref="G452:G515" si="25">F452-F451</f>
        <v>14.939999999999998</v>
      </c>
      <c r="H452" s="39">
        <f t="shared" si="24"/>
        <v>32.58</v>
      </c>
      <c r="I452">
        <v>9.5281999999997691</v>
      </c>
      <c r="J452">
        <f>[1]CO2ToAtm!$P$19*H452*H452 + [1]CO2ToAtm!$Q$19*H452+ [1]CO2ToAtm!$R$19  + 4*(C452-2025)/75 + [1]CO2ToAtm!$T$29</f>
        <v>10.049510378339813</v>
      </c>
      <c r="K452">
        <f t="shared" ref="K452:K515" si="26">J452-I452</f>
        <v>0.52131037834004346</v>
      </c>
    </row>
    <row r="453" spans="1:11" x14ac:dyDescent="0.25">
      <c r="A453">
        <v>32.839999999999996</v>
      </c>
      <c r="B453" s="7">
        <v>2.8</v>
      </c>
      <c r="C453" s="7">
        <v>2047</v>
      </c>
      <c r="D453" s="7">
        <v>32.869999999999997</v>
      </c>
      <c r="E453" s="7">
        <v>0.03</v>
      </c>
      <c r="F453" s="7">
        <v>462.24</v>
      </c>
      <c r="G453">
        <f t="shared" si="25"/>
        <v>-1.2199999999999704</v>
      </c>
      <c r="H453" s="39">
        <f t="shared" si="24"/>
        <v>32.839999999999996</v>
      </c>
      <c r="I453">
        <v>9.6063000000001413</v>
      </c>
      <c r="J453">
        <f>[1]CO2ToAtm!$P$19*H453*H453 + [1]CO2ToAtm!$Q$19*H453+ [1]CO2ToAtm!$R$19  + 4*(C453-2025)/75 + [1]CO2ToAtm!$T$29</f>
        <v>10.23183449958881</v>
      </c>
      <c r="K453">
        <f t="shared" si="26"/>
        <v>0.62553449958866914</v>
      </c>
    </row>
    <row r="454" spans="1:11" x14ac:dyDescent="0.25">
      <c r="A454">
        <v>32.869999999999997</v>
      </c>
      <c r="B454" s="7">
        <v>2.2000000000000002</v>
      </c>
      <c r="C454" s="7">
        <v>2036</v>
      </c>
      <c r="D454" s="7">
        <v>32.869999999999997</v>
      </c>
      <c r="E454" s="7">
        <v>0</v>
      </c>
      <c r="F454" s="7">
        <v>443.64</v>
      </c>
      <c r="G454">
        <f t="shared" si="25"/>
        <v>-18.600000000000023</v>
      </c>
      <c r="H454" s="39">
        <f t="shared" si="24"/>
        <v>32.869999999999997</v>
      </c>
      <c r="I454">
        <v>10.074899999999715</v>
      </c>
      <c r="J454">
        <f>[1]CO2ToAtm!$P$19*H454*H454 + [1]CO2ToAtm!$Q$19*H454+ [1]CO2ToAtm!$R$19  + 4*(C454-2025)/75 + [1]CO2ToAtm!$T$29</f>
        <v>9.6724460189997483</v>
      </c>
      <c r="K454">
        <f t="shared" si="26"/>
        <v>-0.40245398099996699</v>
      </c>
    </row>
    <row r="455" spans="1:11" x14ac:dyDescent="0.25">
      <c r="A455">
        <v>32.880000000000003</v>
      </c>
      <c r="B455" s="7">
        <v>2</v>
      </c>
      <c r="C455" s="7">
        <v>2036</v>
      </c>
      <c r="D455" s="7">
        <v>32.880000000000003</v>
      </c>
      <c r="E455" s="7">
        <v>0</v>
      </c>
      <c r="F455" s="7">
        <v>443.42</v>
      </c>
      <c r="G455">
        <f t="shared" si="25"/>
        <v>-0.21999999999997044</v>
      </c>
      <c r="H455" s="39">
        <f t="shared" si="24"/>
        <v>32.880000000000003</v>
      </c>
      <c r="I455">
        <v>9.8405999999999292</v>
      </c>
      <c r="J455">
        <f>[1]CO2ToAtm!$P$19*H455*H455 + [1]CO2ToAtm!$Q$19*H455+ [1]CO2ToAtm!$R$19  + 4*(C455-2025)/75 + [1]CO2ToAtm!$T$29</f>
        <v>9.6815427449942693</v>
      </c>
      <c r="K455">
        <f t="shared" si="26"/>
        <v>-0.15905725500565993</v>
      </c>
    </row>
    <row r="456" spans="1:11" x14ac:dyDescent="0.25">
      <c r="A456">
        <v>32.89</v>
      </c>
      <c r="B456" s="7">
        <v>2.4</v>
      </c>
      <c r="C456" s="7">
        <v>2037</v>
      </c>
      <c r="D456" s="7">
        <v>32.89</v>
      </c>
      <c r="E456" s="7">
        <v>0</v>
      </c>
      <c r="F456" s="7">
        <v>445.24</v>
      </c>
      <c r="G456">
        <f t="shared" si="25"/>
        <v>1.8199999999999932</v>
      </c>
      <c r="H456" s="39">
        <f t="shared" si="24"/>
        <v>32.89</v>
      </c>
      <c r="I456">
        <v>9.7624999999999993</v>
      </c>
      <c r="J456">
        <f>[1]CO2ToAtm!$P$19*H456*H456 + [1]CO2ToAtm!$Q$19*H456+ [1]CO2ToAtm!$R$19  + 4*(C456-2025)/75 + [1]CO2ToAtm!$T$29</f>
        <v>9.7439748029731081</v>
      </c>
      <c r="K456">
        <f t="shared" si="26"/>
        <v>-1.8525197026891149E-2</v>
      </c>
    </row>
    <row r="457" spans="1:11" x14ac:dyDescent="0.25">
      <c r="A457">
        <v>32.9</v>
      </c>
      <c r="B457" s="7">
        <v>1.8</v>
      </c>
      <c r="C457" s="7">
        <v>2036</v>
      </c>
      <c r="D457" s="7">
        <v>32.9</v>
      </c>
      <c r="E457" s="7">
        <v>0</v>
      </c>
      <c r="F457" s="7">
        <v>443.45</v>
      </c>
      <c r="G457">
        <f t="shared" si="25"/>
        <v>-1.7900000000000205</v>
      </c>
      <c r="H457" s="39">
        <f t="shared" si="24"/>
        <v>32.9</v>
      </c>
      <c r="I457">
        <v>9.7624999999999993</v>
      </c>
      <c r="J457">
        <f>[1]CO2ToAtm!$P$19*H457*H457 + [1]CO2ToAtm!$Q$19*H457+ [1]CO2ToAtm!$R$19  + 4*(C457-2025)/75 + [1]CO2ToAtm!$T$29</f>
        <v>9.6997421929362719</v>
      </c>
      <c r="K457">
        <f t="shared" si="26"/>
        <v>-6.2757807063727356E-2</v>
      </c>
    </row>
    <row r="458" spans="1:11" x14ac:dyDescent="0.25">
      <c r="A458">
        <v>33.1</v>
      </c>
      <c r="B458" s="7">
        <v>2.8</v>
      </c>
      <c r="C458" s="7">
        <v>2046</v>
      </c>
      <c r="D458" s="7">
        <v>33.130000000000003</v>
      </c>
      <c r="E458" s="7">
        <v>0.03</v>
      </c>
      <c r="F458" s="7">
        <v>461.01</v>
      </c>
      <c r="G458">
        <f t="shared" si="25"/>
        <v>17.560000000000002</v>
      </c>
      <c r="H458" s="39">
        <f t="shared" si="24"/>
        <v>33.1</v>
      </c>
      <c r="I458">
        <v>9.8405999999999292</v>
      </c>
      <c r="J458">
        <f>[1]CO2ToAtm!$P$19*H458*H458 + [1]CO2ToAtm!$Q$19*H458+ [1]CO2ToAtm!$R$19  + 4*(C458-2025)/75 + [1]CO2ToAtm!$T$29</f>
        <v>10.415509708907647</v>
      </c>
      <c r="K458">
        <f t="shared" si="26"/>
        <v>0.5749097089077182</v>
      </c>
    </row>
    <row r="459" spans="1:11" x14ac:dyDescent="0.25">
      <c r="A459">
        <v>33.31</v>
      </c>
      <c r="B459" s="7">
        <v>1.4</v>
      </c>
      <c r="C459" s="7">
        <v>2033</v>
      </c>
      <c r="D459" s="7">
        <v>37.36</v>
      </c>
      <c r="E459" s="7">
        <v>4.05</v>
      </c>
      <c r="F459" s="7">
        <v>437.88</v>
      </c>
      <c r="G459">
        <f t="shared" si="25"/>
        <v>-23.129999999999995</v>
      </c>
      <c r="H459" s="39">
        <f t="shared" si="24"/>
        <v>33.31</v>
      </c>
      <c r="I459">
        <v>10.621600000000106</v>
      </c>
      <c r="J459">
        <f>[1]CO2ToAtm!$P$19*H459*H459 + [1]CO2ToAtm!$Q$19*H459+ [1]CO2ToAtm!$R$19  + 4*(C459-2025)/75 + [1]CO2ToAtm!$T$29</f>
        <v>9.9145926865958298</v>
      </c>
      <c r="K459">
        <f t="shared" si="26"/>
        <v>-0.70700731340427581</v>
      </c>
    </row>
    <row r="460" spans="1:11" x14ac:dyDescent="0.25">
      <c r="A460">
        <v>33.339999999999996</v>
      </c>
      <c r="B460" s="7">
        <v>2.6</v>
      </c>
      <c r="C460" s="7">
        <v>2038</v>
      </c>
      <c r="D460" s="7">
        <v>33.369999999999997</v>
      </c>
      <c r="E460" s="7">
        <v>0.03</v>
      </c>
      <c r="F460" s="7">
        <v>447.32</v>
      </c>
      <c r="G460">
        <f t="shared" si="25"/>
        <v>9.4399999999999977</v>
      </c>
      <c r="H460" s="39">
        <f t="shared" si="24"/>
        <v>33.339999999999996</v>
      </c>
      <c r="I460">
        <v>10.153000000000088</v>
      </c>
      <c r="J460">
        <f>[1]CO2ToAtm!$P$19*H460*H460 + [1]CO2ToAtm!$Q$19*H460+ [1]CO2ToAtm!$R$19  + 4*(C460-2025)/75 + [1]CO2ToAtm!$T$29</f>
        <v>10.208819349129811</v>
      </c>
      <c r="K460">
        <f t="shared" si="26"/>
        <v>5.5819349129723861E-2</v>
      </c>
    </row>
    <row r="461" spans="1:11" x14ac:dyDescent="0.25">
      <c r="A461">
        <v>33.39</v>
      </c>
      <c r="B461" s="7">
        <v>2.8</v>
      </c>
      <c r="C461" s="7">
        <v>2045</v>
      </c>
      <c r="D461" s="7">
        <v>33.42</v>
      </c>
      <c r="E461" s="7">
        <v>0.03</v>
      </c>
      <c r="F461" s="7">
        <v>459.75</v>
      </c>
      <c r="G461">
        <f t="shared" si="25"/>
        <v>12.430000000000007</v>
      </c>
      <c r="H461" s="39">
        <f t="shared" si="24"/>
        <v>33.39</v>
      </c>
      <c r="I461">
        <v>9.9967999999997872</v>
      </c>
      <c r="J461">
        <f>[1]CO2ToAtm!$P$19*H461*H461 + [1]CO2ToAtm!$Q$19*H461+ [1]CO2ToAtm!$R$19  + 4*(C461-2025)/75 + [1]CO2ToAtm!$T$29</f>
        <v>10.628125981928493</v>
      </c>
      <c r="K461">
        <f t="shared" si="26"/>
        <v>0.63132598192870581</v>
      </c>
    </row>
    <row r="462" spans="1:11" x14ac:dyDescent="0.25">
      <c r="A462">
        <v>33.71</v>
      </c>
      <c r="B462" s="7">
        <v>2.8</v>
      </c>
      <c r="C462" s="7">
        <v>2044</v>
      </c>
      <c r="D462" s="7">
        <v>33.74</v>
      </c>
      <c r="E462" s="7">
        <v>0.03</v>
      </c>
      <c r="F462" s="7">
        <v>458.47</v>
      </c>
      <c r="G462">
        <f t="shared" si="25"/>
        <v>-1.2799999999999727</v>
      </c>
      <c r="H462" s="39">
        <f t="shared" si="24"/>
        <v>33.71</v>
      </c>
      <c r="I462">
        <v>10.153000000000088</v>
      </c>
      <c r="J462">
        <f>[1]CO2ToAtm!$P$19*H462*H462 + [1]CO2ToAtm!$Q$19*H462+ [1]CO2ToAtm!$R$19  + 4*(C462-2025)/75 + [1]CO2ToAtm!$T$29</f>
        <v>10.870204966559967</v>
      </c>
      <c r="K462">
        <f t="shared" si="26"/>
        <v>0.71720496655987986</v>
      </c>
    </row>
    <row r="463" spans="1:11" x14ac:dyDescent="0.25">
      <c r="A463">
        <v>33.839999999999996</v>
      </c>
      <c r="B463" s="7">
        <v>1.6</v>
      </c>
      <c r="C463" s="7">
        <v>2033</v>
      </c>
      <c r="D463" s="7">
        <v>37.36</v>
      </c>
      <c r="E463" s="7">
        <v>3.52</v>
      </c>
      <c r="F463" s="7">
        <v>438.03</v>
      </c>
      <c r="G463">
        <f t="shared" si="25"/>
        <v>-20.440000000000055</v>
      </c>
      <c r="H463" s="39">
        <f t="shared" si="24"/>
        <v>33.839999999999996</v>
      </c>
      <c r="I463">
        <v>11.012099999999752</v>
      </c>
      <c r="J463">
        <f>[1]CO2ToAtm!$P$19*H463*H463 + [1]CO2ToAtm!$Q$19*H463+ [1]CO2ToAtm!$R$19  + 4*(C463-2025)/75 + [1]CO2ToAtm!$T$29</f>
        <v>10.404134159481336</v>
      </c>
      <c r="K463">
        <f t="shared" si="26"/>
        <v>-0.60796584051841585</v>
      </c>
    </row>
    <row r="464" spans="1:11" x14ac:dyDescent="0.25">
      <c r="A464">
        <v>34.07</v>
      </c>
      <c r="B464" s="7">
        <v>2.4</v>
      </c>
      <c r="C464" s="7">
        <v>2036</v>
      </c>
      <c r="D464" s="7">
        <v>34.07</v>
      </c>
      <c r="E464" s="7">
        <v>0</v>
      </c>
      <c r="F464" s="7">
        <v>443.99</v>
      </c>
      <c r="G464">
        <f t="shared" si="25"/>
        <v>5.9600000000000364</v>
      </c>
      <c r="H464" s="39">
        <f t="shared" si="24"/>
        <v>34.07</v>
      </c>
      <c r="I464">
        <v>10.699700000000036</v>
      </c>
      <c r="J464">
        <f>[1]CO2ToAtm!$P$19*H464*H464 + [1]CO2ToAtm!$Q$19*H464+ [1]CO2ToAtm!$R$19  + 4*(C464-2025)/75 + [1]CO2ToAtm!$T$29</f>
        <v>10.778323506416543</v>
      </c>
      <c r="K464">
        <f t="shared" si="26"/>
        <v>7.8623506416507283E-2</v>
      </c>
    </row>
    <row r="465" spans="1:11" x14ac:dyDescent="0.25">
      <c r="A465">
        <v>34.089999999999996</v>
      </c>
      <c r="B465" s="7">
        <v>2.8</v>
      </c>
      <c r="C465" s="7">
        <v>2043</v>
      </c>
      <c r="D465" s="7">
        <v>34.11</v>
      </c>
      <c r="E465" s="7">
        <v>0.02</v>
      </c>
      <c r="F465" s="7">
        <v>457.17</v>
      </c>
      <c r="G465">
        <f t="shared" si="25"/>
        <v>13.180000000000007</v>
      </c>
      <c r="H465" s="39">
        <f t="shared" si="24"/>
        <v>34.089999999999996</v>
      </c>
      <c r="I465">
        <v>10.543500000000178</v>
      </c>
      <c r="J465">
        <f>[1]CO2ToAtm!$P$19*H465*H465 + [1]CO2ToAtm!$Q$19*H465+ [1]CO2ToAtm!$R$19  + 4*(C465-2025)/75 + [1]CO2ToAtm!$T$29</f>
        <v>11.170331966627709</v>
      </c>
      <c r="K465">
        <f t="shared" si="26"/>
        <v>0.62683196662753105</v>
      </c>
    </row>
    <row r="466" spans="1:11" x14ac:dyDescent="0.25">
      <c r="A466">
        <v>34.349999999999994</v>
      </c>
      <c r="B466" s="7">
        <v>2.6</v>
      </c>
      <c r="C466" s="7">
        <v>2037</v>
      </c>
      <c r="D466" s="7">
        <v>34.369999999999997</v>
      </c>
      <c r="E466" s="7">
        <v>0.02</v>
      </c>
      <c r="F466" s="7">
        <v>446.02</v>
      </c>
      <c r="G466">
        <f t="shared" si="25"/>
        <v>-11.150000000000034</v>
      </c>
      <c r="H466" s="39">
        <f t="shared" si="24"/>
        <v>34.349999999999994</v>
      </c>
      <c r="I466">
        <v>11.012099999999752</v>
      </c>
      <c r="J466">
        <f>[1]CO2ToAtm!$P$19*H466*H466 + [1]CO2ToAtm!$Q$19*H466+ [1]CO2ToAtm!$R$19  + 4*(C466-2025)/75 + [1]CO2ToAtm!$T$29</f>
        <v>11.093836125000221</v>
      </c>
      <c r="K466">
        <f t="shared" si="26"/>
        <v>8.1736125000469784E-2</v>
      </c>
    </row>
    <row r="467" spans="1:11" x14ac:dyDescent="0.25">
      <c r="A467">
        <v>34.36</v>
      </c>
      <c r="B467" s="7">
        <v>2.2000000000000002</v>
      </c>
      <c r="C467" s="7">
        <v>2035</v>
      </c>
      <c r="D467" s="7">
        <v>34.36</v>
      </c>
      <c r="E467" s="7">
        <v>0</v>
      </c>
      <c r="F467" s="7">
        <v>442.35</v>
      </c>
      <c r="G467">
        <f t="shared" si="25"/>
        <v>-3.6699999999999591</v>
      </c>
      <c r="H467" s="39">
        <f t="shared" si="24"/>
        <v>34.36</v>
      </c>
      <c r="I467">
        <v>11.480700000000212</v>
      </c>
      <c r="J467">
        <f>[1]CO2ToAtm!$P$19*H467*H467 + [1]CO2ToAtm!$Q$19*H467+ [1]CO2ToAtm!$R$19  + 4*(C467-2025)/75 + [1]CO2ToAtm!$T$29</f>
        <v>10.996561984674724</v>
      </c>
      <c r="K467">
        <f t="shared" si="26"/>
        <v>-0.48413801532548817</v>
      </c>
    </row>
    <row r="468" spans="1:11" x14ac:dyDescent="0.25">
      <c r="A468">
        <v>34.369999999999997</v>
      </c>
      <c r="B468" s="7">
        <v>2</v>
      </c>
      <c r="C468" s="7">
        <v>2035</v>
      </c>
      <c r="D468" s="7">
        <v>34.369999999999997</v>
      </c>
      <c r="E468" s="7">
        <v>0</v>
      </c>
      <c r="F468" s="7">
        <v>442.16</v>
      </c>
      <c r="G468">
        <f t="shared" si="25"/>
        <v>-0.18999999999999773</v>
      </c>
      <c r="H468" s="39">
        <f t="shared" si="24"/>
        <v>34.369999999999997</v>
      </c>
      <c r="I468">
        <v>11.090200000000124</v>
      </c>
      <c r="J468">
        <f>[1]CO2ToAtm!$P$19*H468*H468 + [1]CO2ToAtm!$Q$19*H468+ [1]CO2ToAtm!$R$19  + 4*(C468-2025)/75 + [1]CO2ToAtm!$T$29</f>
        <v>11.005956509666877</v>
      </c>
      <c r="K468">
        <f t="shared" si="26"/>
        <v>-8.424349033324674E-2</v>
      </c>
    </row>
    <row r="469" spans="1:11" x14ac:dyDescent="0.25">
      <c r="A469">
        <v>34.380000000000003</v>
      </c>
      <c r="B469" s="7">
        <v>1.8</v>
      </c>
      <c r="C469" s="7">
        <v>2035</v>
      </c>
      <c r="D469" s="7">
        <v>34.380000000000003</v>
      </c>
      <c r="E469" s="7">
        <v>0</v>
      </c>
      <c r="F469" s="7">
        <v>442.2</v>
      </c>
      <c r="G469">
        <f t="shared" si="25"/>
        <v>3.999999999996362E-2</v>
      </c>
      <c r="H469" s="39">
        <f t="shared" si="24"/>
        <v>34.380000000000003</v>
      </c>
      <c r="I469">
        <v>11.168300000000052</v>
      </c>
      <c r="J469">
        <f>[1]CO2ToAtm!$P$19*H469*H469 + [1]CO2ToAtm!$Q$19*H469+ [1]CO2ToAtm!$R$19  + 4*(C469-2025)/75 + [1]CO2ToAtm!$T$29</f>
        <v>11.015353033310031</v>
      </c>
      <c r="K469">
        <f t="shared" si="26"/>
        <v>-0.1529469666900205</v>
      </c>
    </row>
    <row r="470" spans="1:11" x14ac:dyDescent="0.25">
      <c r="A470">
        <v>34.519999999999996</v>
      </c>
      <c r="B470" s="7">
        <v>2.8</v>
      </c>
      <c r="C470" s="7">
        <v>2042</v>
      </c>
      <c r="D470" s="7">
        <v>34.54</v>
      </c>
      <c r="E470" s="7">
        <v>0.02</v>
      </c>
      <c r="F470" s="7">
        <v>455.82</v>
      </c>
      <c r="G470">
        <f t="shared" si="25"/>
        <v>13.620000000000005</v>
      </c>
      <c r="H470" s="39">
        <f t="shared" si="24"/>
        <v>34.519999999999996</v>
      </c>
      <c r="I470">
        <v>10.777799999999964</v>
      </c>
      <c r="J470">
        <f>[1]CO2ToAtm!$P$19*H470*H470 + [1]CO2ToAtm!$Q$19*H470+ [1]CO2ToAtm!$R$19  + 4*(C470-2025)/75 + [1]CO2ToAtm!$T$29</f>
        <v>11.520447556001466</v>
      </c>
      <c r="K470">
        <f t="shared" si="26"/>
        <v>0.74264755600150245</v>
      </c>
    </row>
    <row r="471" spans="1:11" x14ac:dyDescent="0.25">
      <c r="A471">
        <v>35.019999999999996</v>
      </c>
      <c r="B471" s="7">
        <v>2.8</v>
      </c>
      <c r="C471" s="7">
        <v>2041</v>
      </c>
      <c r="D471" s="7">
        <v>35.04</v>
      </c>
      <c r="E471" s="7">
        <v>0.02</v>
      </c>
      <c r="F471" s="7">
        <v>454.44</v>
      </c>
      <c r="G471">
        <f t="shared" si="25"/>
        <v>-1.3799999999999955</v>
      </c>
      <c r="H471" s="39">
        <f t="shared" si="24"/>
        <v>35.019999999999996</v>
      </c>
      <c r="I471">
        <v>11.246399999999982</v>
      </c>
      <c r="J471">
        <f>[1]CO2ToAtm!$P$19*H471*H471 + [1]CO2ToAtm!$Q$19*H471+ [1]CO2ToAtm!$R$19  + 4*(C471-2025)/75 + [1]CO2ToAtm!$T$29</f>
        <v>11.940887740532492</v>
      </c>
      <c r="K471">
        <f t="shared" si="26"/>
        <v>0.6944877405325105</v>
      </c>
    </row>
    <row r="472" spans="1:11" x14ac:dyDescent="0.25">
      <c r="A472">
        <v>35.36</v>
      </c>
      <c r="B472" s="7">
        <v>2.4</v>
      </c>
      <c r="C472" s="7">
        <v>2035</v>
      </c>
      <c r="D472" s="7">
        <v>35.36</v>
      </c>
      <c r="E472" s="7">
        <v>0</v>
      </c>
      <c r="F472" s="7">
        <v>442.62</v>
      </c>
      <c r="G472">
        <f t="shared" si="25"/>
        <v>-11.819999999999993</v>
      </c>
      <c r="H472" s="39">
        <f t="shared" si="24"/>
        <v>35.36</v>
      </c>
      <c r="I472">
        <v>12.02740000000016</v>
      </c>
      <c r="J472">
        <f>[1]CO2ToAtm!$P$19*H472*H472 + [1]CO2ToAtm!$Q$19*H472+ [1]CO2ToAtm!$R$19  + 4*(C472-2025)/75 + [1]CO2ToAtm!$T$29</f>
        <v>11.945907806295235</v>
      </c>
      <c r="K472">
        <f t="shared" si="26"/>
        <v>-8.1492193704924887E-2</v>
      </c>
    </row>
    <row r="473" spans="1:11" x14ac:dyDescent="0.25">
      <c r="A473">
        <v>35.369999999999997</v>
      </c>
      <c r="B473" s="7">
        <v>2.6</v>
      </c>
      <c r="C473" s="7">
        <v>2036</v>
      </c>
      <c r="D473" s="7">
        <v>35.39</v>
      </c>
      <c r="E473" s="7">
        <v>0.02</v>
      </c>
      <c r="F473" s="7">
        <v>444.61</v>
      </c>
      <c r="G473">
        <f t="shared" si="25"/>
        <v>1.9900000000000091</v>
      </c>
      <c r="H473" s="39">
        <f t="shared" si="24"/>
        <v>35.369999999999997</v>
      </c>
      <c r="I473">
        <v>11.871200000000302</v>
      </c>
      <c r="J473">
        <f>[1]CO2ToAtm!$P$19*H473*H473 + [1]CO2ToAtm!$Q$19*H473+ [1]CO2ToAtm!$R$19  + 4*(C473-2025)/75 + [1]CO2ToAtm!$T$29</f>
        <v>12.008835529719812</v>
      </c>
      <c r="K473">
        <f t="shared" si="26"/>
        <v>0.13763552971951043</v>
      </c>
    </row>
    <row r="474" spans="1:11" x14ac:dyDescent="0.25">
      <c r="A474">
        <v>35.410000000000004</v>
      </c>
      <c r="B474" s="7">
        <v>1.4</v>
      </c>
      <c r="C474" s="7">
        <v>2032</v>
      </c>
      <c r="D474" s="7">
        <v>38.630000000000003</v>
      </c>
      <c r="E474" s="7">
        <v>3.22</v>
      </c>
      <c r="F474" s="7">
        <v>436.52</v>
      </c>
      <c r="G474">
        <f t="shared" si="25"/>
        <v>-8.0900000000000318</v>
      </c>
      <c r="H474" s="39">
        <f t="shared" si="24"/>
        <v>35.410000000000004</v>
      </c>
      <c r="I474">
        <v>12.417899999999804</v>
      </c>
      <c r="J474">
        <f>[1]CO2ToAtm!$P$19*H474*H474 + [1]CO2ToAtm!$Q$19*H474+ [1]CO2ToAtm!$R$19  + 4*(C474-2025)/75 + [1]CO2ToAtm!$T$29</f>
        <v>11.83389974326137</v>
      </c>
      <c r="K474">
        <f t="shared" si="26"/>
        <v>-0.58400025673843459</v>
      </c>
    </row>
    <row r="475" spans="1:11" x14ac:dyDescent="0.25">
      <c r="A475">
        <v>35.61</v>
      </c>
      <c r="B475" s="7">
        <v>2.8</v>
      </c>
      <c r="C475" s="7">
        <v>2040</v>
      </c>
      <c r="D475" s="7">
        <v>35.619999999999997</v>
      </c>
      <c r="E475" s="7">
        <v>0.01</v>
      </c>
      <c r="F475" s="7">
        <v>453</v>
      </c>
      <c r="G475">
        <f t="shared" si="25"/>
        <v>16.480000000000018</v>
      </c>
      <c r="H475" s="39">
        <f t="shared" si="24"/>
        <v>35.61</v>
      </c>
      <c r="I475">
        <v>11.793099999999928</v>
      </c>
      <c r="J475">
        <f>[1]CO2ToAtm!$P$19*H475*H475 + [1]CO2ToAtm!$Q$19*H475+ [1]CO2ToAtm!$R$19  + 4*(C475-2025)/75 + [1]CO2ToAtm!$T$29</f>
        <v>12.453033820540275</v>
      </c>
      <c r="K475">
        <f t="shared" si="26"/>
        <v>0.65993382054034733</v>
      </c>
    </row>
    <row r="476" spans="1:11" x14ac:dyDescent="0.25">
      <c r="A476">
        <v>35.78</v>
      </c>
      <c r="B476" s="7">
        <v>1.6</v>
      </c>
      <c r="C476" s="7">
        <v>2032</v>
      </c>
      <c r="D476" s="7">
        <v>38.630000000000003</v>
      </c>
      <c r="E476" s="7">
        <v>2.85</v>
      </c>
      <c r="F476" s="7">
        <v>436.62</v>
      </c>
      <c r="G476">
        <f t="shared" si="25"/>
        <v>-16.379999999999995</v>
      </c>
      <c r="H476" s="39">
        <f t="shared" si="24"/>
        <v>35.78</v>
      </c>
      <c r="I476">
        <v>12.730299999999964</v>
      </c>
      <c r="J476">
        <f>[1]CO2ToAtm!$P$19*H476*H476 + [1]CO2ToAtm!$Q$19*H476+ [1]CO2ToAtm!$R$19  + 4*(C476-2025)/75 + [1]CO2ToAtm!$T$29</f>
        <v>12.190593028630644</v>
      </c>
      <c r="K476">
        <f t="shared" si="26"/>
        <v>-0.53970697136931989</v>
      </c>
    </row>
    <row r="477" spans="1:11" x14ac:dyDescent="0.25">
      <c r="A477">
        <v>35.93</v>
      </c>
      <c r="B477" s="7">
        <v>2</v>
      </c>
      <c r="C477" s="7">
        <v>2034</v>
      </c>
      <c r="D477" s="7">
        <v>35.93</v>
      </c>
      <c r="E477" s="7">
        <v>0</v>
      </c>
      <c r="F477" s="7">
        <v>440.74</v>
      </c>
      <c r="G477">
        <f t="shared" si="25"/>
        <v>4.1200000000000045</v>
      </c>
      <c r="H477" s="39">
        <f t="shared" si="24"/>
        <v>35.93</v>
      </c>
      <c r="I477">
        <v>12.574100000000106</v>
      </c>
      <c r="J477">
        <f>[1]CO2ToAtm!$P$19*H477*H477 + [1]CO2ToAtm!$Q$19*H477+ [1]CO2ToAtm!$R$19  + 4*(C477-2025)/75 + [1]CO2ToAtm!$T$29</f>
        <v>12.442644555144275</v>
      </c>
      <c r="K477">
        <f t="shared" si="26"/>
        <v>-0.13145544485583116</v>
      </c>
    </row>
    <row r="478" spans="1:11" x14ac:dyDescent="0.25">
      <c r="A478">
        <v>35.93</v>
      </c>
      <c r="B478" s="7">
        <v>2.2000000000000002</v>
      </c>
      <c r="C478" s="7">
        <v>2034</v>
      </c>
      <c r="D478" s="7">
        <v>35.93</v>
      </c>
      <c r="E478" s="7">
        <v>0</v>
      </c>
      <c r="F478" s="7">
        <v>440.88</v>
      </c>
      <c r="G478">
        <f t="shared" si="25"/>
        <v>0.13999999999998636</v>
      </c>
      <c r="H478" s="39">
        <f t="shared" si="24"/>
        <v>35.93</v>
      </c>
      <c r="I478">
        <v>12.808399999999892</v>
      </c>
      <c r="J478">
        <f>[1]CO2ToAtm!$P$19*H478*H478 + [1]CO2ToAtm!$Q$19*H478+ [1]CO2ToAtm!$R$19  + 4*(C478-2025)/75 + [1]CO2ToAtm!$T$29</f>
        <v>12.442644555144275</v>
      </c>
      <c r="K478">
        <f t="shared" si="26"/>
        <v>-0.36575544485561728</v>
      </c>
    </row>
    <row r="479" spans="1:11" x14ac:dyDescent="0.25">
      <c r="A479">
        <v>35.94</v>
      </c>
      <c r="B479" s="7">
        <v>1.8</v>
      </c>
      <c r="C479" s="7">
        <v>2034</v>
      </c>
      <c r="D479" s="7">
        <v>35.94</v>
      </c>
      <c r="E479" s="7">
        <v>0</v>
      </c>
      <c r="F479" s="7">
        <v>440.77</v>
      </c>
      <c r="G479">
        <f t="shared" si="25"/>
        <v>-0.11000000000001364</v>
      </c>
      <c r="H479" s="39">
        <f t="shared" si="24"/>
        <v>35.94</v>
      </c>
      <c r="I479">
        <v>12.574099999999662</v>
      </c>
      <c r="J479">
        <f>[1]CO2ToAtm!$P$19*H479*H479 + [1]CO2ToAtm!$Q$19*H479+ [1]CO2ToAtm!$R$19  + 4*(C479-2025)/75 + [1]CO2ToAtm!$T$29</f>
        <v>12.452352868341995</v>
      </c>
      <c r="K479">
        <f t="shared" si="26"/>
        <v>-0.12174713165766704</v>
      </c>
    </row>
    <row r="480" spans="1:11" x14ac:dyDescent="0.25">
      <c r="A480">
        <v>36.270000000000003</v>
      </c>
      <c r="B480" s="7">
        <v>2.8</v>
      </c>
      <c r="C480" s="7">
        <v>2039</v>
      </c>
      <c r="D480" s="7">
        <v>36.28</v>
      </c>
      <c r="E480" s="7">
        <v>0.01</v>
      </c>
      <c r="F480" s="7">
        <v>451.49</v>
      </c>
      <c r="G480">
        <f t="shared" si="25"/>
        <v>10.720000000000027</v>
      </c>
      <c r="H480" s="39">
        <f t="shared" si="24"/>
        <v>36.270000000000003</v>
      </c>
      <c r="I480">
        <v>12.339799999999874</v>
      </c>
      <c r="J480">
        <f>[1]CO2ToAtm!$P$19*H480*H480 + [1]CO2ToAtm!$Q$19*H480+ [1]CO2ToAtm!$R$19  + 4*(C480-2025)/75 + [1]CO2ToAtm!$T$29</f>
        <v>13.040515113739451</v>
      </c>
      <c r="K480">
        <f t="shared" si="26"/>
        <v>0.70071511373957662</v>
      </c>
    </row>
    <row r="481" spans="1:11" x14ac:dyDescent="0.25">
      <c r="A481">
        <v>36.47</v>
      </c>
      <c r="B481" s="7">
        <v>2.6</v>
      </c>
      <c r="C481" s="7">
        <v>2035</v>
      </c>
      <c r="D481" s="7">
        <v>36.479999999999997</v>
      </c>
      <c r="E481" s="7">
        <v>0.01</v>
      </c>
      <c r="F481" s="7">
        <v>443.09</v>
      </c>
      <c r="G481">
        <f t="shared" si="25"/>
        <v>-8.4000000000000341</v>
      </c>
      <c r="H481" s="39">
        <f t="shared" si="24"/>
        <v>36.47</v>
      </c>
      <c r="I481">
        <v>12.96459999999975</v>
      </c>
      <c r="J481">
        <f>[1]CO2ToAtm!$P$19*H481*H481 + [1]CO2ToAtm!$Q$19*H481+ [1]CO2ToAtm!$R$19  + 4*(C481-2025)/75 + [1]CO2ToAtm!$T$29</f>
        <v>13.023086870722661</v>
      </c>
      <c r="K481">
        <f t="shared" si="26"/>
        <v>5.8486870722910922E-2</v>
      </c>
    </row>
    <row r="482" spans="1:11" x14ac:dyDescent="0.25">
      <c r="A482">
        <v>36.75</v>
      </c>
      <c r="B482" s="7">
        <v>2.4</v>
      </c>
      <c r="C482" s="7">
        <v>2034</v>
      </c>
      <c r="D482" s="7">
        <v>36.75</v>
      </c>
      <c r="E482" s="7">
        <v>0</v>
      </c>
      <c r="F482" s="7">
        <v>441.08</v>
      </c>
      <c r="G482">
        <f t="shared" si="25"/>
        <v>-2.0099999999999909</v>
      </c>
      <c r="H482" s="39">
        <f t="shared" si="24"/>
        <v>36.75</v>
      </c>
      <c r="I482">
        <v>13.198899999999982</v>
      </c>
      <c r="J482">
        <f>[1]CO2ToAtm!$P$19*H482*H482 + [1]CO2ToAtm!$Q$19*H482+ [1]CO2ToAtm!$R$19  + 4*(C482-2025)/75 + [1]CO2ToAtm!$T$29</f>
        <v>13.245363757298369</v>
      </c>
      <c r="K482">
        <f t="shared" si="26"/>
        <v>4.646375729838681E-2</v>
      </c>
    </row>
    <row r="483" spans="1:11" x14ac:dyDescent="0.25">
      <c r="A483">
        <v>37.03</v>
      </c>
      <c r="B483" s="7">
        <v>2.8</v>
      </c>
      <c r="C483" s="7">
        <v>2038</v>
      </c>
      <c r="D483" s="7">
        <v>37.04</v>
      </c>
      <c r="E483" s="7">
        <v>0.01</v>
      </c>
      <c r="F483" s="7">
        <v>449.91</v>
      </c>
      <c r="G483">
        <f t="shared" si="25"/>
        <v>8.8300000000000409</v>
      </c>
      <c r="H483" s="39">
        <f t="shared" si="24"/>
        <v>37.03</v>
      </c>
      <c r="I483">
        <v>13.042700000000124</v>
      </c>
      <c r="J483">
        <f>[1]CO2ToAtm!$P$19*H483*H483 + [1]CO2ToAtm!$Q$19*H483+ [1]CO2ToAtm!$R$19  + 4*(C483-2025)/75 + [1]CO2ToAtm!$T$29</f>
        <v>13.735874252917586</v>
      </c>
      <c r="K483">
        <f t="shared" si="26"/>
        <v>0.69317425291746204</v>
      </c>
    </row>
    <row r="484" spans="1:11" x14ac:dyDescent="0.25">
      <c r="A484">
        <v>37.31</v>
      </c>
      <c r="B484" s="7">
        <v>1.4</v>
      </c>
      <c r="C484" s="7">
        <v>2031</v>
      </c>
      <c r="D484" s="7">
        <v>39.75</v>
      </c>
      <c r="E484" s="7">
        <v>2.44</v>
      </c>
      <c r="F484" s="7">
        <v>434.93</v>
      </c>
      <c r="G484">
        <f t="shared" si="25"/>
        <v>-14.980000000000018</v>
      </c>
      <c r="H484" s="39">
        <f t="shared" si="24"/>
        <v>37.31</v>
      </c>
      <c r="I484">
        <v>14.058000000000089</v>
      </c>
      <c r="J484">
        <f>[1]CO2ToAtm!$P$19*H484*H484 + [1]CO2ToAtm!$Q$19*H484+ [1]CO2ToAtm!$R$19  + 4*(C484-2025)/75 + [1]CO2ToAtm!$T$29</f>
        <v>13.641285024246988</v>
      </c>
      <c r="K484">
        <f t="shared" si="26"/>
        <v>-0.41671497575310035</v>
      </c>
    </row>
    <row r="485" spans="1:11" x14ac:dyDescent="0.25">
      <c r="A485">
        <v>37.35</v>
      </c>
      <c r="B485" s="7">
        <v>2.2000000000000002</v>
      </c>
      <c r="C485" s="7">
        <v>2033</v>
      </c>
      <c r="D485" s="7">
        <v>37.35</v>
      </c>
      <c r="E485" s="7">
        <v>0</v>
      </c>
      <c r="F485" s="7">
        <v>439.24</v>
      </c>
      <c r="G485">
        <f t="shared" si="25"/>
        <v>4.3100000000000023</v>
      </c>
      <c r="H485" s="39">
        <f t="shared" si="24"/>
        <v>37.35</v>
      </c>
      <c r="I485">
        <v>13.979900000000159</v>
      </c>
      <c r="J485">
        <f>[1]CO2ToAtm!$P$19*H485*H485 + [1]CO2ToAtm!$Q$19*H485+ [1]CO2ToAtm!$R$19  + 4*(C485-2025)/75 + [1]CO2ToAtm!$T$29</f>
        <v>13.78790019095746</v>
      </c>
      <c r="K485">
        <f t="shared" si="26"/>
        <v>-0.19199980904269864</v>
      </c>
    </row>
    <row r="486" spans="1:11" x14ac:dyDescent="0.25">
      <c r="A486">
        <v>37.36</v>
      </c>
      <c r="B486" s="7">
        <v>2</v>
      </c>
      <c r="C486" s="7">
        <v>2033</v>
      </c>
      <c r="D486" s="7">
        <v>37.36</v>
      </c>
      <c r="E486" s="7">
        <v>0</v>
      </c>
      <c r="F486" s="7">
        <v>439.13</v>
      </c>
      <c r="G486">
        <f t="shared" si="25"/>
        <v>-0.11000000000001364</v>
      </c>
      <c r="H486" s="39">
        <f t="shared" si="24"/>
        <v>37.36</v>
      </c>
      <c r="I486">
        <v>13.745599999999929</v>
      </c>
      <c r="J486">
        <f>[1]CO2ToAtm!$P$19*H486*H486 + [1]CO2ToAtm!$Q$19*H486+ [1]CO2ToAtm!$R$19  + 4*(C486-2025)/75 + [1]CO2ToAtm!$T$29</f>
        <v>13.797892312595886</v>
      </c>
      <c r="K486">
        <f t="shared" si="26"/>
        <v>5.2292312595957569E-2</v>
      </c>
    </row>
    <row r="487" spans="1:11" x14ac:dyDescent="0.25">
      <c r="A487">
        <v>37.369999999999997</v>
      </c>
      <c r="B487" s="7">
        <v>1.8</v>
      </c>
      <c r="C487" s="7">
        <v>2033</v>
      </c>
      <c r="D487" s="7">
        <v>37.369999999999997</v>
      </c>
      <c r="E487" s="7">
        <v>0</v>
      </c>
      <c r="F487" s="7">
        <v>439.16</v>
      </c>
      <c r="G487">
        <f t="shared" si="25"/>
        <v>3.0000000000029559E-2</v>
      </c>
      <c r="H487" s="39">
        <f t="shared" si="24"/>
        <v>37.369999999999997</v>
      </c>
      <c r="I487">
        <v>13.823700000000301</v>
      </c>
      <c r="J487">
        <f>[1]CO2ToAtm!$P$19*H487*H487 + [1]CO2ToAtm!$Q$19*H487+ [1]CO2ToAtm!$R$19  + 4*(C487-2025)/75 + [1]CO2ToAtm!$T$29</f>
        <v>13.807886432885303</v>
      </c>
      <c r="K487">
        <f t="shared" si="26"/>
        <v>-1.581356711499815E-2</v>
      </c>
    </row>
    <row r="488" spans="1:11" x14ac:dyDescent="0.25">
      <c r="A488">
        <v>37.450000000000003</v>
      </c>
      <c r="B488" s="7">
        <v>3</v>
      </c>
      <c r="C488" s="7">
        <v>2100</v>
      </c>
      <c r="D488" s="7">
        <v>37.450000000000003</v>
      </c>
      <c r="E488" s="7">
        <v>0</v>
      </c>
      <c r="F488" s="7">
        <v>569.49</v>
      </c>
      <c r="G488">
        <f t="shared" si="25"/>
        <v>130.32999999999998</v>
      </c>
      <c r="H488" s="39">
        <f t="shared" si="24"/>
        <v>37.450000000000003</v>
      </c>
      <c r="I488">
        <v>14.682799999999963</v>
      </c>
      <c r="J488">
        <f>[1]CO2ToAtm!$P$19*H488*H488 + [1]CO2ToAtm!$Q$19*H488+ [1]CO2ToAtm!$R$19  + 4*(C488-2025)/75 + [1]CO2ToAtm!$T$29</f>
        <v>17.461244679969674</v>
      </c>
      <c r="K488">
        <f t="shared" si="26"/>
        <v>2.7784446799697111</v>
      </c>
    </row>
    <row r="489" spans="1:11" x14ac:dyDescent="0.25">
      <c r="A489">
        <v>37.46</v>
      </c>
      <c r="B489" s="7">
        <v>3</v>
      </c>
      <c r="C489" s="7">
        <v>2098</v>
      </c>
      <c r="D489" s="7">
        <v>37.46</v>
      </c>
      <c r="E489" s="7">
        <v>0</v>
      </c>
      <c r="F489" s="7">
        <v>565.74</v>
      </c>
      <c r="G489">
        <f t="shared" si="25"/>
        <v>-3.75</v>
      </c>
      <c r="H489" s="39">
        <f t="shared" si="24"/>
        <v>37.46</v>
      </c>
      <c r="I489">
        <v>14.682799999999963</v>
      </c>
      <c r="J489">
        <f>[1]CO2ToAtm!$P$19*H489*H489 + [1]CO2ToAtm!$Q$19*H489+ [1]CO2ToAtm!$R$19  + 4*(C489-2025)/75 + [1]CO2ToAtm!$T$29</f>
        <v>17.364590121451343</v>
      </c>
      <c r="K489">
        <f t="shared" si="26"/>
        <v>2.68179012145138</v>
      </c>
    </row>
    <row r="490" spans="1:11" x14ac:dyDescent="0.25">
      <c r="A490">
        <v>37.46</v>
      </c>
      <c r="B490" s="7">
        <v>3</v>
      </c>
      <c r="C490" s="7">
        <v>2099</v>
      </c>
      <c r="D490" s="7">
        <v>37.46</v>
      </c>
      <c r="E490" s="7">
        <v>0</v>
      </c>
      <c r="F490" s="7">
        <v>567.61</v>
      </c>
      <c r="G490">
        <f t="shared" si="25"/>
        <v>1.8700000000000045</v>
      </c>
      <c r="H490" s="39">
        <f t="shared" si="24"/>
        <v>37.46</v>
      </c>
      <c r="I490">
        <v>14.604700000000035</v>
      </c>
      <c r="J490">
        <f>[1]CO2ToAtm!$P$19*H490*H490 + [1]CO2ToAtm!$Q$19*H490+ [1]CO2ToAtm!$R$19  + 4*(C490-2025)/75 + [1]CO2ToAtm!$T$29</f>
        <v>17.417923454784674</v>
      </c>
      <c r="K490">
        <f t="shared" si="26"/>
        <v>2.8132234547846391</v>
      </c>
    </row>
    <row r="491" spans="1:11" x14ac:dyDescent="0.25">
      <c r="A491">
        <v>37.47</v>
      </c>
      <c r="B491" s="7">
        <v>3</v>
      </c>
      <c r="C491" s="7">
        <v>2097</v>
      </c>
      <c r="D491" s="7">
        <v>37.47</v>
      </c>
      <c r="E491" s="7">
        <v>0</v>
      </c>
      <c r="F491" s="7">
        <v>563.86</v>
      </c>
      <c r="G491">
        <f t="shared" si="25"/>
        <v>-3.75</v>
      </c>
      <c r="H491" s="39">
        <f t="shared" si="24"/>
        <v>37.47</v>
      </c>
      <c r="I491">
        <v>14.604700000000035</v>
      </c>
      <c r="J491">
        <f>[1]CO2ToAtm!$P$19*H491*H491 + [1]CO2ToAtm!$Q$19*H491+ [1]CO2ToAtm!$R$19  + 4*(C491-2025)/75 + [1]CO2ToAtm!$T$29</f>
        <v>17.321270894917333</v>
      </c>
      <c r="K491">
        <f t="shared" si="26"/>
        <v>2.7165708949172984</v>
      </c>
    </row>
    <row r="492" spans="1:11" x14ac:dyDescent="0.25">
      <c r="A492">
        <v>37.479999999999997</v>
      </c>
      <c r="B492" s="7">
        <v>3</v>
      </c>
      <c r="C492" s="7">
        <v>2096</v>
      </c>
      <c r="D492" s="7">
        <v>37.479999999999997</v>
      </c>
      <c r="E492" s="7">
        <v>0</v>
      </c>
      <c r="F492" s="7">
        <v>561.99</v>
      </c>
      <c r="G492">
        <f t="shared" si="25"/>
        <v>-1.8700000000000045</v>
      </c>
      <c r="H492" s="39">
        <f t="shared" si="24"/>
        <v>37.479999999999997</v>
      </c>
      <c r="I492">
        <v>14.604700000000035</v>
      </c>
      <c r="J492">
        <f>[1]CO2ToAtm!$P$19*H492*H492 + [1]CO2ToAtm!$Q$19*H492+ [1]CO2ToAtm!$R$19  + 4*(C492-2025)/75 + [1]CO2ToAtm!$T$29</f>
        <v>17.277953667034318</v>
      </c>
      <c r="K492">
        <f t="shared" si="26"/>
        <v>2.6732536670342828</v>
      </c>
    </row>
    <row r="493" spans="1:11" x14ac:dyDescent="0.25">
      <c r="A493">
        <v>37.49</v>
      </c>
      <c r="B493" s="7">
        <v>3</v>
      </c>
      <c r="C493" s="7">
        <v>2095</v>
      </c>
      <c r="D493" s="7">
        <v>37.49</v>
      </c>
      <c r="E493" s="7">
        <v>0</v>
      </c>
      <c r="F493" s="7">
        <v>560.12</v>
      </c>
      <c r="G493">
        <f t="shared" si="25"/>
        <v>-1.8700000000000045</v>
      </c>
      <c r="H493" s="39">
        <f t="shared" si="24"/>
        <v>37.49</v>
      </c>
      <c r="I493">
        <v>14.682799999999963</v>
      </c>
      <c r="J493">
        <f>[1]CO2ToAtm!$P$19*H493*H493 + [1]CO2ToAtm!$Q$19*H493+ [1]CO2ToAtm!$R$19  + 4*(C493-2025)/75 + [1]CO2ToAtm!$T$29</f>
        <v>17.234638437802303</v>
      </c>
      <c r="K493">
        <f t="shared" si="26"/>
        <v>2.5518384378023402</v>
      </c>
    </row>
    <row r="494" spans="1:11" x14ac:dyDescent="0.25">
      <c r="A494">
        <v>37.51</v>
      </c>
      <c r="B494" s="7">
        <v>3</v>
      </c>
      <c r="C494" s="7">
        <v>2094</v>
      </c>
      <c r="D494" s="7">
        <v>37.51</v>
      </c>
      <c r="E494" s="7">
        <v>0</v>
      </c>
      <c r="F494" s="7">
        <v>558.24</v>
      </c>
      <c r="G494">
        <f t="shared" si="25"/>
        <v>-1.8799999999999955</v>
      </c>
      <c r="H494" s="39">
        <f t="shared" si="24"/>
        <v>37.51</v>
      </c>
      <c r="I494">
        <v>14.604700000000035</v>
      </c>
      <c r="J494">
        <f>[1]CO2ToAtm!$P$19*H494*H494 + [1]CO2ToAtm!$Q$19*H494+ [1]CO2ToAtm!$R$19  + 4*(C494-2025)/75 + [1]CO2ToAtm!$T$29</f>
        <v>17.201347308624559</v>
      </c>
      <c r="K494">
        <f t="shared" si="26"/>
        <v>2.5966473086245241</v>
      </c>
    </row>
    <row r="495" spans="1:11" x14ac:dyDescent="0.25">
      <c r="A495">
        <v>37.54</v>
      </c>
      <c r="B495" s="7">
        <v>3</v>
      </c>
      <c r="C495" s="7">
        <v>2093</v>
      </c>
      <c r="D495" s="7">
        <v>37.54</v>
      </c>
      <c r="E495" s="7">
        <v>0</v>
      </c>
      <c r="F495" s="7">
        <v>556.37</v>
      </c>
      <c r="G495">
        <f t="shared" si="25"/>
        <v>-1.8700000000000045</v>
      </c>
      <c r="H495" s="39">
        <f t="shared" si="24"/>
        <v>37.54</v>
      </c>
      <c r="I495">
        <v>14.604700000000035</v>
      </c>
      <c r="J495">
        <f>[1]CO2ToAtm!$P$19*H495*H495 + [1]CO2ToAtm!$Q$19*H495+ [1]CO2ToAtm!$R$19  + 4*(C495-2025)/75 + [1]CO2ToAtm!$T$29</f>
        <v>17.178092271407046</v>
      </c>
      <c r="K495">
        <f t="shared" si="26"/>
        <v>2.5733922714070108</v>
      </c>
    </row>
    <row r="496" spans="1:11" x14ac:dyDescent="0.25">
      <c r="A496">
        <v>37.56</v>
      </c>
      <c r="B496" s="7">
        <v>3</v>
      </c>
      <c r="C496" s="7">
        <v>2092</v>
      </c>
      <c r="D496" s="7">
        <v>37.56</v>
      </c>
      <c r="E496" s="7">
        <v>0</v>
      </c>
      <c r="F496" s="7">
        <v>554.5</v>
      </c>
      <c r="G496">
        <f t="shared" si="25"/>
        <v>-1.8700000000000045</v>
      </c>
      <c r="H496" s="39">
        <f t="shared" si="24"/>
        <v>37.56</v>
      </c>
      <c r="I496">
        <v>14.682799999999963</v>
      </c>
      <c r="J496">
        <f>[1]CO2ToAtm!$P$19*H496*H496 + [1]CO2ToAtm!$Q$19*H496+ [1]CO2ToAtm!$R$19  + 4*(C496-2025)/75 + [1]CO2ToAtm!$T$29</f>
        <v>17.144821128739217</v>
      </c>
      <c r="K496">
        <f t="shared" si="26"/>
        <v>2.4620211287392539</v>
      </c>
    </row>
    <row r="497" spans="1:11" x14ac:dyDescent="0.25">
      <c r="A497">
        <v>37.58</v>
      </c>
      <c r="B497" s="7">
        <v>1.6</v>
      </c>
      <c r="C497" s="7">
        <v>2031</v>
      </c>
      <c r="D497" s="7">
        <v>39.75</v>
      </c>
      <c r="E497" s="7">
        <v>2.17</v>
      </c>
      <c r="F497" s="7">
        <v>434.99</v>
      </c>
      <c r="G497">
        <f t="shared" si="25"/>
        <v>-119.50999999999999</v>
      </c>
      <c r="H497" s="39">
        <f t="shared" si="24"/>
        <v>37.58</v>
      </c>
      <c r="I497">
        <v>14.292299999999875</v>
      </c>
      <c r="J497">
        <f>[1]CO2ToAtm!$P$19*H497*H497 + [1]CO2ToAtm!$Q$19*H497+ [1]CO2ToAtm!$R$19  + 4*(C497-2025)/75 + [1]CO2ToAtm!$T$29</f>
        <v>13.911557980675346</v>
      </c>
      <c r="K497">
        <f t="shared" si="26"/>
        <v>-0.38074201932452922</v>
      </c>
    </row>
    <row r="498" spans="1:11" x14ac:dyDescent="0.25">
      <c r="A498">
        <v>37.590000000000003</v>
      </c>
      <c r="B498" s="7">
        <v>3</v>
      </c>
      <c r="C498" s="7">
        <v>2091</v>
      </c>
      <c r="D498" s="7">
        <v>37.590000000000003</v>
      </c>
      <c r="E498" s="7">
        <v>0</v>
      </c>
      <c r="F498" s="7">
        <v>552.62</v>
      </c>
      <c r="G498">
        <f t="shared" si="25"/>
        <v>117.63</v>
      </c>
      <c r="H498" s="39">
        <f t="shared" si="24"/>
        <v>37.590000000000003</v>
      </c>
      <c r="I498">
        <v>14.604700000000035</v>
      </c>
      <c r="J498">
        <f>[1]CO2ToAtm!$P$19*H498*H498 + [1]CO2ToAtm!$Q$19*H498+ [1]CO2ToAtm!$R$19  + 4*(C498-2025)/75 + [1]CO2ToAtm!$T$29</f>
        <v>17.121596071286568</v>
      </c>
      <c r="K498">
        <f t="shared" si="26"/>
        <v>2.5168960712865331</v>
      </c>
    </row>
    <row r="499" spans="1:11" x14ac:dyDescent="0.25">
      <c r="A499">
        <v>37.61</v>
      </c>
      <c r="B499" s="7">
        <v>3</v>
      </c>
      <c r="C499" s="7">
        <v>2090</v>
      </c>
      <c r="D499" s="7">
        <v>37.61</v>
      </c>
      <c r="E499" s="7">
        <v>0</v>
      </c>
      <c r="F499" s="7">
        <v>550.75</v>
      </c>
      <c r="G499">
        <f t="shared" si="25"/>
        <v>-1.8700000000000045</v>
      </c>
      <c r="H499" s="39">
        <f t="shared" si="24"/>
        <v>37.61</v>
      </c>
      <c r="I499">
        <v>14.604700000000035</v>
      </c>
      <c r="J499">
        <f>[1]CO2ToAtm!$P$19*H499*H499 + [1]CO2ToAtm!$Q$19*H499+ [1]CO2ToAtm!$R$19  + 4*(C499-2025)/75 + [1]CO2ToAtm!$T$29</f>
        <v>17.088344915128644</v>
      </c>
      <c r="K499">
        <f t="shared" si="26"/>
        <v>2.4836449151286093</v>
      </c>
    </row>
    <row r="500" spans="1:11" x14ac:dyDescent="0.25">
      <c r="A500">
        <v>37.64</v>
      </c>
      <c r="B500" s="7">
        <v>3</v>
      </c>
      <c r="C500" s="7">
        <v>2089</v>
      </c>
      <c r="D500" s="7">
        <v>37.64</v>
      </c>
      <c r="E500" s="7">
        <v>0</v>
      </c>
      <c r="F500" s="7">
        <v>548.88</v>
      </c>
      <c r="G500">
        <f t="shared" si="25"/>
        <v>-1.8700000000000045</v>
      </c>
      <c r="H500" s="39">
        <f t="shared" si="24"/>
        <v>37.64</v>
      </c>
      <c r="I500">
        <v>14.682799999999963</v>
      </c>
      <c r="J500">
        <f>[1]CO2ToAtm!$P$19*H500*H500 + [1]CO2ToAtm!$Q$19*H500+ [1]CO2ToAtm!$R$19  + 4*(C500-2025)/75 + [1]CO2ToAtm!$T$29</f>
        <v>17.06514983744086</v>
      </c>
      <c r="K500">
        <f t="shared" si="26"/>
        <v>2.3823498374408967</v>
      </c>
    </row>
    <row r="501" spans="1:11" x14ac:dyDescent="0.25">
      <c r="A501">
        <v>37.65</v>
      </c>
      <c r="B501" s="7">
        <v>2.6</v>
      </c>
      <c r="C501" s="7">
        <v>2034</v>
      </c>
      <c r="D501" s="7">
        <v>37.659999999999997</v>
      </c>
      <c r="E501" s="7">
        <v>0.01</v>
      </c>
      <c r="F501" s="7">
        <v>441.43</v>
      </c>
      <c r="G501">
        <f t="shared" si="25"/>
        <v>-107.44999999999999</v>
      </c>
      <c r="H501" s="39">
        <f t="shared" si="24"/>
        <v>37.65</v>
      </c>
      <c r="I501">
        <v>13.979900000000159</v>
      </c>
      <c r="J501">
        <f>[1]CO2ToAtm!$P$19*H501*H501 + [1]CO2ToAtm!$Q$19*H501+ [1]CO2ToAtm!$R$19  + 4*(C501-2025)/75 + [1]CO2ToAtm!$T$29</f>
        <v>14.141866586624685</v>
      </c>
      <c r="K501">
        <f t="shared" si="26"/>
        <v>0.16196658662452634</v>
      </c>
    </row>
    <row r="502" spans="1:11" x14ac:dyDescent="0.25">
      <c r="A502">
        <v>37.67</v>
      </c>
      <c r="B502" s="7">
        <v>3</v>
      </c>
      <c r="C502" s="7">
        <v>2088</v>
      </c>
      <c r="D502" s="7">
        <v>37.67</v>
      </c>
      <c r="E502" s="7">
        <v>0</v>
      </c>
      <c r="F502" s="7">
        <v>547</v>
      </c>
      <c r="G502">
        <f t="shared" si="25"/>
        <v>105.57</v>
      </c>
      <c r="H502" s="39">
        <f t="shared" si="24"/>
        <v>37.67</v>
      </c>
      <c r="I502">
        <v>14.604700000000035</v>
      </c>
      <c r="J502">
        <f>[1]CO2ToAtm!$P$19*H502*H502 + [1]CO2ToAtm!$Q$19*H502+ [1]CO2ToAtm!$R$19  + 4*(C502-2025)/75 + [1]CO2ToAtm!$T$29</f>
        <v>17.04197274761199</v>
      </c>
      <c r="K502">
        <f t="shared" si="26"/>
        <v>2.4372727476119547</v>
      </c>
    </row>
    <row r="503" spans="1:11" x14ac:dyDescent="0.25">
      <c r="A503">
        <v>37.69</v>
      </c>
      <c r="B503" s="7">
        <v>3</v>
      </c>
      <c r="C503" s="7">
        <v>2087</v>
      </c>
      <c r="D503" s="7">
        <v>37.69</v>
      </c>
      <c r="E503" s="7">
        <v>0</v>
      </c>
      <c r="F503" s="7">
        <v>545.13</v>
      </c>
      <c r="G503">
        <f t="shared" si="25"/>
        <v>-1.8700000000000045</v>
      </c>
      <c r="H503" s="39">
        <f t="shared" si="24"/>
        <v>37.69</v>
      </c>
      <c r="I503">
        <v>14.604700000000035</v>
      </c>
      <c r="J503">
        <f>[1]CO2ToAtm!$P$19*H503*H503 + [1]CO2ToAtm!$Q$19*H503+ [1]CO2ToAtm!$R$19  + 4*(C503-2025)/75 + [1]CO2ToAtm!$T$29</f>
        <v>17.008753569869924</v>
      </c>
      <c r="K503">
        <f t="shared" si="26"/>
        <v>2.4040535698698893</v>
      </c>
    </row>
    <row r="504" spans="1:11" x14ac:dyDescent="0.25">
      <c r="A504">
        <v>37.72</v>
      </c>
      <c r="B504" s="7">
        <v>3</v>
      </c>
      <c r="C504" s="7">
        <v>2086</v>
      </c>
      <c r="D504" s="7">
        <v>37.72</v>
      </c>
      <c r="E504" s="7">
        <v>0</v>
      </c>
      <c r="F504" s="7">
        <v>543.26</v>
      </c>
      <c r="G504">
        <f t="shared" si="25"/>
        <v>-1.8700000000000045</v>
      </c>
      <c r="H504" s="39">
        <f t="shared" si="24"/>
        <v>37.72</v>
      </c>
      <c r="I504">
        <v>14.604700000000035</v>
      </c>
      <c r="J504">
        <f>[1]CO2ToAtm!$P$19*H504*H504 + [1]CO2ToAtm!$Q$19*H504+ [1]CO2ToAtm!$R$19  + 4*(C504-2025)/75 + [1]CO2ToAtm!$T$29</f>
        <v>16.985606459805915</v>
      </c>
      <c r="K504">
        <f t="shared" si="26"/>
        <v>2.38090645980588</v>
      </c>
    </row>
    <row r="505" spans="1:11" x14ac:dyDescent="0.25">
      <c r="A505">
        <v>37.74</v>
      </c>
      <c r="B505" s="7">
        <v>3</v>
      </c>
      <c r="C505" s="7">
        <v>2085</v>
      </c>
      <c r="D505" s="7">
        <v>37.74</v>
      </c>
      <c r="E505" s="7">
        <v>0</v>
      </c>
      <c r="F505" s="7">
        <v>541.39</v>
      </c>
      <c r="G505">
        <f t="shared" si="25"/>
        <v>-1.8700000000000045</v>
      </c>
      <c r="H505" s="39">
        <f t="shared" si="24"/>
        <v>37.74</v>
      </c>
      <c r="I505">
        <v>14.526600000000105</v>
      </c>
      <c r="J505">
        <f>[1]CO2ToAtm!$P$19*H505*H505 + [1]CO2ToAtm!$Q$19*H505+ [1]CO2ToAtm!$R$19  + 4*(C505-2025)/75 + [1]CO2ToAtm!$T$29</f>
        <v>16.952407268573758</v>
      </c>
      <c r="K505">
        <f t="shared" si="26"/>
        <v>2.4258072685736529</v>
      </c>
    </row>
    <row r="506" spans="1:11" x14ac:dyDescent="0.25">
      <c r="A506">
        <v>37.770000000000003</v>
      </c>
      <c r="B506" s="7">
        <v>3</v>
      </c>
      <c r="C506" s="7">
        <v>2084</v>
      </c>
      <c r="D506" s="7">
        <v>37.770000000000003</v>
      </c>
      <c r="E506" s="7">
        <v>0</v>
      </c>
      <c r="F506" s="7">
        <v>539.53</v>
      </c>
      <c r="G506">
        <f t="shared" si="25"/>
        <v>-1.8600000000000136</v>
      </c>
      <c r="H506" s="39">
        <f t="shared" si="24"/>
        <v>37.770000000000003</v>
      </c>
      <c r="I506">
        <v>14.604700000000035</v>
      </c>
      <c r="J506">
        <f>[1]CO2ToAtm!$P$19*H506*H506 + [1]CO2ToAtm!$Q$19*H506+ [1]CO2ToAtm!$R$19  + 4*(C506-2025)/75 + [1]CO2ToAtm!$T$29</f>
        <v>16.929290138274617</v>
      </c>
      <c r="K506">
        <f t="shared" si="26"/>
        <v>2.3245901382745817</v>
      </c>
    </row>
    <row r="507" spans="1:11" x14ac:dyDescent="0.25">
      <c r="A507">
        <v>37.79</v>
      </c>
      <c r="B507" s="7">
        <v>3</v>
      </c>
      <c r="C507" s="7">
        <v>2083</v>
      </c>
      <c r="D507" s="7">
        <v>37.79</v>
      </c>
      <c r="E507" s="7">
        <v>0</v>
      </c>
      <c r="F507" s="7">
        <v>537.66</v>
      </c>
      <c r="G507">
        <f t="shared" si="25"/>
        <v>-1.8700000000000045</v>
      </c>
      <c r="H507" s="39">
        <f t="shared" si="24"/>
        <v>37.79</v>
      </c>
      <c r="I507">
        <v>14.604700000000035</v>
      </c>
      <c r="J507">
        <f>[1]CO2ToAtm!$P$19*H507*H507 + [1]CO2ToAtm!$Q$19*H507+ [1]CO2ToAtm!$R$19  + 4*(C507-2025)/75 + [1]CO2ToAtm!$T$29</f>
        <v>16.896110933552361</v>
      </c>
      <c r="K507">
        <f t="shared" si="26"/>
        <v>2.2914109335523261</v>
      </c>
    </row>
    <row r="508" spans="1:11" x14ac:dyDescent="0.25">
      <c r="A508">
        <v>37.82</v>
      </c>
      <c r="B508" s="7">
        <v>3</v>
      </c>
      <c r="C508" s="7">
        <v>2082</v>
      </c>
      <c r="D508" s="7">
        <v>37.82</v>
      </c>
      <c r="E508" s="7">
        <v>0</v>
      </c>
      <c r="F508" s="7">
        <v>535.79</v>
      </c>
      <c r="G508">
        <f t="shared" si="25"/>
        <v>-1.8700000000000045</v>
      </c>
      <c r="H508" s="39">
        <f t="shared" si="24"/>
        <v>37.82</v>
      </c>
      <c r="I508">
        <v>14.526600000000105</v>
      </c>
      <c r="J508">
        <f>[1]CO2ToAtm!$P$19*H508*H508 + [1]CO2ToAtm!$Q$19*H508+ [1]CO2ToAtm!$R$19  + 4*(C508-2025)/75 + [1]CO2ToAtm!$T$29</f>
        <v>16.873023783018084</v>
      </c>
      <c r="K508">
        <f t="shared" si="26"/>
        <v>2.346423783017979</v>
      </c>
    </row>
    <row r="509" spans="1:11" x14ac:dyDescent="0.25">
      <c r="A509">
        <v>37.840000000000003</v>
      </c>
      <c r="B509" s="7">
        <v>2.8</v>
      </c>
      <c r="C509" s="7">
        <v>2037</v>
      </c>
      <c r="D509" s="7">
        <v>37.85</v>
      </c>
      <c r="E509" s="7">
        <v>0.01</v>
      </c>
      <c r="F509" s="7">
        <v>448.24</v>
      </c>
      <c r="G509">
        <f t="shared" si="25"/>
        <v>-87.549999999999955</v>
      </c>
      <c r="H509" s="39">
        <f t="shared" si="24"/>
        <v>37.840000000000003</v>
      </c>
      <c r="I509">
        <v>13.823699999999857</v>
      </c>
      <c r="J509">
        <f>[1]CO2ToAtm!$P$19*H509*H509 + [1]CO2ToAtm!$Q$19*H509+ [1]CO2ToAtm!$R$19  + 4*(C509-2025)/75 + [1]CO2ToAtm!$T$29</f>
        <v>14.493197898139078</v>
      </c>
      <c r="K509">
        <f t="shared" si="26"/>
        <v>0.66949789813922145</v>
      </c>
    </row>
    <row r="510" spans="1:11" x14ac:dyDescent="0.25">
      <c r="A510">
        <v>37.840000000000003</v>
      </c>
      <c r="B510" s="7">
        <v>3</v>
      </c>
      <c r="C510" s="7">
        <v>2081</v>
      </c>
      <c r="D510" s="7">
        <v>37.840000000000003</v>
      </c>
      <c r="E510" s="7">
        <v>0</v>
      </c>
      <c r="F510" s="7">
        <v>533.92999999999995</v>
      </c>
      <c r="G510">
        <f t="shared" si="25"/>
        <v>85.689999999999941</v>
      </c>
      <c r="H510" s="39">
        <f t="shared" si="24"/>
        <v>37.840000000000003</v>
      </c>
      <c r="I510">
        <v>14.526599999999219</v>
      </c>
      <c r="J510">
        <f>[1]CO2ToAtm!$P$19*H510*H510 + [1]CO2ToAtm!$Q$19*H510+ [1]CO2ToAtm!$R$19  + 4*(C510-2025)/75 + [1]CO2ToAtm!$T$29</f>
        <v>16.839864564805747</v>
      </c>
      <c r="K510">
        <f t="shared" si="26"/>
        <v>2.3132645648065289</v>
      </c>
    </row>
    <row r="511" spans="1:11" x14ac:dyDescent="0.25">
      <c r="A511">
        <v>37.86</v>
      </c>
      <c r="B511" s="7">
        <v>3</v>
      </c>
      <c r="C511" s="7">
        <v>2080</v>
      </c>
      <c r="D511" s="7">
        <v>37.86</v>
      </c>
      <c r="E511" s="7">
        <v>0</v>
      </c>
      <c r="F511" s="7">
        <v>532.07000000000005</v>
      </c>
      <c r="G511">
        <f t="shared" si="25"/>
        <v>-1.8599999999999</v>
      </c>
      <c r="H511" s="39">
        <f t="shared" si="24"/>
        <v>37.86</v>
      </c>
      <c r="I511">
        <v>14.526600000000105</v>
      </c>
      <c r="J511">
        <f>[1]CO2ToAtm!$P$19*H511*H511 + [1]CO2ToAtm!$Q$19*H511+ [1]CO2ToAtm!$R$19  + 4*(C511-2025)/75 + [1]CO2ToAtm!$T$29</f>
        <v>16.806713341197362</v>
      </c>
      <c r="K511">
        <f t="shared" si="26"/>
        <v>2.2801133411972572</v>
      </c>
    </row>
    <row r="512" spans="1:11" x14ac:dyDescent="0.25">
      <c r="A512">
        <v>37.89</v>
      </c>
      <c r="B512" s="7">
        <v>3</v>
      </c>
      <c r="C512" s="7">
        <v>2079</v>
      </c>
      <c r="D512" s="7">
        <v>37.89</v>
      </c>
      <c r="E512" s="7">
        <v>0</v>
      </c>
      <c r="F512" s="7">
        <v>530.21</v>
      </c>
      <c r="G512">
        <f t="shared" si="25"/>
        <v>-1.8600000000000136</v>
      </c>
      <c r="H512" s="39">
        <f t="shared" si="24"/>
        <v>37.89</v>
      </c>
      <c r="I512">
        <v>14.526600000000105</v>
      </c>
      <c r="J512">
        <f>[1]CO2ToAtm!$P$19*H512*H512 + [1]CO2ToAtm!$Q$19*H512+ [1]CO2ToAtm!$R$19  + 4*(C512-2025)/75 + [1]CO2ToAtm!$T$29</f>
        <v>16.783668162333896</v>
      </c>
      <c r="K512">
        <f t="shared" si="26"/>
        <v>2.2570681623337912</v>
      </c>
    </row>
    <row r="513" spans="1:11" x14ac:dyDescent="0.25">
      <c r="A513">
        <v>37.909999999999997</v>
      </c>
      <c r="B513" s="7">
        <v>3</v>
      </c>
      <c r="C513" s="7">
        <v>2078</v>
      </c>
      <c r="D513" s="7">
        <v>37.909999999999997</v>
      </c>
      <c r="E513" s="7">
        <v>0</v>
      </c>
      <c r="F513" s="7">
        <v>528.35</v>
      </c>
      <c r="G513">
        <f t="shared" si="25"/>
        <v>-1.8600000000000136</v>
      </c>
      <c r="H513" s="39">
        <f t="shared" si="24"/>
        <v>37.909999999999997</v>
      </c>
      <c r="I513">
        <v>14.526600000000105</v>
      </c>
      <c r="J513">
        <f>[1]CO2ToAtm!$P$19*H513*H513 + [1]CO2ToAtm!$Q$19*H513+ [1]CO2ToAtm!$R$19  + 4*(C513-2025)/75 + [1]CO2ToAtm!$T$29</f>
        <v>16.750536925235423</v>
      </c>
      <c r="K513">
        <f t="shared" si="26"/>
        <v>2.2239369252353178</v>
      </c>
    </row>
    <row r="514" spans="1:11" x14ac:dyDescent="0.25">
      <c r="A514">
        <v>37.93</v>
      </c>
      <c r="B514" s="7">
        <v>3</v>
      </c>
      <c r="C514" s="7">
        <v>2077</v>
      </c>
      <c r="D514" s="7">
        <v>37.93</v>
      </c>
      <c r="E514" s="7">
        <v>0</v>
      </c>
      <c r="F514" s="7">
        <v>526.49</v>
      </c>
      <c r="G514">
        <f t="shared" si="25"/>
        <v>-1.8600000000000136</v>
      </c>
      <c r="H514" s="39">
        <f t="shared" si="24"/>
        <v>37.93</v>
      </c>
      <c r="I514">
        <v>14.448500000000177</v>
      </c>
      <c r="J514">
        <f>[1]CO2ToAtm!$P$19*H514*H514 + [1]CO2ToAtm!$Q$19*H514+ [1]CO2ToAtm!$R$19  + 4*(C514-2025)/75 + [1]CO2ToAtm!$T$29</f>
        <v>16.717413682740915</v>
      </c>
      <c r="K514">
        <f t="shared" si="26"/>
        <v>2.2689136827407381</v>
      </c>
    </row>
    <row r="515" spans="1:11" x14ac:dyDescent="0.25">
      <c r="A515">
        <v>37.950000000000003</v>
      </c>
      <c r="B515" s="7">
        <v>3</v>
      </c>
      <c r="C515" s="7">
        <v>2076</v>
      </c>
      <c r="D515" s="7">
        <v>37.950000000000003</v>
      </c>
      <c r="E515" s="7">
        <v>0</v>
      </c>
      <c r="F515" s="7">
        <v>524.64</v>
      </c>
      <c r="G515">
        <f t="shared" si="25"/>
        <v>-1.8500000000000227</v>
      </c>
      <c r="H515" s="39">
        <f t="shared" ref="H515:H578" si="27">D515-E515</f>
        <v>37.950000000000003</v>
      </c>
      <c r="I515">
        <v>14.370400000000249</v>
      </c>
      <c r="J515">
        <f>[1]CO2ToAtm!$P$19*H515*H515 + [1]CO2ToAtm!$Q$19*H515+ [1]CO2ToAtm!$R$19  + 4*(C515-2025)/75 + [1]CO2ToAtm!$T$29</f>
        <v>16.684298434850373</v>
      </c>
      <c r="K515">
        <f t="shared" si="26"/>
        <v>2.3138984348501239</v>
      </c>
    </row>
    <row r="516" spans="1:11" x14ac:dyDescent="0.25">
      <c r="A516">
        <v>37.97</v>
      </c>
      <c r="B516" s="7">
        <v>3</v>
      </c>
      <c r="C516" s="7">
        <v>2075</v>
      </c>
      <c r="D516" s="7">
        <v>37.97</v>
      </c>
      <c r="E516" s="7">
        <v>0</v>
      </c>
      <c r="F516" s="7">
        <v>522.79999999999995</v>
      </c>
      <c r="G516">
        <f t="shared" ref="G516:G579" si="28">F516-F515</f>
        <v>-1.8400000000000318</v>
      </c>
      <c r="H516" s="39">
        <f t="shared" si="27"/>
        <v>37.97</v>
      </c>
      <c r="I516">
        <v>14.448499999999289</v>
      </c>
      <c r="J516">
        <f>[1]CO2ToAtm!$P$19*H516*H516 + [1]CO2ToAtm!$Q$19*H516+ [1]CO2ToAtm!$R$19  + 4*(C516-2025)/75 + [1]CO2ToAtm!$T$29</f>
        <v>16.651191181563792</v>
      </c>
      <c r="K516">
        <f t="shared" ref="K516:K579" si="29">J516-I516</f>
        <v>2.2026911815645036</v>
      </c>
    </row>
    <row r="517" spans="1:11" x14ac:dyDescent="0.25">
      <c r="A517">
        <v>37.99</v>
      </c>
      <c r="B517" s="7">
        <v>3</v>
      </c>
      <c r="C517" s="7">
        <v>2074</v>
      </c>
      <c r="D517" s="7">
        <v>37.99</v>
      </c>
      <c r="E517" s="7">
        <v>0</v>
      </c>
      <c r="F517" s="7">
        <v>520.95000000000005</v>
      </c>
      <c r="G517">
        <f t="shared" si="28"/>
        <v>-1.8499999999999091</v>
      </c>
      <c r="H517" s="39">
        <f t="shared" si="27"/>
        <v>37.99</v>
      </c>
      <c r="I517">
        <v>14.370400000000249</v>
      </c>
      <c r="J517">
        <f>[1]CO2ToAtm!$P$19*H517*H517 + [1]CO2ToAtm!$Q$19*H517+ [1]CO2ToAtm!$R$19  + 4*(C517-2025)/75 + [1]CO2ToAtm!$T$29</f>
        <v>16.618091922881177</v>
      </c>
      <c r="K517">
        <f t="shared" si="29"/>
        <v>2.2476919228809287</v>
      </c>
    </row>
    <row r="518" spans="1:11" x14ac:dyDescent="0.25">
      <c r="A518">
        <v>38.01</v>
      </c>
      <c r="B518" s="7">
        <v>3</v>
      </c>
      <c r="C518" s="7">
        <v>2073</v>
      </c>
      <c r="D518" s="7">
        <v>38.01</v>
      </c>
      <c r="E518" s="7">
        <v>0</v>
      </c>
      <c r="F518" s="7">
        <v>519.11</v>
      </c>
      <c r="G518">
        <f t="shared" si="28"/>
        <v>-1.8400000000000318</v>
      </c>
      <c r="H518" s="39">
        <f t="shared" si="27"/>
        <v>38.01</v>
      </c>
      <c r="I518">
        <v>14.370400000000249</v>
      </c>
      <c r="J518">
        <f>[1]CO2ToAtm!$P$19*H518*H518 + [1]CO2ToAtm!$Q$19*H518+ [1]CO2ToAtm!$R$19  + 4*(C518-2025)/75 + [1]CO2ToAtm!$T$29</f>
        <v>16.585000658802521</v>
      </c>
      <c r="K518">
        <f t="shared" si="29"/>
        <v>2.2146006588022722</v>
      </c>
    </row>
    <row r="519" spans="1:11" x14ac:dyDescent="0.25">
      <c r="A519">
        <v>38.020000000000003</v>
      </c>
      <c r="B519" s="7">
        <v>2.4</v>
      </c>
      <c r="C519" s="7">
        <v>2033</v>
      </c>
      <c r="D519" s="7">
        <v>38.020000000000003</v>
      </c>
      <c r="E519" s="7">
        <v>0</v>
      </c>
      <c r="F519" s="7">
        <v>439.39</v>
      </c>
      <c r="G519">
        <f t="shared" si="28"/>
        <v>-79.720000000000027</v>
      </c>
      <c r="H519" s="39">
        <f t="shared" si="27"/>
        <v>38.020000000000003</v>
      </c>
      <c r="I519">
        <v>14.292299999999875</v>
      </c>
      <c r="J519">
        <f>[1]CO2ToAtm!$P$19*H519*H519 + [1]CO2ToAtm!$Q$19*H519+ [1]CO2ToAtm!$R$19  + 4*(C519-2025)/75 + [1]CO2ToAtm!$T$29</f>
        <v>14.46179135807302</v>
      </c>
      <c r="K519">
        <f t="shared" si="29"/>
        <v>0.16949135807314519</v>
      </c>
    </row>
    <row r="520" spans="1:11" x14ac:dyDescent="0.25">
      <c r="A520">
        <v>38.03</v>
      </c>
      <c r="B520" s="7">
        <v>3</v>
      </c>
      <c r="C520" s="7">
        <v>2072</v>
      </c>
      <c r="D520" s="7">
        <v>38.03</v>
      </c>
      <c r="E520" s="7">
        <v>0</v>
      </c>
      <c r="F520" s="7">
        <v>517.27</v>
      </c>
      <c r="G520">
        <f t="shared" si="28"/>
        <v>77.88</v>
      </c>
      <c r="H520" s="39">
        <f t="shared" si="27"/>
        <v>38.03</v>
      </c>
      <c r="I520">
        <v>14.292299999999431</v>
      </c>
      <c r="J520">
        <f>[1]CO2ToAtm!$P$19*H520*H520 + [1]CO2ToAtm!$Q$19*H520+ [1]CO2ToAtm!$R$19  + 4*(C520-2025)/75 + [1]CO2ToAtm!$T$29</f>
        <v>16.551917389327837</v>
      </c>
      <c r="K520">
        <f t="shared" si="29"/>
        <v>2.2596173893284064</v>
      </c>
    </row>
    <row r="521" spans="1:11" x14ac:dyDescent="0.25">
      <c r="A521">
        <v>38.049999999999997</v>
      </c>
      <c r="B521" s="7">
        <v>3</v>
      </c>
      <c r="C521" s="7">
        <v>2071</v>
      </c>
      <c r="D521" s="7">
        <v>38.049999999999997</v>
      </c>
      <c r="E521" s="7">
        <v>0</v>
      </c>
      <c r="F521" s="7">
        <v>515.44000000000005</v>
      </c>
      <c r="G521">
        <f t="shared" si="28"/>
        <v>-1.8299999999999272</v>
      </c>
      <c r="H521" s="39">
        <f t="shared" si="27"/>
        <v>38.049999999999997</v>
      </c>
      <c r="I521">
        <v>14.370400000000249</v>
      </c>
      <c r="J521">
        <f>[1]CO2ToAtm!$P$19*H521*H521 + [1]CO2ToAtm!$Q$19*H521+ [1]CO2ToAtm!$R$19  + 4*(C521-2025)/75 + [1]CO2ToAtm!$T$29</f>
        <v>16.518842114457104</v>
      </c>
      <c r="K521">
        <f t="shared" si="29"/>
        <v>2.1484421144568557</v>
      </c>
    </row>
    <row r="522" spans="1:11" x14ac:dyDescent="0.25">
      <c r="A522">
        <v>38.07</v>
      </c>
      <c r="B522" s="7">
        <v>3</v>
      </c>
      <c r="C522" s="7">
        <v>2070</v>
      </c>
      <c r="D522" s="7">
        <v>38.07</v>
      </c>
      <c r="E522" s="7">
        <v>0</v>
      </c>
      <c r="F522" s="7">
        <v>513.6</v>
      </c>
      <c r="G522">
        <f t="shared" si="28"/>
        <v>-1.8400000000000318</v>
      </c>
      <c r="H522" s="39">
        <f t="shared" si="27"/>
        <v>38.07</v>
      </c>
      <c r="I522">
        <v>14.292300000000319</v>
      </c>
      <c r="J522">
        <f>[1]CO2ToAtm!$P$19*H522*H522 + [1]CO2ToAtm!$Q$19*H522+ [1]CO2ToAtm!$R$19  + 4*(C522-2025)/75 + [1]CO2ToAtm!$T$29</f>
        <v>16.485774834190348</v>
      </c>
      <c r="K522">
        <f t="shared" si="29"/>
        <v>2.1934748341900292</v>
      </c>
    </row>
    <row r="523" spans="1:11" x14ac:dyDescent="0.25">
      <c r="A523">
        <v>38.1</v>
      </c>
      <c r="B523" s="7">
        <v>3</v>
      </c>
      <c r="C523" s="7">
        <v>2069</v>
      </c>
      <c r="D523" s="7">
        <v>38.1</v>
      </c>
      <c r="E523" s="7">
        <v>0</v>
      </c>
      <c r="F523" s="7">
        <v>511.77</v>
      </c>
      <c r="G523">
        <f t="shared" si="28"/>
        <v>-1.8300000000000409</v>
      </c>
      <c r="H523" s="39">
        <f t="shared" si="27"/>
        <v>38.1</v>
      </c>
      <c r="I523">
        <v>14.214199999999947</v>
      </c>
      <c r="J523">
        <f>[1]CO2ToAtm!$P$19*H523*H523 + [1]CO2ToAtm!$Q$19*H523+ [1]CO2ToAtm!$R$19  + 4*(C523-2025)/75 + [1]CO2ToAtm!$T$29</f>
        <v>16.462855570339304</v>
      </c>
      <c r="K523">
        <f t="shared" si="29"/>
        <v>2.2486555703393574</v>
      </c>
    </row>
    <row r="524" spans="1:11" x14ac:dyDescent="0.25">
      <c r="A524">
        <v>38.130000000000003</v>
      </c>
      <c r="B524" s="7">
        <v>3</v>
      </c>
      <c r="C524" s="7">
        <v>2068</v>
      </c>
      <c r="D524" s="7">
        <v>38.130000000000003</v>
      </c>
      <c r="E524" s="7">
        <v>0</v>
      </c>
      <c r="F524" s="7">
        <v>509.95</v>
      </c>
      <c r="G524">
        <f t="shared" si="28"/>
        <v>-1.8199999999999932</v>
      </c>
      <c r="H524" s="39">
        <f t="shared" si="27"/>
        <v>38.130000000000003</v>
      </c>
      <c r="I524">
        <v>14.292299999999875</v>
      </c>
      <c r="J524">
        <f>[1]CO2ToAtm!$P$19*H524*H524 + [1]CO2ToAtm!$Q$19*H524+ [1]CO2ToAtm!$R$19  + 4*(C524-2025)/75 + [1]CO2ToAtm!$T$29</f>
        <v>16.439954294347178</v>
      </c>
      <c r="K524">
        <f t="shared" si="29"/>
        <v>2.1476542943473031</v>
      </c>
    </row>
    <row r="525" spans="1:11" x14ac:dyDescent="0.25">
      <c r="A525">
        <v>38.159999999999997</v>
      </c>
      <c r="B525" s="7">
        <v>3</v>
      </c>
      <c r="C525" s="7">
        <v>2067</v>
      </c>
      <c r="D525" s="7">
        <v>38.159999999999997</v>
      </c>
      <c r="E525" s="7">
        <v>0</v>
      </c>
      <c r="F525" s="7">
        <v>508.12</v>
      </c>
      <c r="G525">
        <f t="shared" si="28"/>
        <v>-1.8299999999999841</v>
      </c>
      <c r="H525" s="39">
        <f t="shared" si="27"/>
        <v>38.159999999999997</v>
      </c>
      <c r="I525">
        <v>14.214199999999947</v>
      </c>
      <c r="J525">
        <f>[1]CO2ToAtm!$P$19*H525*H525 + [1]CO2ToAtm!$Q$19*H525+ [1]CO2ToAtm!$R$19  + 4*(C525-2025)/75 + [1]CO2ToAtm!$T$29</f>
        <v>16.417071006213959</v>
      </c>
      <c r="K525">
        <f t="shared" si="29"/>
        <v>2.2028710062140124</v>
      </c>
    </row>
    <row r="526" spans="1:11" x14ac:dyDescent="0.25">
      <c r="A526">
        <v>38.200000000000003</v>
      </c>
      <c r="B526" s="7">
        <v>3</v>
      </c>
      <c r="C526" s="7">
        <v>2066</v>
      </c>
      <c r="D526" s="7">
        <v>38.200000000000003</v>
      </c>
      <c r="E526" s="7">
        <v>0</v>
      </c>
      <c r="F526" s="7">
        <v>506.3</v>
      </c>
      <c r="G526">
        <f t="shared" si="28"/>
        <v>-1.8199999999999932</v>
      </c>
      <c r="H526" s="39">
        <f t="shared" si="27"/>
        <v>38.200000000000003</v>
      </c>
      <c r="I526">
        <v>14.214199999999947</v>
      </c>
      <c r="J526">
        <f>[1]CO2ToAtm!$P$19*H526*H526 + [1]CO2ToAtm!$Q$19*H526+ [1]CO2ToAtm!$R$19  + 4*(C526-2025)/75 + [1]CO2ToAtm!$T$29</f>
        <v>16.404365714261342</v>
      </c>
      <c r="K526">
        <f t="shared" si="29"/>
        <v>2.1901657142613953</v>
      </c>
    </row>
    <row r="527" spans="1:11" x14ac:dyDescent="0.25">
      <c r="A527">
        <v>38.24</v>
      </c>
      <c r="B527" s="7">
        <v>3</v>
      </c>
      <c r="C527" s="7">
        <v>2065</v>
      </c>
      <c r="D527" s="7">
        <v>38.24</v>
      </c>
      <c r="E527" s="7">
        <v>0</v>
      </c>
      <c r="F527" s="7">
        <v>504.48</v>
      </c>
      <c r="G527">
        <f t="shared" si="28"/>
        <v>-1.8199999999999932</v>
      </c>
      <c r="H527" s="39">
        <f t="shared" si="27"/>
        <v>38.24</v>
      </c>
      <c r="I527">
        <v>14.214199999999947</v>
      </c>
      <c r="J527">
        <f>[1]CO2ToAtm!$P$19*H527*H527 + [1]CO2ToAtm!$Q$19*H527+ [1]CO2ToAtm!$R$19  + 4*(C527-2025)/75 + [1]CO2ToAtm!$T$29</f>
        <v>16.391692400724562</v>
      </c>
      <c r="K527">
        <f t="shared" si="29"/>
        <v>2.1774924007246153</v>
      </c>
    </row>
    <row r="528" spans="1:11" x14ac:dyDescent="0.25">
      <c r="A528">
        <v>38.29</v>
      </c>
      <c r="B528" s="7">
        <v>3</v>
      </c>
      <c r="C528" s="7">
        <v>2064</v>
      </c>
      <c r="D528" s="7">
        <v>38.29</v>
      </c>
      <c r="E528" s="7">
        <v>0</v>
      </c>
      <c r="F528" s="7">
        <v>502.66</v>
      </c>
      <c r="G528">
        <f t="shared" si="28"/>
        <v>-1.8199999999999932</v>
      </c>
      <c r="H528" s="39">
        <f t="shared" si="27"/>
        <v>38.29</v>
      </c>
      <c r="I528">
        <v>14.214200000000391</v>
      </c>
      <c r="J528">
        <f>[1]CO2ToAtm!$P$19*H528*H528 + [1]CO2ToAtm!$Q$19*H528+ [1]CO2ToAtm!$R$19  + 4*(C528-2025)/75 + [1]CO2ToAtm!$T$29</f>
        <v>16.389229061784217</v>
      </c>
      <c r="K528">
        <f t="shared" si="29"/>
        <v>2.1750290617838264</v>
      </c>
    </row>
    <row r="529" spans="1:11" x14ac:dyDescent="0.25">
      <c r="A529">
        <v>38.35</v>
      </c>
      <c r="B529" s="7">
        <v>3</v>
      </c>
      <c r="C529" s="7">
        <v>2063</v>
      </c>
      <c r="D529" s="7">
        <v>38.35</v>
      </c>
      <c r="E529" s="7">
        <v>0</v>
      </c>
      <c r="F529" s="7">
        <v>500.84</v>
      </c>
      <c r="G529">
        <f t="shared" si="28"/>
        <v>-1.82000000000005</v>
      </c>
      <c r="H529" s="39">
        <f t="shared" si="27"/>
        <v>38.35</v>
      </c>
      <c r="I529">
        <v>14.214199999999947</v>
      </c>
      <c r="J529">
        <f>[1]CO2ToAtm!$P$19*H529*H529 + [1]CO2ToAtm!$Q$19*H529+ [1]CO2ToAtm!$R$19  + 4*(C529-2025)/75 + [1]CO2ToAtm!$T$29</f>
        <v>16.397005677205183</v>
      </c>
      <c r="K529">
        <f t="shared" si="29"/>
        <v>2.182805677205236</v>
      </c>
    </row>
    <row r="530" spans="1:11" x14ac:dyDescent="0.25">
      <c r="A530">
        <v>38.409999999999997</v>
      </c>
      <c r="B530" s="7">
        <v>3</v>
      </c>
      <c r="C530" s="7">
        <v>2062</v>
      </c>
      <c r="D530" s="7">
        <v>38.409999999999997</v>
      </c>
      <c r="E530" s="7">
        <v>0</v>
      </c>
      <c r="F530" s="7">
        <v>499.02</v>
      </c>
      <c r="G530">
        <f t="shared" si="28"/>
        <v>-1.8199999999999932</v>
      </c>
      <c r="H530" s="39">
        <f t="shared" si="27"/>
        <v>38.409999999999997</v>
      </c>
      <c r="I530">
        <v>14.214199999999947</v>
      </c>
      <c r="J530">
        <f>[1]CO2ToAtm!$P$19*H530*H530 + [1]CO2ToAtm!$Q$19*H530+ [1]CO2ToAtm!$R$19  + 4*(C530-2025)/75 + [1]CO2ToAtm!$T$29</f>
        <v>16.404854244061802</v>
      </c>
      <c r="K530">
        <f t="shared" si="29"/>
        <v>2.1906542440618555</v>
      </c>
    </row>
    <row r="531" spans="1:11" x14ac:dyDescent="0.25">
      <c r="A531">
        <v>38.47</v>
      </c>
      <c r="B531" s="7">
        <v>3</v>
      </c>
      <c r="C531" s="7">
        <v>2061</v>
      </c>
      <c r="D531" s="7">
        <v>38.47</v>
      </c>
      <c r="E531" s="7">
        <v>0</v>
      </c>
      <c r="F531" s="7">
        <v>497.2</v>
      </c>
      <c r="G531">
        <f t="shared" si="28"/>
        <v>-1.8199999999999932</v>
      </c>
      <c r="H531" s="39">
        <f t="shared" si="27"/>
        <v>38.47</v>
      </c>
      <c r="I531">
        <v>14.214199999999947</v>
      </c>
      <c r="J531">
        <f>[1]CO2ToAtm!$P$19*H531*H531 + [1]CO2ToAtm!$Q$19*H531+ [1]CO2ToAtm!$R$19  + 4*(C531-2025)/75 + [1]CO2ToAtm!$T$29</f>
        <v>16.412774762354104</v>
      </c>
      <c r="K531">
        <f t="shared" si="29"/>
        <v>2.1985747623541574</v>
      </c>
    </row>
    <row r="532" spans="1:11" x14ac:dyDescent="0.25">
      <c r="A532">
        <v>38.54</v>
      </c>
      <c r="B532" s="7">
        <v>3</v>
      </c>
      <c r="C532" s="7">
        <v>2060</v>
      </c>
      <c r="D532" s="7">
        <v>38.54</v>
      </c>
      <c r="E532" s="7">
        <v>0</v>
      </c>
      <c r="F532" s="7">
        <v>495.38</v>
      </c>
      <c r="G532">
        <f t="shared" si="28"/>
        <v>-1.8199999999999932</v>
      </c>
      <c r="H532" s="39">
        <f t="shared" si="27"/>
        <v>38.54</v>
      </c>
      <c r="I532">
        <v>14.214199999999947</v>
      </c>
      <c r="J532">
        <f>[1]CO2ToAtm!$P$19*H532*H532 + [1]CO2ToAtm!$Q$19*H532+ [1]CO2ToAtm!$R$19  + 4*(C532-2025)/75 + [1]CO2ToAtm!$T$29</f>
        <v>16.430995194537431</v>
      </c>
      <c r="K532">
        <f t="shared" si="29"/>
        <v>2.2167951945374842</v>
      </c>
    </row>
    <row r="533" spans="1:11" x14ac:dyDescent="0.25">
      <c r="A533">
        <v>38.619999999999997</v>
      </c>
      <c r="B533" s="7">
        <v>3</v>
      </c>
      <c r="C533" s="7">
        <v>2059</v>
      </c>
      <c r="D533" s="7">
        <v>38.619999999999997</v>
      </c>
      <c r="E533" s="7">
        <v>0</v>
      </c>
      <c r="F533" s="7">
        <v>493.56</v>
      </c>
      <c r="G533">
        <f t="shared" si="28"/>
        <v>-1.8199999999999932</v>
      </c>
      <c r="H533" s="39">
        <f t="shared" si="27"/>
        <v>38.619999999999997</v>
      </c>
      <c r="I533">
        <v>14.292299999999875</v>
      </c>
      <c r="J533">
        <f>[1]CO2ToAtm!$P$19*H533*H533 + [1]CO2ToAtm!$Q$19*H533+ [1]CO2ToAtm!$R$19  + 4*(C533-2025)/75 + [1]CO2ToAtm!$T$29</f>
        <v>16.459557512282583</v>
      </c>
      <c r="K533">
        <f t="shared" si="29"/>
        <v>2.167257512282708</v>
      </c>
    </row>
    <row r="534" spans="1:11" x14ac:dyDescent="0.25">
      <c r="A534">
        <v>38.630000000000003</v>
      </c>
      <c r="B534" s="7">
        <v>2</v>
      </c>
      <c r="C534" s="7">
        <v>2032</v>
      </c>
      <c r="D534" s="7">
        <v>38.630000000000003</v>
      </c>
      <c r="E534" s="7">
        <v>0</v>
      </c>
      <c r="F534" s="7">
        <v>437.37</v>
      </c>
      <c r="G534">
        <f t="shared" si="28"/>
        <v>-56.19</v>
      </c>
      <c r="H534" s="39">
        <f t="shared" si="27"/>
        <v>38.630000000000003</v>
      </c>
      <c r="I534">
        <v>14.838999999999821</v>
      </c>
      <c r="J534">
        <f>[1]CO2ToAtm!$P$19*H534*H534 + [1]CO2ToAtm!$Q$19*H534+ [1]CO2ToAtm!$R$19  + 4*(C534-2025)/75 + [1]CO2ToAtm!$T$29</f>
        <v>15.029803462596856</v>
      </c>
      <c r="K534">
        <f t="shared" si="29"/>
        <v>0.19080346259703518</v>
      </c>
    </row>
    <row r="535" spans="1:11" x14ac:dyDescent="0.25">
      <c r="A535">
        <v>38.630000000000003</v>
      </c>
      <c r="B535" s="7">
        <v>2.2000000000000002</v>
      </c>
      <c r="C535" s="7">
        <v>2032</v>
      </c>
      <c r="D535" s="7">
        <v>38.630000000000003</v>
      </c>
      <c r="E535" s="7">
        <v>0</v>
      </c>
      <c r="F535" s="7">
        <v>437.45</v>
      </c>
      <c r="G535">
        <f t="shared" si="28"/>
        <v>7.9999999999984084E-2</v>
      </c>
      <c r="H535" s="39">
        <f t="shared" si="27"/>
        <v>38.630000000000003</v>
      </c>
      <c r="I535">
        <v>15.073300000000053</v>
      </c>
      <c r="J535">
        <f>[1]CO2ToAtm!$P$19*H535*H535 + [1]CO2ToAtm!$Q$19*H535+ [1]CO2ToAtm!$R$19  + 4*(C535-2025)/75 + [1]CO2ToAtm!$T$29</f>
        <v>15.029803462596856</v>
      </c>
      <c r="K535">
        <f t="shared" si="29"/>
        <v>-4.3496537403196811E-2</v>
      </c>
    </row>
    <row r="536" spans="1:11" x14ac:dyDescent="0.25">
      <c r="A536">
        <v>38.64</v>
      </c>
      <c r="B536" s="7">
        <v>1.8</v>
      </c>
      <c r="C536" s="7">
        <v>2032</v>
      </c>
      <c r="D536" s="7">
        <v>38.64</v>
      </c>
      <c r="E536" s="7">
        <v>0</v>
      </c>
      <c r="F536" s="7">
        <v>437.39</v>
      </c>
      <c r="G536">
        <f t="shared" si="28"/>
        <v>-6.0000000000002274E-2</v>
      </c>
      <c r="H536" s="39">
        <f t="shared" si="27"/>
        <v>38.64</v>
      </c>
      <c r="I536">
        <v>14.917099999999751</v>
      </c>
      <c r="J536">
        <f>[1]CO2ToAtm!$P$19*H536*H536 + [1]CO2ToAtm!$Q$19*H536+ [1]CO2ToAtm!$R$19  + 4*(C536-2025)/75 + [1]CO2ToAtm!$T$29</f>
        <v>15.040051411562118</v>
      </c>
      <c r="K536">
        <f t="shared" si="29"/>
        <v>0.12295141156236689</v>
      </c>
    </row>
    <row r="537" spans="1:11" x14ac:dyDescent="0.25">
      <c r="A537">
        <v>38.64</v>
      </c>
      <c r="B537" s="7">
        <v>2.8</v>
      </c>
      <c r="C537" s="7">
        <v>2036</v>
      </c>
      <c r="D537" s="7">
        <v>38.65</v>
      </c>
      <c r="E537" s="7">
        <v>0.01</v>
      </c>
      <c r="F537" s="7">
        <v>446.47</v>
      </c>
      <c r="G537">
        <f t="shared" si="28"/>
        <v>9.0800000000000409</v>
      </c>
      <c r="H537" s="39">
        <f t="shared" si="27"/>
        <v>38.64</v>
      </c>
      <c r="I537">
        <v>14.448500000000177</v>
      </c>
      <c r="J537">
        <f>[1]CO2ToAtm!$P$19*H537*H537 + [1]CO2ToAtm!$Q$19*H537+ [1]CO2ToAtm!$R$19  + 4*(C537-2025)/75 + [1]CO2ToAtm!$T$29</f>
        <v>15.253384744895451</v>
      </c>
      <c r="K537">
        <f t="shared" si="29"/>
        <v>0.80488474489527384</v>
      </c>
    </row>
    <row r="538" spans="1:11" x14ac:dyDescent="0.25">
      <c r="A538">
        <v>38.71</v>
      </c>
      <c r="B538" s="7">
        <v>3</v>
      </c>
      <c r="C538" s="7">
        <v>2058</v>
      </c>
      <c r="D538" s="7">
        <v>38.71</v>
      </c>
      <c r="E538" s="7">
        <v>0</v>
      </c>
      <c r="F538" s="7">
        <v>491.73</v>
      </c>
      <c r="G538">
        <f t="shared" si="28"/>
        <v>45.259999999999991</v>
      </c>
      <c r="H538" s="39">
        <f t="shared" si="27"/>
        <v>38.71</v>
      </c>
      <c r="I538">
        <v>14.292300000000319</v>
      </c>
      <c r="J538">
        <f>[1]CO2ToAtm!$P$19*H538*H538 + [1]CO2ToAtm!$Q$19*H538+ [1]CO2ToAtm!$R$19  + 4*(C538-2025)/75 + [1]CO2ToAtm!$T$29</f>
        <v>16.498509683213356</v>
      </c>
      <c r="K538">
        <f t="shared" si="29"/>
        <v>2.2062096832130376</v>
      </c>
    </row>
    <row r="539" spans="1:11" x14ac:dyDescent="0.25">
      <c r="A539">
        <v>38.74</v>
      </c>
      <c r="B539" s="7">
        <v>2.6</v>
      </c>
      <c r="C539" s="7">
        <v>2033</v>
      </c>
      <c r="D539" s="7">
        <v>38.75</v>
      </c>
      <c r="E539" s="7">
        <v>0.01</v>
      </c>
      <c r="F539" s="7">
        <v>439.64</v>
      </c>
      <c r="G539">
        <f t="shared" si="28"/>
        <v>-52.090000000000032</v>
      </c>
      <c r="H539" s="39">
        <f t="shared" si="27"/>
        <v>38.74</v>
      </c>
      <c r="I539">
        <v>14.917099999999751</v>
      </c>
      <c r="J539">
        <f>[1]CO2ToAtm!$P$19*H539*H539 + [1]CO2ToAtm!$Q$19*H539+ [1]CO2ToAtm!$R$19  + 4*(C539-2025)/75 + [1]CO2ToAtm!$T$29</f>
        <v>15.195974160352561</v>
      </c>
      <c r="K539">
        <f t="shared" si="29"/>
        <v>0.27887416035281021</v>
      </c>
    </row>
    <row r="540" spans="1:11" x14ac:dyDescent="0.25">
      <c r="A540">
        <v>38.799999999999997</v>
      </c>
      <c r="B540" s="7">
        <v>3</v>
      </c>
      <c r="C540" s="7">
        <v>2057</v>
      </c>
      <c r="D540" s="7">
        <v>38.799999999999997</v>
      </c>
      <c r="E540" s="7">
        <v>0</v>
      </c>
      <c r="F540" s="7">
        <v>489.9</v>
      </c>
      <c r="G540">
        <f t="shared" si="28"/>
        <v>50.259999999999991</v>
      </c>
      <c r="H540" s="39">
        <f t="shared" si="27"/>
        <v>38.799999999999997</v>
      </c>
      <c r="I540">
        <v>14.292299999999875</v>
      </c>
      <c r="J540">
        <f>[1]CO2ToAtm!$P$19*H540*H540 + [1]CO2ToAtm!$Q$19*H540+ [1]CO2ToAtm!$R$19  + 4*(C540-2025)/75 + [1]CO2ToAtm!$T$29</f>
        <v>16.537623744874388</v>
      </c>
      <c r="K540">
        <f t="shared" si="29"/>
        <v>2.2453237448745131</v>
      </c>
    </row>
    <row r="541" spans="1:11" x14ac:dyDescent="0.25">
      <c r="A541">
        <v>38.9</v>
      </c>
      <c r="B541" s="7">
        <v>3</v>
      </c>
      <c r="C541" s="7">
        <v>2056</v>
      </c>
      <c r="D541" s="7">
        <v>38.9</v>
      </c>
      <c r="E541" s="7">
        <v>0</v>
      </c>
      <c r="F541" s="7">
        <v>488.07</v>
      </c>
      <c r="G541">
        <f t="shared" si="28"/>
        <v>-1.8299999999999841</v>
      </c>
      <c r="H541" s="39">
        <f t="shared" si="27"/>
        <v>38.9</v>
      </c>
      <c r="I541">
        <v>14.370399999999805</v>
      </c>
      <c r="J541">
        <f>[1]CO2ToAtm!$P$19*H541*H541 + [1]CO2ToAtm!$Q$19*H541+ [1]CO2ToAtm!$R$19  + 4*(C541-2025)/75 + [1]CO2ToAtm!$T$29</f>
        <v>16.587199611156699</v>
      </c>
      <c r="K541">
        <f t="shared" si="29"/>
        <v>2.2167996111568939</v>
      </c>
    </row>
    <row r="542" spans="1:11" x14ac:dyDescent="0.25">
      <c r="A542">
        <v>38.99</v>
      </c>
      <c r="B542" s="7">
        <v>1.4</v>
      </c>
      <c r="C542" s="7">
        <v>2030</v>
      </c>
      <c r="D542" s="7">
        <v>40.700000000000003</v>
      </c>
      <c r="E542" s="7">
        <v>1.71</v>
      </c>
      <c r="F542" s="7">
        <v>433.13</v>
      </c>
      <c r="G542">
        <f t="shared" si="28"/>
        <v>-54.94</v>
      </c>
      <c r="H542" s="39">
        <f t="shared" si="27"/>
        <v>38.99</v>
      </c>
      <c r="I542">
        <v>15.541900000000071</v>
      </c>
      <c r="J542">
        <f>[1]CO2ToAtm!$P$19*H542*H542 + [1]CO2ToAtm!$Q$19*H542+ [1]CO2ToAtm!$R$19  + 4*(C542-2025)/75 + [1]CO2ToAtm!$T$29</f>
        <v>15.293322108803839</v>
      </c>
      <c r="K542">
        <f t="shared" si="29"/>
        <v>-0.24857789119623241</v>
      </c>
    </row>
    <row r="543" spans="1:11" x14ac:dyDescent="0.25">
      <c r="A543">
        <v>39</v>
      </c>
      <c r="B543" s="7">
        <v>3</v>
      </c>
      <c r="C543" s="7">
        <v>2055</v>
      </c>
      <c r="D543" s="7">
        <v>39</v>
      </c>
      <c r="E543" s="7">
        <v>0</v>
      </c>
      <c r="F543" s="7">
        <v>486.23</v>
      </c>
      <c r="G543">
        <f t="shared" si="28"/>
        <v>53.100000000000023</v>
      </c>
      <c r="H543" s="39">
        <f t="shared" si="27"/>
        <v>39</v>
      </c>
      <c r="I543">
        <v>14.370400000000249</v>
      </c>
      <c r="J543">
        <f>[1]CO2ToAtm!$P$19*H543*H543 + [1]CO2ToAtm!$Q$19*H543+ [1]CO2ToAtm!$R$19  + 4*(C543-2025)/75 + [1]CO2ToAtm!$T$29</f>
        <v>16.636975342538108</v>
      </c>
      <c r="K543">
        <f t="shared" si="29"/>
        <v>2.266575342537859</v>
      </c>
    </row>
    <row r="544" spans="1:11" x14ac:dyDescent="0.25">
      <c r="A544">
        <v>39.11</v>
      </c>
      <c r="B544" s="7">
        <v>3</v>
      </c>
      <c r="C544" s="7">
        <v>2054</v>
      </c>
      <c r="D544" s="7">
        <v>39.11</v>
      </c>
      <c r="E544" s="7">
        <v>0</v>
      </c>
      <c r="F544" s="7">
        <v>484.39</v>
      </c>
      <c r="G544">
        <f t="shared" si="28"/>
        <v>-1.8400000000000318</v>
      </c>
      <c r="H544" s="39">
        <f t="shared" si="27"/>
        <v>39.11</v>
      </c>
      <c r="I544">
        <v>14.448499999999733</v>
      </c>
      <c r="J544">
        <f>[1]CO2ToAtm!$P$19*H544*H544 + [1]CO2ToAtm!$Q$19*H544+ [1]CO2ToAtm!$R$19  + 4*(C544-2025)/75 + [1]CO2ToAtm!$T$29</f>
        <v>16.697292824580426</v>
      </c>
      <c r="K544">
        <f t="shared" si="29"/>
        <v>2.2487928245806934</v>
      </c>
    </row>
    <row r="545" spans="1:11" x14ac:dyDescent="0.25">
      <c r="A545">
        <v>39.159999999999997</v>
      </c>
      <c r="B545" s="7">
        <v>2.4</v>
      </c>
      <c r="C545" s="7">
        <v>2032</v>
      </c>
      <c r="D545" s="7">
        <v>39.159999999999997</v>
      </c>
      <c r="E545" s="7">
        <v>0</v>
      </c>
      <c r="F545" s="7">
        <v>437.56</v>
      </c>
      <c r="G545">
        <f t="shared" si="28"/>
        <v>-46.829999999999984</v>
      </c>
      <c r="H545" s="39">
        <f t="shared" si="27"/>
        <v>39.159999999999997</v>
      </c>
      <c r="I545">
        <v>15.307599999999839</v>
      </c>
      <c r="J545">
        <f>[1]CO2ToAtm!$P$19*H545*H545 + [1]CO2ToAtm!$Q$19*H545+ [1]CO2ToAtm!$R$19  + 4*(C545-2025)/75 + [1]CO2ToAtm!$T$29</f>
        <v>15.575698898821113</v>
      </c>
      <c r="K545">
        <f t="shared" si="29"/>
        <v>0.26809889882127358</v>
      </c>
    </row>
    <row r="546" spans="1:11" x14ac:dyDescent="0.25">
      <c r="A546">
        <v>39.18</v>
      </c>
      <c r="B546" s="7">
        <v>1.6</v>
      </c>
      <c r="C546" s="7">
        <v>2030</v>
      </c>
      <c r="D546" s="7">
        <v>40.700000000000003</v>
      </c>
      <c r="E546" s="7">
        <v>1.52</v>
      </c>
      <c r="F546" s="7">
        <v>433.16</v>
      </c>
      <c r="G546">
        <f t="shared" si="28"/>
        <v>-4.3999999999999773</v>
      </c>
      <c r="H546" s="39">
        <f t="shared" si="27"/>
        <v>39.18</v>
      </c>
      <c r="I546">
        <v>15.62</v>
      </c>
      <c r="J546">
        <f>[1]CO2ToAtm!$P$19*H546*H546 + [1]CO2ToAtm!$Q$19*H546+ [1]CO2ToAtm!$R$19  + 4*(C546-2025)/75 + [1]CO2ToAtm!$T$29</f>
        <v>15.489741985740995</v>
      </c>
      <c r="K546">
        <f t="shared" si="29"/>
        <v>-0.13025801425900418</v>
      </c>
    </row>
    <row r="547" spans="1:11" x14ac:dyDescent="0.25">
      <c r="A547">
        <v>39.229999999999997</v>
      </c>
      <c r="B547" s="7">
        <v>3</v>
      </c>
      <c r="C547" s="7">
        <v>2053</v>
      </c>
      <c r="D547" s="7">
        <v>39.229999999999997</v>
      </c>
      <c r="E547" s="7">
        <v>0</v>
      </c>
      <c r="F547" s="7">
        <v>482.54</v>
      </c>
      <c r="G547">
        <f t="shared" si="28"/>
        <v>49.379999999999995</v>
      </c>
      <c r="H547" s="39">
        <f t="shared" si="27"/>
        <v>39.229999999999997</v>
      </c>
      <c r="I547">
        <v>14.526600000000105</v>
      </c>
      <c r="J547">
        <f>[1]CO2ToAtm!$P$19*H547*H547 + [1]CO2ToAtm!$Q$19*H547+ [1]CO2ToAtm!$R$19  + 4*(C547-2025)/75 + [1]CO2ToAtm!$T$29</f>
        <v>16.768218012766365</v>
      </c>
      <c r="K547">
        <f t="shared" si="29"/>
        <v>2.2416180127662599</v>
      </c>
    </row>
    <row r="548" spans="1:11" x14ac:dyDescent="0.25">
      <c r="A548">
        <v>39.35</v>
      </c>
      <c r="B548" s="7">
        <v>3</v>
      </c>
      <c r="C548" s="7">
        <v>2052</v>
      </c>
      <c r="D548" s="7">
        <v>39.35</v>
      </c>
      <c r="E548" s="7">
        <v>0</v>
      </c>
      <c r="F548" s="7">
        <v>480.68</v>
      </c>
      <c r="G548">
        <f t="shared" si="28"/>
        <v>-1.8600000000000136</v>
      </c>
      <c r="H548" s="39">
        <f t="shared" si="27"/>
        <v>39.35</v>
      </c>
      <c r="I548">
        <v>14.526600000000105</v>
      </c>
      <c r="J548">
        <f>[1]CO2ToAtm!$P$19*H548*H548 + [1]CO2ToAtm!$Q$19*H548+ [1]CO2ToAtm!$R$19  + 4*(C548-2025)/75 + [1]CO2ToAtm!$T$29</f>
        <v>16.839431006694998</v>
      </c>
      <c r="K548">
        <f t="shared" si="29"/>
        <v>2.3128310066948927</v>
      </c>
    </row>
    <row r="549" spans="1:11" x14ac:dyDescent="0.25">
      <c r="A549">
        <v>39.479999999999997</v>
      </c>
      <c r="B549" s="7">
        <v>2.8</v>
      </c>
      <c r="C549" s="7">
        <v>2035</v>
      </c>
      <c r="D549" s="7">
        <v>39.479999999999997</v>
      </c>
      <c r="E549" s="7">
        <v>0</v>
      </c>
      <c r="F549" s="7">
        <v>444.62</v>
      </c>
      <c r="G549">
        <f t="shared" si="28"/>
        <v>-36.06</v>
      </c>
      <c r="H549" s="39">
        <f t="shared" si="27"/>
        <v>39.479999999999997</v>
      </c>
      <c r="I549">
        <v>15.307599999999839</v>
      </c>
      <c r="J549">
        <f>[1]CO2ToAtm!$P$19*H549*H549 + [1]CO2ToAtm!$Q$19*H549+ [1]CO2ToAtm!$R$19  + 4*(C549-2025)/75 + [1]CO2ToAtm!$T$29</f>
        <v>16.068014308681466</v>
      </c>
      <c r="K549">
        <f t="shared" si="29"/>
        <v>0.76041430868162685</v>
      </c>
    </row>
    <row r="550" spans="1:11" x14ac:dyDescent="0.25">
      <c r="A550">
        <v>39.49</v>
      </c>
      <c r="B550" s="7">
        <v>3</v>
      </c>
      <c r="C550" s="7">
        <v>2051</v>
      </c>
      <c r="D550" s="7">
        <v>39.49</v>
      </c>
      <c r="E550" s="7">
        <v>0</v>
      </c>
      <c r="F550" s="7">
        <v>478.82</v>
      </c>
      <c r="G550">
        <f t="shared" si="28"/>
        <v>34.199999999999989</v>
      </c>
      <c r="H550" s="39">
        <f t="shared" si="27"/>
        <v>39.49</v>
      </c>
      <c r="I550">
        <v>14.682799999999963</v>
      </c>
      <c r="J550">
        <f>[1]CO2ToAtm!$P$19*H550*H550 + [1]CO2ToAtm!$Q$19*H550+ [1]CO2ToAtm!$R$19  + 4*(C550-2025)/75 + [1]CO2ToAtm!$T$29</f>
        <v>16.93176547631429</v>
      </c>
      <c r="K550">
        <f t="shared" si="29"/>
        <v>2.2489654763143268</v>
      </c>
    </row>
    <row r="551" spans="1:11" x14ac:dyDescent="0.25">
      <c r="A551">
        <v>39.64</v>
      </c>
      <c r="B551" s="7">
        <v>3</v>
      </c>
      <c r="C551" s="7">
        <v>2050</v>
      </c>
      <c r="D551" s="7">
        <v>39.64</v>
      </c>
      <c r="E551" s="7">
        <v>0</v>
      </c>
      <c r="F551" s="7">
        <v>476.94</v>
      </c>
      <c r="G551">
        <f t="shared" si="28"/>
        <v>-1.8799999999999955</v>
      </c>
      <c r="H551" s="39">
        <f t="shared" si="27"/>
        <v>39.64</v>
      </c>
      <c r="I551">
        <v>14.760899999999893</v>
      </c>
      <c r="J551">
        <f>[1]CO2ToAtm!$P$19*H551*H551 + [1]CO2ToAtm!$Q$19*H551+ [1]CO2ToAtm!$R$19  + 4*(C551-2025)/75 + [1]CO2ToAtm!$T$29</f>
        <v>17.034939495592145</v>
      </c>
      <c r="K551">
        <f t="shared" si="29"/>
        <v>2.2740394955922518</v>
      </c>
    </row>
    <row r="552" spans="1:11" x14ac:dyDescent="0.25">
      <c r="A552">
        <v>39.729999999999997</v>
      </c>
      <c r="B552" s="7">
        <v>2.6</v>
      </c>
      <c r="C552" s="7">
        <v>2032</v>
      </c>
      <c r="D552" s="7">
        <v>39.729999999999997</v>
      </c>
      <c r="E552" s="7">
        <v>0</v>
      </c>
      <c r="F552" s="7">
        <v>437.73</v>
      </c>
      <c r="G552">
        <f t="shared" si="28"/>
        <v>-39.20999999999998</v>
      </c>
      <c r="H552" s="39">
        <f t="shared" si="27"/>
        <v>39.729999999999997</v>
      </c>
      <c r="I552">
        <v>15.776200000000301</v>
      </c>
      <c r="J552">
        <f>[1]CO2ToAtm!$P$19*H552*H552 + [1]CO2ToAtm!$Q$19*H552+ [1]CO2ToAtm!$R$19  + 4*(C552-2025)/75 + [1]CO2ToAtm!$T$29</f>
        <v>16.169059761465867</v>
      </c>
      <c r="K552">
        <f t="shared" si="29"/>
        <v>0.39285976146556578</v>
      </c>
    </row>
    <row r="553" spans="1:11" x14ac:dyDescent="0.25">
      <c r="A553">
        <v>39.75</v>
      </c>
      <c r="B553" s="7">
        <v>1.8</v>
      </c>
      <c r="C553" s="7">
        <v>2031</v>
      </c>
      <c r="D553" s="7">
        <v>39.75</v>
      </c>
      <c r="E553" s="7">
        <v>0</v>
      </c>
      <c r="F553" s="7">
        <v>435.48</v>
      </c>
      <c r="G553">
        <f t="shared" si="28"/>
        <v>-2.25</v>
      </c>
      <c r="H553" s="39">
        <f t="shared" si="27"/>
        <v>39.75</v>
      </c>
      <c r="I553">
        <v>15.854300000000229</v>
      </c>
      <c r="J553">
        <f>[1]CO2ToAtm!$P$19*H553*H553 + [1]CO2ToAtm!$Q$19*H553+ [1]CO2ToAtm!$R$19  + 4*(C553-2025)/75 + [1]CO2ToAtm!$T$29</f>
        <v>16.136664027932046</v>
      </c>
      <c r="K553">
        <f t="shared" si="29"/>
        <v>0.28236402793181625</v>
      </c>
    </row>
    <row r="554" spans="1:11" x14ac:dyDescent="0.25">
      <c r="A554">
        <v>39.75</v>
      </c>
      <c r="B554" s="7">
        <v>2</v>
      </c>
      <c r="C554" s="7">
        <v>2031</v>
      </c>
      <c r="D554" s="7">
        <v>39.75</v>
      </c>
      <c r="E554" s="7">
        <v>0</v>
      </c>
      <c r="F554" s="7">
        <v>435.47</v>
      </c>
      <c r="G554">
        <f t="shared" si="28"/>
        <v>-9.9999999999909051E-3</v>
      </c>
      <c r="H554" s="39">
        <f t="shared" si="27"/>
        <v>39.75</v>
      </c>
      <c r="I554">
        <v>15.932400000000159</v>
      </c>
      <c r="J554">
        <f>[1]CO2ToAtm!$P$19*H554*H554 + [1]CO2ToAtm!$Q$19*H554+ [1]CO2ToAtm!$R$19  + 4*(C554-2025)/75 + [1]CO2ToAtm!$T$29</f>
        <v>16.136664027932046</v>
      </c>
      <c r="K554">
        <f t="shared" si="29"/>
        <v>0.20426402793188636</v>
      </c>
    </row>
    <row r="555" spans="1:11" x14ac:dyDescent="0.25">
      <c r="A555">
        <v>39.75</v>
      </c>
      <c r="B555" s="7">
        <v>2.2000000000000002</v>
      </c>
      <c r="C555" s="7">
        <v>2031</v>
      </c>
      <c r="D555" s="7">
        <v>39.75</v>
      </c>
      <c r="E555" s="7">
        <v>0</v>
      </c>
      <c r="F555" s="7">
        <v>435.52</v>
      </c>
      <c r="G555">
        <f t="shared" si="28"/>
        <v>4.9999999999954525E-2</v>
      </c>
      <c r="H555" s="39">
        <f t="shared" si="27"/>
        <v>39.75</v>
      </c>
      <c r="I555">
        <v>16.010499999999645</v>
      </c>
      <c r="J555">
        <f>[1]CO2ToAtm!$P$19*H555*H555 + [1]CO2ToAtm!$Q$19*H555+ [1]CO2ToAtm!$R$19  + 4*(C555-2025)/75 + [1]CO2ToAtm!$T$29</f>
        <v>16.136664027932046</v>
      </c>
      <c r="K555">
        <f t="shared" si="29"/>
        <v>0.12616402793240056</v>
      </c>
    </row>
    <row r="556" spans="1:11" x14ac:dyDescent="0.25">
      <c r="A556">
        <v>39.81</v>
      </c>
      <c r="B556" s="7">
        <v>3</v>
      </c>
      <c r="C556" s="7">
        <v>2049</v>
      </c>
      <c r="D556" s="7">
        <v>39.81</v>
      </c>
      <c r="E556" s="7">
        <v>0</v>
      </c>
      <c r="F556" s="7">
        <v>475.05</v>
      </c>
      <c r="G556">
        <f t="shared" si="28"/>
        <v>39.53000000000003</v>
      </c>
      <c r="H556" s="39">
        <f t="shared" si="27"/>
        <v>39.81</v>
      </c>
      <c r="I556">
        <v>14.917100000000195</v>
      </c>
      <c r="J556">
        <f>[1]CO2ToAtm!$P$19*H556*H556 + [1]CO2ToAtm!$Q$19*H556+ [1]CO2ToAtm!$R$19  + 4*(C556-2025)/75 + [1]CO2ToAtm!$T$29</f>
        <v>17.159524794954347</v>
      </c>
      <c r="K556">
        <f t="shared" si="29"/>
        <v>2.242424794954152</v>
      </c>
    </row>
    <row r="557" spans="1:11" x14ac:dyDescent="0.25">
      <c r="A557">
        <v>39.979999999999997</v>
      </c>
      <c r="B557" s="7">
        <v>3</v>
      </c>
      <c r="C557" s="7">
        <v>2048</v>
      </c>
      <c r="D557" s="7">
        <v>39.979999999999997</v>
      </c>
      <c r="E557" s="7">
        <v>0</v>
      </c>
      <c r="F557" s="7">
        <v>473.14</v>
      </c>
      <c r="G557">
        <f t="shared" si="28"/>
        <v>-1.910000000000025</v>
      </c>
      <c r="H557" s="39">
        <f t="shared" si="27"/>
        <v>39.979999999999997</v>
      </c>
      <c r="I557">
        <v>15.073300000000053</v>
      </c>
      <c r="J557">
        <f>[1]CO2ToAtm!$P$19*H557*H557 + [1]CO2ToAtm!$Q$19*H557+ [1]CO2ToAtm!$R$19  + 4*(C557-2025)/75 + [1]CO2ToAtm!$T$29</f>
        <v>17.284687704452899</v>
      </c>
      <c r="K557">
        <f t="shared" si="29"/>
        <v>2.2113877044528465</v>
      </c>
    </row>
    <row r="558" spans="1:11" x14ac:dyDescent="0.25">
      <c r="A558">
        <v>40.159999999999997</v>
      </c>
      <c r="B558" s="7">
        <v>2.4</v>
      </c>
      <c r="C558" s="7">
        <v>2031</v>
      </c>
      <c r="D558" s="7">
        <v>40.159999999999997</v>
      </c>
      <c r="E558" s="7">
        <v>0</v>
      </c>
      <c r="F558" s="7">
        <v>435.6</v>
      </c>
      <c r="G558">
        <f t="shared" si="28"/>
        <v>-37.539999999999964</v>
      </c>
      <c r="H558" s="39">
        <f t="shared" si="27"/>
        <v>40.159999999999997</v>
      </c>
      <c r="I558">
        <v>16.244800000000318</v>
      </c>
      <c r="J558">
        <f>[1]CO2ToAtm!$P$19*H558*H558 + [1]CO2ToAtm!$Q$19*H558+ [1]CO2ToAtm!$R$19  + 4*(C558-2025)/75 + [1]CO2ToAtm!$T$29</f>
        <v>16.567646634670364</v>
      </c>
      <c r="K558">
        <f t="shared" si="29"/>
        <v>0.32284663467004648</v>
      </c>
    </row>
    <row r="559" spans="1:11" x14ac:dyDescent="0.25">
      <c r="A559">
        <v>40.18</v>
      </c>
      <c r="B559" s="7">
        <v>3</v>
      </c>
      <c r="C559" s="7">
        <v>2047</v>
      </c>
      <c r="D559" s="7">
        <v>40.18</v>
      </c>
      <c r="E559" s="7">
        <v>0</v>
      </c>
      <c r="F559" s="7">
        <v>471.21</v>
      </c>
      <c r="G559">
        <f t="shared" si="28"/>
        <v>35.609999999999957</v>
      </c>
      <c r="H559" s="39">
        <f t="shared" si="27"/>
        <v>40.18</v>
      </c>
      <c r="I559">
        <v>15.229499999999911</v>
      </c>
      <c r="J559">
        <f>[1]CO2ToAtm!$P$19*H559*H559 + [1]CO2ToAtm!$Q$19*H559+ [1]CO2ToAtm!$R$19  + 4*(C559-2025)/75 + [1]CO2ToAtm!$T$29</f>
        <v>17.442089451788423</v>
      </c>
      <c r="K559">
        <f t="shared" si="29"/>
        <v>2.2125894517885119</v>
      </c>
    </row>
    <row r="560" spans="1:11" x14ac:dyDescent="0.25">
      <c r="A560">
        <v>40.33</v>
      </c>
      <c r="B560" s="7">
        <v>2.8</v>
      </c>
      <c r="C560" s="7">
        <v>2034</v>
      </c>
      <c r="D560" s="7">
        <v>40.33</v>
      </c>
      <c r="E560" s="7">
        <v>0</v>
      </c>
      <c r="F560" s="7">
        <v>442.66</v>
      </c>
      <c r="G560">
        <f t="shared" si="28"/>
        <v>-28.549999999999955</v>
      </c>
      <c r="H560" s="39">
        <f t="shared" si="27"/>
        <v>40.33</v>
      </c>
      <c r="I560">
        <v>16.088600000000017</v>
      </c>
      <c r="J560">
        <f>[1]CO2ToAtm!$P$19*H560*H560 + [1]CO2ToAtm!$Q$19*H560+ [1]CO2ToAtm!$R$19  + 4*(C560-2025)/75 + [1]CO2ToAtm!$T$29</f>
        <v>16.907332074841833</v>
      </c>
      <c r="K560">
        <f t="shared" si="29"/>
        <v>0.8187320748418152</v>
      </c>
    </row>
    <row r="561" spans="1:11" x14ac:dyDescent="0.25">
      <c r="A561">
        <v>40.39</v>
      </c>
      <c r="B561" s="7">
        <v>3</v>
      </c>
      <c r="C561" s="7">
        <v>2046</v>
      </c>
      <c r="D561" s="7">
        <v>40.39</v>
      </c>
      <c r="E561" s="7">
        <v>0</v>
      </c>
      <c r="F561" s="7">
        <v>469.26</v>
      </c>
      <c r="G561">
        <f t="shared" si="28"/>
        <v>26.599999999999966</v>
      </c>
      <c r="H561" s="39">
        <f t="shared" si="27"/>
        <v>40.39</v>
      </c>
      <c r="I561">
        <v>15.463800000000141</v>
      </c>
      <c r="J561">
        <f>[1]CO2ToAtm!$P$19*H561*H561 + [1]CO2ToAtm!$Q$19*H561+ [1]CO2ToAtm!$R$19  + 4*(C561-2025)/75 + [1]CO2ToAtm!$T$29</f>
        <v>17.610888372408958</v>
      </c>
      <c r="K561">
        <f t="shared" si="29"/>
        <v>2.1470883724088168</v>
      </c>
    </row>
    <row r="562" spans="1:11" x14ac:dyDescent="0.25">
      <c r="A562">
        <v>40.44</v>
      </c>
      <c r="B562" s="7">
        <v>1.4</v>
      </c>
      <c r="C562" s="7">
        <v>2029</v>
      </c>
      <c r="D562" s="7">
        <v>41.5</v>
      </c>
      <c r="E562" s="7">
        <v>1.06</v>
      </c>
      <c r="F562" s="7">
        <v>431.14</v>
      </c>
      <c r="G562">
        <f t="shared" si="28"/>
        <v>-38.120000000000005</v>
      </c>
      <c r="H562" s="39">
        <f t="shared" si="27"/>
        <v>40.44</v>
      </c>
      <c r="I562">
        <v>16.791499999999822</v>
      </c>
      <c r="J562">
        <f>[1]CO2ToAtm!$P$19*H562*H562 + [1]CO2ToAtm!$Q$19*H562+ [1]CO2ToAtm!$R$19  + 4*(C562-2025)/75 + [1]CO2ToAtm!$T$29</f>
        <v>16.757240249950474</v>
      </c>
      <c r="K562">
        <f t="shared" si="29"/>
        <v>-3.4259750049347559E-2</v>
      </c>
    </row>
    <row r="563" spans="1:11" x14ac:dyDescent="0.25">
      <c r="A563">
        <v>40.56</v>
      </c>
      <c r="B563" s="7">
        <v>1.6</v>
      </c>
      <c r="C563" s="7">
        <v>2029</v>
      </c>
      <c r="D563" s="7">
        <v>41.5</v>
      </c>
      <c r="E563" s="7">
        <v>0.94</v>
      </c>
      <c r="F563" s="7">
        <v>431.16</v>
      </c>
      <c r="G563">
        <f t="shared" si="28"/>
        <v>2.0000000000038654E-2</v>
      </c>
      <c r="H563" s="39">
        <f t="shared" si="27"/>
        <v>40.56</v>
      </c>
      <c r="I563">
        <v>16.947700000000122</v>
      </c>
      <c r="J563">
        <f>[1]CO2ToAtm!$P$19*H563*H563 + [1]CO2ToAtm!$Q$19*H563+ [1]CO2ToAtm!$R$19  + 4*(C563-2025)/75 + [1]CO2ToAtm!$T$29</f>
        <v>16.884688618451193</v>
      </c>
      <c r="K563">
        <f t="shared" si="29"/>
        <v>-6.3011381548928824E-2</v>
      </c>
    </row>
    <row r="564" spans="1:11" x14ac:dyDescent="0.25">
      <c r="A564">
        <v>40.590000000000003</v>
      </c>
      <c r="B564" s="7">
        <v>2.6</v>
      </c>
      <c r="C564" s="7">
        <v>2031</v>
      </c>
      <c r="D564" s="7">
        <v>40.590000000000003</v>
      </c>
      <c r="E564" s="7">
        <v>0</v>
      </c>
      <c r="F564" s="7">
        <v>435.71</v>
      </c>
      <c r="G564">
        <f t="shared" si="28"/>
        <v>4.5499999999999545</v>
      </c>
      <c r="H564" s="39">
        <f t="shared" si="27"/>
        <v>40.590000000000003</v>
      </c>
      <c r="I564">
        <v>16.557200000000034</v>
      </c>
      <c r="J564">
        <f>[1]CO2ToAtm!$P$19*H564*H564 + [1]CO2ToAtm!$Q$19*H564+ [1]CO2ToAtm!$R$19  + 4*(C564-2025)/75 + [1]CO2ToAtm!$T$29</f>
        <v>17.023262346890331</v>
      </c>
      <c r="K564">
        <f t="shared" si="29"/>
        <v>0.46606234689029691</v>
      </c>
    </row>
    <row r="565" spans="1:11" x14ac:dyDescent="0.25">
      <c r="A565">
        <v>40.61</v>
      </c>
      <c r="B565" s="7">
        <v>3</v>
      </c>
      <c r="C565" s="7">
        <v>2045</v>
      </c>
      <c r="D565" s="7">
        <v>40.61</v>
      </c>
      <c r="E565" s="7">
        <v>0</v>
      </c>
      <c r="F565" s="7">
        <v>467.28</v>
      </c>
      <c r="G565">
        <f t="shared" si="28"/>
        <v>31.569999999999993</v>
      </c>
      <c r="H565" s="39">
        <f t="shared" si="27"/>
        <v>40.61</v>
      </c>
      <c r="I565">
        <v>15.541899999999627</v>
      </c>
      <c r="J565">
        <f>[1]CO2ToAtm!$P$19*H565*H565 + [1]CO2ToAtm!$Q$19*H565+ [1]CO2ToAtm!$R$19  + 4*(C565-2025)/75 + [1]CO2ToAtm!$T$29</f>
        <v>17.79121038132693</v>
      </c>
      <c r="K565">
        <f t="shared" si="29"/>
        <v>2.2493103813273034</v>
      </c>
    </row>
    <row r="566" spans="1:11" x14ac:dyDescent="0.25">
      <c r="A566">
        <v>40.700000000000003</v>
      </c>
      <c r="B566" s="7">
        <v>1.8</v>
      </c>
      <c r="C566" s="7">
        <v>2030</v>
      </c>
      <c r="D566" s="7">
        <v>40.700000000000003</v>
      </c>
      <c r="E566" s="7">
        <v>0</v>
      </c>
      <c r="F566" s="7">
        <v>433.45</v>
      </c>
      <c r="G566">
        <f t="shared" si="28"/>
        <v>-33.829999999999984</v>
      </c>
      <c r="H566" s="39">
        <f t="shared" si="27"/>
        <v>40.700000000000003</v>
      </c>
      <c r="I566">
        <v>16.86959999999975</v>
      </c>
      <c r="J566">
        <f>[1]CO2ToAtm!$P$19*H566*H566 + [1]CO2ToAtm!$Q$19*H566+ [1]CO2ToAtm!$R$19  + 4*(C566-2025)/75 + [1]CO2ToAtm!$T$29</f>
        <v>17.087075469515696</v>
      </c>
      <c r="K566">
        <f t="shared" si="29"/>
        <v>0.21747546951594643</v>
      </c>
    </row>
    <row r="567" spans="1:11" x14ac:dyDescent="0.25">
      <c r="A567">
        <v>40.700000000000003</v>
      </c>
      <c r="B567" s="7">
        <v>2</v>
      </c>
      <c r="C567" s="7">
        <v>2030</v>
      </c>
      <c r="D567" s="7">
        <v>40.700000000000003</v>
      </c>
      <c r="E567" s="7">
        <v>0</v>
      </c>
      <c r="F567" s="7">
        <v>433.43</v>
      </c>
      <c r="G567">
        <f t="shared" si="28"/>
        <v>-1.999999999998181E-2</v>
      </c>
      <c r="H567" s="39">
        <f t="shared" si="27"/>
        <v>40.700000000000003</v>
      </c>
      <c r="I567">
        <v>16.713399999999893</v>
      </c>
      <c r="J567">
        <f>[1]CO2ToAtm!$P$19*H567*H567 + [1]CO2ToAtm!$Q$19*H567+ [1]CO2ToAtm!$R$19  + 4*(C567-2025)/75 + [1]CO2ToAtm!$T$29</f>
        <v>17.087075469515696</v>
      </c>
      <c r="K567">
        <f t="shared" si="29"/>
        <v>0.37367546951580266</v>
      </c>
    </row>
    <row r="568" spans="1:11" x14ac:dyDescent="0.25">
      <c r="A568">
        <v>40.700000000000003</v>
      </c>
      <c r="B568" s="7">
        <v>2.2000000000000002</v>
      </c>
      <c r="C568" s="7">
        <v>2030</v>
      </c>
      <c r="D568" s="7">
        <v>40.700000000000003</v>
      </c>
      <c r="E568" s="7">
        <v>0</v>
      </c>
      <c r="F568" s="7">
        <v>433.47</v>
      </c>
      <c r="G568">
        <f t="shared" si="28"/>
        <v>4.0000000000020464E-2</v>
      </c>
      <c r="H568" s="39">
        <f t="shared" si="27"/>
        <v>40.700000000000003</v>
      </c>
      <c r="I568">
        <v>16.869600000000194</v>
      </c>
      <c r="J568">
        <f>[1]CO2ToAtm!$P$19*H568*H568 + [1]CO2ToAtm!$Q$19*H568+ [1]CO2ToAtm!$R$19  + 4*(C568-2025)/75 + [1]CO2ToAtm!$T$29</f>
        <v>17.087075469515696</v>
      </c>
      <c r="K568">
        <f t="shared" si="29"/>
        <v>0.21747546951550234</v>
      </c>
    </row>
    <row r="569" spans="1:11" x14ac:dyDescent="0.25">
      <c r="A569">
        <v>40.840000000000003</v>
      </c>
      <c r="B569" s="7">
        <v>3</v>
      </c>
      <c r="C569" s="7">
        <v>2044</v>
      </c>
      <c r="D569" s="7">
        <v>40.840000000000003</v>
      </c>
      <c r="E569" s="7">
        <v>0</v>
      </c>
      <c r="F569" s="7">
        <v>465.29</v>
      </c>
      <c r="G569">
        <f t="shared" si="28"/>
        <v>31.819999999999993</v>
      </c>
      <c r="H569" s="39">
        <f t="shared" si="27"/>
        <v>40.840000000000003</v>
      </c>
      <c r="I569">
        <v>15.854300000000229</v>
      </c>
      <c r="J569">
        <f>[1]CO2ToAtm!$P$19*H569*H569 + [1]CO2ToAtm!$Q$19*H569+ [1]CO2ToAtm!$R$19  + 4*(C569-2025)/75 + [1]CO2ToAtm!$T$29</f>
        <v>17.983187389507748</v>
      </c>
      <c r="K569">
        <f t="shared" si="29"/>
        <v>2.1288873895075184</v>
      </c>
    </row>
    <row r="570" spans="1:11" x14ac:dyDescent="0.25">
      <c r="A570">
        <v>41.01</v>
      </c>
      <c r="B570" s="7">
        <v>2.4</v>
      </c>
      <c r="C570" s="7">
        <v>2030</v>
      </c>
      <c r="D570" s="7">
        <v>41.01</v>
      </c>
      <c r="E570" s="7">
        <v>0</v>
      </c>
      <c r="F570" s="7">
        <v>433.52</v>
      </c>
      <c r="G570">
        <f t="shared" si="28"/>
        <v>-31.770000000000039</v>
      </c>
      <c r="H570" s="39">
        <f t="shared" si="27"/>
        <v>41.01</v>
      </c>
      <c r="I570">
        <v>16.947699999999678</v>
      </c>
      <c r="J570">
        <f>[1]CO2ToAtm!$P$19*H570*H570 + [1]CO2ToAtm!$Q$19*H570+ [1]CO2ToAtm!$R$19  + 4*(C570-2025)/75 + [1]CO2ToAtm!$T$29</f>
        <v>17.418516603557993</v>
      </c>
      <c r="K570">
        <f t="shared" si="29"/>
        <v>0.47081660355831545</v>
      </c>
    </row>
    <row r="571" spans="1:11" x14ac:dyDescent="0.25">
      <c r="A571">
        <v>41.08</v>
      </c>
      <c r="B571" s="7">
        <v>2.8</v>
      </c>
      <c r="C571" s="7">
        <v>2033</v>
      </c>
      <c r="D571" s="7">
        <v>41.08</v>
      </c>
      <c r="E571" s="7">
        <v>0</v>
      </c>
      <c r="F571" s="7">
        <v>440.6</v>
      </c>
      <c r="G571">
        <f t="shared" si="28"/>
        <v>7.0800000000000409</v>
      </c>
      <c r="H571" s="39">
        <f t="shared" si="27"/>
        <v>41.08</v>
      </c>
      <c r="I571">
        <v>16.713400000000338</v>
      </c>
      <c r="J571">
        <f>[1]CO2ToAtm!$P$19*H571*H571 + [1]CO2ToAtm!$Q$19*H571+ [1]CO2ToAtm!$R$19  + 4*(C571-2025)/75 + [1]CO2ToAtm!$T$29</f>
        <v>17.65362397053643</v>
      </c>
      <c r="K571">
        <f t="shared" si="29"/>
        <v>0.94022397053609197</v>
      </c>
    </row>
    <row r="572" spans="1:11" x14ac:dyDescent="0.25">
      <c r="A572">
        <v>41.08</v>
      </c>
      <c r="B572" s="7">
        <v>3</v>
      </c>
      <c r="C572" s="7">
        <v>2043</v>
      </c>
      <c r="D572" s="7">
        <v>41.08</v>
      </c>
      <c r="E572" s="7">
        <v>0</v>
      </c>
      <c r="F572" s="7">
        <v>463.26</v>
      </c>
      <c r="G572">
        <f t="shared" si="28"/>
        <v>22.659999999999968</v>
      </c>
      <c r="H572" s="39">
        <f t="shared" si="27"/>
        <v>41.08</v>
      </c>
      <c r="I572">
        <v>16.010500000000089</v>
      </c>
      <c r="J572">
        <f>[1]CO2ToAtm!$P$19*H572*H572 + [1]CO2ToAtm!$Q$19*H572+ [1]CO2ToAtm!$R$19  + 4*(C572-2025)/75 + [1]CO2ToAtm!$T$29</f>
        <v>18.186957303869765</v>
      </c>
      <c r="K572">
        <f t="shared" si="29"/>
        <v>2.1764573038696753</v>
      </c>
    </row>
    <row r="573" spans="1:11" x14ac:dyDescent="0.25">
      <c r="A573">
        <v>41.32</v>
      </c>
      <c r="B573" s="7">
        <v>2.6</v>
      </c>
      <c r="C573" s="7">
        <v>2030</v>
      </c>
      <c r="D573" s="7">
        <v>41.32</v>
      </c>
      <c r="E573" s="7">
        <v>0</v>
      </c>
      <c r="F573" s="7">
        <v>433.59</v>
      </c>
      <c r="G573">
        <f t="shared" si="28"/>
        <v>-29.670000000000016</v>
      </c>
      <c r="H573" s="39">
        <f t="shared" si="27"/>
        <v>41.32</v>
      </c>
      <c r="I573">
        <v>17.18199999999991</v>
      </c>
      <c r="J573">
        <f>[1]CO2ToAtm!$P$19*H573*H573 + [1]CO2ToAtm!$Q$19*H573+ [1]CO2ToAtm!$R$19  + 4*(C573-2025)/75 + [1]CO2ToAtm!$T$29</f>
        <v>17.751878441202532</v>
      </c>
      <c r="K573">
        <f t="shared" si="29"/>
        <v>0.5698784412026221</v>
      </c>
    </row>
    <row r="574" spans="1:11" x14ac:dyDescent="0.25">
      <c r="A574">
        <v>41.32</v>
      </c>
      <c r="B574" s="7">
        <v>3</v>
      </c>
      <c r="C574" s="7">
        <v>2042</v>
      </c>
      <c r="D574" s="7">
        <v>41.32</v>
      </c>
      <c r="E574" s="7">
        <v>0</v>
      </c>
      <c r="F574" s="7">
        <v>461.21</v>
      </c>
      <c r="G574">
        <f t="shared" si="28"/>
        <v>27.620000000000005</v>
      </c>
      <c r="H574" s="39">
        <f t="shared" si="27"/>
        <v>41.32</v>
      </c>
      <c r="I574">
        <v>16.244799999999874</v>
      </c>
      <c r="J574">
        <f>[1]CO2ToAtm!$P$19*H574*H574 + [1]CO2ToAtm!$Q$19*H574+ [1]CO2ToAtm!$R$19  + 4*(C574-2025)/75 + [1]CO2ToAtm!$T$29</f>
        <v>18.391878441202532</v>
      </c>
      <c r="K574">
        <f t="shared" si="29"/>
        <v>2.1470784412026589</v>
      </c>
    </row>
    <row r="575" spans="1:11" x14ac:dyDescent="0.25">
      <c r="A575">
        <v>41.5</v>
      </c>
      <c r="B575" s="7">
        <v>1.8</v>
      </c>
      <c r="C575" s="7">
        <v>2029</v>
      </c>
      <c r="D575" s="7">
        <v>41.5</v>
      </c>
      <c r="E575" s="7">
        <v>0</v>
      </c>
      <c r="F575" s="7">
        <v>431.29</v>
      </c>
      <c r="G575">
        <f t="shared" si="28"/>
        <v>-29.919999999999959</v>
      </c>
      <c r="H575" s="39">
        <f t="shared" si="27"/>
        <v>41.5</v>
      </c>
      <c r="I575">
        <v>17.49440000000007</v>
      </c>
      <c r="J575">
        <f>[1]CO2ToAtm!$P$19*H575*H575 + [1]CO2ToAtm!$Q$19*H575+ [1]CO2ToAtm!$R$19  + 4*(C575-2025)/75 + [1]CO2ToAtm!$T$29</f>
        <v>17.892991450943324</v>
      </c>
      <c r="K575">
        <f t="shared" si="29"/>
        <v>0.39859145094325399</v>
      </c>
    </row>
    <row r="576" spans="1:11" x14ac:dyDescent="0.25">
      <c r="A576">
        <v>41.5</v>
      </c>
      <c r="B576" s="7">
        <v>2</v>
      </c>
      <c r="C576" s="7">
        <v>2029</v>
      </c>
      <c r="D576" s="7">
        <v>41.5</v>
      </c>
      <c r="E576" s="7">
        <v>0</v>
      </c>
      <c r="F576" s="7">
        <v>431.29</v>
      </c>
      <c r="G576">
        <f t="shared" si="28"/>
        <v>0</v>
      </c>
      <c r="H576" s="39">
        <f t="shared" si="27"/>
        <v>41.5</v>
      </c>
      <c r="I576">
        <v>17.572499999999998</v>
      </c>
      <c r="J576">
        <f>[1]CO2ToAtm!$P$19*H576*H576 + [1]CO2ToAtm!$Q$19*H576+ [1]CO2ToAtm!$R$19  + 4*(C576-2025)/75 + [1]CO2ToAtm!$T$29</f>
        <v>17.892991450943324</v>
      </c>
      <c r="K576">
        <f t="shared" si="29"/>
        <v>0.32049145094332587</v>
      </c>
    </row>
    <row r="577" spans="1:11" x14ac:dyDescent="0.25">
      <c r="A577">
        <v>41.5</v>
      </c>
      <c r="B577" s="7">
        <v>2.2000000000000002</v>
      </c>
      <c r="C577" s="7">
        <v>2029</v>
      </c>
      <c r="D577" s="7">
        <v>41.5</v>
      </c>
      <c r="E577" s="7">
        <v>0</v>
      </c>
      <c r="F577" s="7">
        <v>431.31</v>
      </c>
      <c r="G577">
        <f t="shared" si="28"/>
        <v>1.999999999998181E-2</v>
      </c>
      <c r="H577" s="39">
        <f t="shared" si="27"/>
        <v>41.5</v>
      </c>
      <c r="I577">
        <v>17.572499999999998</v>
      </c>
      <c r="J577">
        <f>[1]CO2ToAtm!$P$19*H577*H577 + [1]CO2ToAtm!$Q$19*H577+ [1]CO2ToAtm!$R$19  + 4*(C577-2025)/75 + [1]CO2ToAtm!$T$29</f>
        <v>17.892991450943324</v>
      </c>
      <c r="K577">
        <f t="shared" si="29"/>
        <v>0.32049145094332587</v>
      </c>
    </row>
    <row r="578" spans="1:11" x14ac:dyDescent="0.25">
      <c r="A578">
        <v>41.57</v>
      </c>
      <c r="B578" s="7">
        <v>3</v>
      </c>
      <c r="C578" s="7">
        <v>2041</v>
      </c>
      <c r="D578" s="7">
        <v>41.57</v>
      </c>
      <c r="E578" s="7">
        <v>0</v>
      </c>
      <c r="F578" s="7">
        <v>459.13</v>
      </c>
      <c r="G578">
        <f t="shared" si="28"/>
        <v>27.819999999999993</v>
      </c>
      <c r="H578" s="39">
        <f t="shared" si="27"/>
        <v>41.57</v>
      </c>
      <c r="I578">
        <v>16.557200000000034</v>
      </c>
      <c r="J578">
        <f>[1]CO2ToAtm!$P$19*H578*H578 + [1]CO2ToAtm!$Q$19*H578+ [1]CO2ToAtm!$R$19  + 4*(C578-2025)/75 + [1]CO2ToAtm!$T$29</f>
        <v>18.608784355211633</v>
      </c>
      <c r="K578">
        <f t="shared" si="29"/>
        <v>2.0515843552115989</v>
      </c>
    </row>
    <row r="579" spans="1:11" x14ac:dyDescent="0.25">
      <c r="A579">
        <v>41.629999999999995</v>
      </c>
      <c r="B579" s="7">
        <v>1.4</v>
      </c>
      <c r="C579" s="7">
        <v>2028</v>
      </c>
      <c r="D579" s="7">
        <v>42.16</v>
      </c>
      <c r="E579" s="7">
        <v>0.53</v>
      </c>
      <c r="F579" s="7">
        <v>428.99</v>
      </c>
      <c r="G579">
        <f t="shared" si="28"/>
        <v>-30.139999999999986</v>
      </c>
      <c r="H579" s="39">
        <f t="shared" ref="H579:H642" si="30">D579-E579</f>
        <v>41.629999999999995</v>
      </c>
      <c r="I579">
        <v>17.884900000000158</v>
      </c>
      <c r="J579">
        <f>[1]CO2ToAtm!$P$19*H579*H579 + [1]CO2ToAtm!$Q$19*H579+ [1]CO2ToAtm!$R$19  + 4*(C579-2025)/75 + [1]CO2ToAtm!$T$29</f>
        <v>17.980494315782629</v>
      </c>
      <c r="K579">
        <f t="shared" si="29"/>
        <v>9.5594315782470574E-2</v>
      </c>
    </row>
    <row r="580" spans="1:11" x14ac:dyDescent="0.25">
      <c r="A580">
        <v>41.68</v>
      </c>
      <c r="B580" s="7">
        <v>1.6</v>
      </c>
      <c r="C580" s="7">
        <v>2028</v>
      </c>
      <c r="D580" s="7">
        <v>42.16</v>
      </c>
      <c r="E580" s="7">
        <v>0.48</v>
      </c>
      <c r="F580" s="7">
        <v>428.99</v>
      </c>
      <c r="G580">
        <f t="shared" ref="G580:G615" si="31">F580-F579</f>
        <v>0</v>
      </c>
      <c r="H580" s="39">
        <f t="shared" si="30"/>
        <v>41.68</v>
      </c>
      <c r="I580">
        <v>17.884900000000158</v>
      </c>
      <c r="J580">
        <f>[1]CO2ToAtm!$P$19*H580*H580 + [1]CO2ToAtm!$Q$19*H580+ [1]CO2ToAtm!$R$19  + 4*(C580-2025)/75 + [1]CO2ToAtm!$T$29</f>
        <v>18.034752023605165</v>
      </c>
      <c r="K580">
        <f t="shared" ref="K580:K643" si="32">J580-I580</f>
        <v>0.14985202360500693</v>
      </c>
    </row>
    <row r="581" spans="1:11" x14ac:dyDescent="0.25">
      <c r="A581">
        <v>41.71</v>
      </c>
      <c r="B581" s="7">
        <v>2.8</v>
      </c>
      <c r="C581" s="7">
        <v>2032</v>
      </c>
      <c r="D581" s="7">
        <v>41.71</v>
      </c>
      <c r="E581" s="7">
        <v>0</v>
      </c>
      <c r="F581" s="7">
        <v>438.46</v>
      </c>
      <c r="G581">
        <f t="shared" si="31"/>
        <v>9.4699999999999704</v>
      </c>
      <c r="H581" s="39">
        <f t="shared" si="30"/>
        <v>41.71</v>
      </c>
      <c r="I581">
        <v>17.33819999999977</v>
      </c>
      <c r="J581">
        <f>[1]CO2ToAtm!$P$19*H581*H581 + [1]CO2ToAtm!$Q$19*H581+ [1]CO2ToAtm!$R$19  + 4*(C581-2025)/75 + [1]CO2ToAtm!$T$29</f>
        <v>18.280663965443903</v>
      </c>
      <c r="K581">
        <f t="shared" si="32"/>
        <v>0.94246396544413358</v>
      </c>
    </row>
    <row r="582" spans="1:11" x14ac:dyDescent="0.25">
      <c r="A582">
        <v>41.73</v>
      </c>
      <c r="B582" s="7">
        <v>2.4</v>
      </c>
      <c r="C582" s="7">
        <v>2029</v>
      </c>
      <c r="D582" s="7">
        <v>41.73</v>
      </c>
      <c r="E582" s="7">
        <v>0</v>
      </c>
      <c r="F582" s="7">
        <v>431.35</v>
      </c>
      <c r="G582">
        <f t="shared" si="31"/>
        <v>-7.1099999999999568</v>
      </c>
      <c r="H582" s="39">
        <f t="shared" si="30"/>
        <v>41.73</v>
      </c>
      <c r="I582">
        <v>17.728700000000302</v>
      </c>
      <c r="J582">
        <f>[1]CO2ToAtm!$P$19*H582*H582 + [1]CO2ToAtm!$Q$19*H582+ [1]CO2ToAtm!$R$19  + 4*(C582-2025)/75 + [1]CO2ToAtm!$T$29</f>
        <v>18.142393031035791</v>
      </c>
      <c r="K582">
        <f t="shared" si="32"/>
        <v>0.41369303103548916</v>
      </c>
    </row>
    <row r="583" spans="1:11" x14ac:dyDescent="0.25">
      <c r="A583">
        <v>41.82</v>
      </c>
      <c r="B583" s="7">
        <v>3</v>
      </c>
      <c r="C583" s="7">
        <v>2040</v>
      </c>
      <c r="D583" s="7">
        <v>41.82</v>
      </c>
      <c r="E583" s="7">
        <v>0</v>
      </c>
      <c r="F583" s="7">
        <v>457.01</v>
      </c>
      <c r="G583">
        <f t="shared" si="31"/>
        <v>25.659999999999968</v>
      </c>
      <c r="H583" s="39">
        <f t="shared" si="30"/>
        <v>41.82</v>
      </c>
      <c r="I583">
        <v>16.791499999999822</v>
      </c>
      <c r="J583">
        <f>[1]CO2ToAtm!$P$19*H583*H583 + [1]CO2ToAtm!$Q$19*H583+ [1]CO2ToAtm!$R$19  + 4*(C583-2025)/75 + [1]CO2ToAtm!$T$29</f>
        <v>18.826939426090028</v>
      </c>
      <c r="K583">
        <f t="shared" si="32"/>
        <v>2.0354394260902069</v>
      </c>
    </row>
    <row r="584" spans="1:11" x14ac:dyDescent="0.25">
      <c r="A584">
        <v>41.94</v>
      </c>
      <c r="B584" s="7">
        <v>2.6</v>
      </c>
      <c r="C584" s="7">
        <v>2029</v>
      </c>
      <c r="D584" s="7">
        <v>41.94</v>
      </c>
      <c r="E584" s="7">
        <v>0</v>
      </c>
      <c r="F584" s="7">
        <v>431.39</v>
      </c>
      <c r="G584">
        <f t="shared" si="31"/>
        <v>-25.620000000000005</v>
      </c>
      <c r="H584" s="39">
        <f t="shared" si="30"/>
        <v>41.94</v>
      </c>
      <c r="I584">
        <v>17.884899999999714</v>
      </c>
      <c r="J584">
        <f>[1]CO2ToAtm!$P$19*H584*H584 + [1]CO2ToAtm!$Q$19*H584+ [1]CO2ToAtm!$R$19  + 4*(C584-2025)/75 + [1]CO2ToAtm!$T$29</f>
        <v>18.371030893964964</v>
      </c>
      <c r="K584">
        <f t="shared" si="32"/>
        <v>0.48613089396524956</v>
      </c>
    </row>
    <row r="585" spans="1:11" x14ac:dyDescent="0.25">
      <c r="A585">
        <v>42.06</v>
      </c>
      <c r="B585" s="7">
        <v>3</v>
      </c>
      <c r="C585" s="7">
        <v>2039</v>
      </c>
      <c r="D585" s="7">
        <v>42.06</v>
      </c>
      <c r="E585" s="7">
        <v>0</v>
      </c>
      <c r="F585" s="7">
        <v>454.86</v>
      </c>
      <c r="G585">
        <f t="shared" si="31"/>
        <v>23.470000000000027</v>
      </c>
      <c r="H585" s="39">
        <f t="shared" si="30"/>
        <v>42.06</v>
      </c>
      <c r="I585">
        <v>16.947700000000122</v>
      </c>
      <c r="J585">
        <f>[1]CO2ToAtm!$P$19*H585*H585 + [1]CO2ToAtm!$Q$19*H585+ [1]CO2ToAtm!$R$19  + 4*(C585-2025)/75 + [1]CO2ToAtm!$T$29</f>
        <v>19.035410167582594</v>
      </c>
      <c r="K585">
        <f t="shared" si="32"/>
        <v>2.0877101675824719</v>
      </c>
    </row>
    <row r="586" spans="1:11" x14ac:dyDescent="0.25">
      <c r="A586">
        <v>42.16</v>
      </c>
      <c r="B586" s="7">
        <v>1.8</v>
      </c>
      <c r="C586" s="7">
        <v>2028</v>
      </c>
      <c r="D586" s="7">
        <v>42.16</v>
      </c>
      <c r="E586" s="7">
        <v>0</v>
      </c>
      <c r="F586" s="7">
        <v>429.05</v>
      </c>
      <c r="G586">
        <f t="shared" si="31"/>
        <v>-25.810000000000002</v>
      </c>
      <c r="H586" s="39">
        <f t="shared" si="30"/>
        <v>42.16</v>
      </c>
      <c r="I586">
        <v>18.275400000000246</v>
      </c>
      <c r="J586">
        <f>[1]CO2ToAtm!$P$19*H586*H586 + [1]CO2ToAtm!$Q$19*H586+ [1]CO2ToAtm!$R$19  + 4*(C586-2025)/75 + [1]CO2ToAtm!$T$29</f>
        <v>18.558168302761828</v>
      </c>
      <c r="K586">
        <f t="shared" si="32"/>
        <v>0.28276830276158194</v>
      </c>
    </row>
    <row r="587" spans="1:11" x14ac:dyDescent="0.25">
      <c r="A587">
        <v>42.16</v>
      </c>
      <c r="B587" s="7">
        <v>2</v>
      </c>
      <c r="C587" s="7">
        <v>2028</v>
      </c>
      <c r="D587" s="7">
        <v>42.16</v>
      </c>
      <c r="E587" s="7">
        <v>0</v>
      </c>
      <c r="F587" s="7">
        <v>429.04</v>
      </c>
      <c r="G587">
        <f t="shared" si="31"/>
        <v>-9.9999999999909051E-3</v>
      </c>
      <c r="H587" s="39">
        <f t="shared" si="30"/>
        <v>42.16</v>
      </c>
      <c r="I587">
        <v>18.197300000000318</v>
      </c>
      <c r="J587">
        <f>[1]CO2ToAtm!$P$19*H587*H587 + [1]CO2ToAtm!$Q$19*H587+ [1]CO2ToAtm!$R$19  + 4*(C587-2025)/75 + [1]CO2ToAtm!$T$29</f>
        <v>18.558168302761828</v>
      </c>
      <c r="K587">
        <f t="shared" si="32"/>
        <v>0.36086830276151005</v>
      </c>
    </row>
    <row r="588" spans="1:11" x14ac:dyDescent="0.25">
      <c r="A588">
        <v>42.16</v>
      </c>
      <c r="B588" s="7">
        <v>2.2000000000000002</v>
      </c>
      <c r="C588" s="7">
        <v>2028</v>
      </c>
      <c r="D588" s="7">
        <v>42.16</v>
      </c>
      <c r="E588" s="7">
        <v>0</v>
      </c>
      <c r="F588" s="7">
        <v>429.06</v>
      </c>
      <c r="G588">
        <f t="shared" si="31"/>
        <v>1.999999999998181E-2</v>
      </c>
      <c r="H588" s="39">
        <f t="shared" si="30"/>
        <v>42.16</v>
      </c>
      <c r="I588">
        <v>18.275399999999802</v>
      </c>
      <c r="J588">
        <f>[1]CO2ToAtm!$P$19*H588*H588 + [1]CO2ToAtm!$Q$19*H588+ [1]CO2ToAtm!$R$19  + 4*(C588-2025)/75 + [1]CO2ToAtm!$T$29</f>
        <v>18.558168302761828</v>
      </c>
      <c r="K588">
        <f t="shared" si="32"/>
        <v>0.28276830276202602</v>
      </c>
    </row>
    <row r="589" spans="1:11" x14ac:dyDescent="0.25">
      <c r="A589">
        <v>42.24</v>
      </c>
      <c r="B589" s="7">
        <v>2.8</v>
      </c>
      <c r="C589" s="7">
        <v>2031</v>
      </c>
      <c r="D589" s="7">
        <v>42.24</v>
      </c>
      <c r="E589" s="7">
        <v>0</v>
      </c>
      <c r="F589" s="7">
        <v>436.24</v>
      </c>
      <c r="G589">
        <f t="shared" si="31"/>
        <v>7.1800000000000068</v>
      </c>
      <c r="H589" s="39">
        <f t="shared" si="30"/>
        <v>42.24</v>
      </c>
      <c r="I589">
        <v>17.884900000000158</v>
      </c>
      <c r="J589">
        <f>[1]CO2ToAtm!$P$19*H589*H589 + [1]CO2ToAtm!$Q$19*H589+ [1]CO2ToAtm!$R$19  + 4*(C589-2025)/75 + [1]CO2ToAtm!$T$29</f>
        <v>18.805852047109898</v>
      </c>
      <c r="K589">
        <f t="shared" si="32"/>
        <v>0.92095204710973988</v>
      </c>
    </row>
    <row r="590" spans="1:11" x14ac:dyDescent="0.25">
      <c r="A590">
        <v>42.29</v>
      </c>
      <c r="B590" s="7">
        <v>3</v>
      </c>
      <c r="C590" s="7">
        <v>2038</v>
      </c>
      <c r="D590" s="7">
        <v>42.29</v>
      </c>
      <c r="E590" s="7">
        <v>0</v>
      </c>
      <c r="F590" s="7">
        <v>452.69</v>
      </c>
      <c r="G590">
        <f t="shared" si="31"/>
        <v>16.449999999999989</v>
      </c>
      <c r="H590" s="39">
        <f t="shared" si="30"/>
        <v>42.29</v>
      </c>
      <c r="I590">
        <v>17.260099999999838</v>
      </c>
      <c r="J590">
        <f>[1]CO2ToAtm!$P$19*H590*H590 + [1]CO2ToAtm!$Q$19*H590+ [1]CO2ToAtm!$R$19  + 4*(C590-2025)/75 + [1]CO2ToAtm!$T$29</f>
        <v>19.234052676817974</v>
      </c>
      <c r="K590">
        <f t="shared" si="32"/>
        <v>1.9739526768181364</v>
      </c>
    </row>
    <row r="591" spans="1:11" x14ac:dyDescent="0.25">
      <c r="A591">
        <v>42.33</v>
      </c>
      <c r="B591" s="7">
        <v>2.4</v>
      </c>
      <c r="C591" s="7">
        <v>2028</v>
      </c>
      <c r="D591" s="7">
        <v>42.33</v>
      </c>
      <c r="E591" s="7">
        <v>0</v>
      </c>
      <c r="F591" s="7">
        <v>429.08</v>
      </c>
      <c r="G591">
        <f t="shared" si="31"/>
        <v>-23.610000000000014</v>
      </c>
      <c r="H591" s="39">
        <f t="shared" si="30"/>
        <v>42.33</v>
      </c>
      <c r="I591">
        <v>18.353499999999734</v>
      </c>
      <c r="J591">
        <f>[1]CO2ToAtm!$P$19*H591*H591 + [1]CO2ToAtm!$Q$19*H591+ [1]CO2ToAtm!$R$19  + 4*(C591-2025)/75 + [1]CO2ToAtm!$T$29</f>
        <v>18.744649156302277</v>
      </c>
      <c r="K591">
        <f t="shared" si="32"/>
        <v>0.39114915630254288</v>
      </c>
    </row>
    <row r="592" spans="1:11" x14ac:dyDescent="0.25">
      <c r="A592">
        <v>42.47</v>
      </c>
      <c r="B592" s="7">
        <v>2.6</v>
      </c>
      <c r="C592" s="7">
        <v>2028</v>
      </c>
      <c r="D592" s="7">
        <v>42.47</v>
      </c>
      <c r="E592" s="7">
        <v>0</v>
      </c>
      <c r="F592" s="7">
        <v>429.1</v>
      </c>
      <c r="G592">
        <f t="shared" si="31"/>
        <v>2.0000000000038654E-2</v>
      </c>
      <c r="H592" s="39">
        <f t="shared" si="30"/>
        <v>42.47</v>
      </c>
      <c r="I592">
        <v>18.431600000000106</v>
      </c>
      <c r="J592">
        <f>[1]CO2ToAtm!$P$19*H592*H592 + [1]CO2ToAtm!$Q$19*H592+ [1]CO2ToAtm!$R$19  + 4*(C592-2025)/75 + [1]CO2ToAtm!$T$29</f>
        <v>18.898655331188838</v>
      </c>
      <c r="K592">
        <f t="shared" si="32"/>
        <v>0.46705533118873177</v>
      </c>
    </row>
    <row r="593" spans="1:11" x14ac:dyDescent="0.25">
      <c r="A593">
        <v>42.5</v>
      </c>
      <c r="B593" s="7">
        <v>3</v>
      </c>
      <c r="C593" s="7">
        <v>2037</v>
      </c>
      <c r="D593" s="7">
        <v>42.5</v>
      </c>
      <c r="E593" s="7">
        <v>0</v>
      </c>
      <c r="F593" s="7">
        <v>450.48</v>
      </c>
      <c r="G593">
        <f t="shared" si="31"/>
        <v>21.379999999999995</v>
      </c>
      <c r="H593" s="39">
        <f t="shared" si="30"/>
        <v>42.5</v>
      </c>
      <c r="I593">
        <v>17.49440000000007</v>
      </c>
      <c r="J593">
        <f>[1]CO2ToAtm!$P$19*H593*H593 + [1]CO2ToAtm!$Q$19*H593+ [1]CO2ToAtm!$R$19  + 4*(C593-2025)/75 + [1]CO2ToAtm!$T$29</f>
        <v>19.411707619979087</v>
      </c>
      <c r="K593">
        <f t="shared" si="32"/>
        <v>1.9173076199790167</v>
      </c>
    </row>
    <row r="594" spans="1:11" x14ac:dyDescent="0.25">
      <c r="A594">
        <v>42.54</v>
      </c>
      <c r="B594" s="7">
        <v>1.4</v>
      </c>
      <c r="C594" s="7">
        <v>2027</v>
      </c>
      <c r="D594" s="7">
        <v>42.72</v>
      </c>
      <c r="E594" s="7">
        <v>0.18</v>
      </c>
      <c r="F594" s="7">
        <v>426.7</v>
      </c>
      <c r="G594">
        <f t="shared" si="31"/>
        <v>-23.78000000000003</v>
      </c>
      <c r="H594" s="39">
        <f t="shared" si="30"/>
        <v>42.54</v>
      </c>
      <c r="I594">
        <v>18.743999999999822</v>
      </c>
      <c r="J594">
        <f>[1]CO2ToAtm!$P$19*H594*H594 + [1]CO2ToAtm!$Q$19*H594+ [1]CO2ToAtm!$R$19  + 4*(C594-2025)/75 + [1]CO2ToAtm!$T$29</f>
        <v>18.922471986146615</v>
      </c>
      <c r="K594">
        <f t="shared" si="32"/>
        <v>0.17847198614679272</v>
      </c>
    </row>
    <row r="595" spans="1:11" x14ac:dyDescent="0.25">
      <c r="A595">
        <v>42.56</v>
      </c>
      <c r="B595" s="7">
        <v>1.6</v>
      </c>
      <c r="C595" s="7">
        <v>2027</v>
      </c>
      <c r="D595" s="7">
        <v>42.72</v>
      </c>
      <c r="E595" s="7">
        <v>0.16</v>
      </c>
      <c r="F595" s="7">
        <v>426.7</v>
      </c>
      <c r="G595">
        <f t="shared" si="31"/>
        <v>0</v>
      </c>
      <c r="H595" s="39">
        <f t="shared" si="30"/>
        <v>42.56</v>
      </c>
      <c r="I595">
        <v>18.743999999999822</v>
      </c>
      <c r="J595">
        <f>[1]CO2ToAtm!$P$19*H595*H595 + [1]CO2ToAtm!$Q$19*H595+ [1]CO2ToAtm!$R$19  + 4*(C595-2025)/75 + [1]CO2ToAtm!$T$29</f>
        <v>18.944532827802998</v>
      </c>
      <c r="K595">
        <f t="shared" si="32"/>
        <v>0.20053282780317616</v>
      </c>
    </row>
    <row r="596" spans="1:11" x14ac:dyDescent="0.25">
      <c r="A596">
        <v>42.66</v>
      </c>
      <c r="B596" s="7">
        <v>2.8</v>
      </c>
      <c r="C596" s="7">
        <v>2030</v>
      </c>
      <c r="D596" s="7">
        <v>42.66</v>
      </c>
      <c r="E596" s="7">
        <v>0</v>
      </c>
      <c r="F596" s="7">
        <v>433.95</v>
      </c>
      <c r="G596">
        <f t="shared" si="31"/>
        <v>7.25</v>
      </c>
      <c r="H596" s="39">
        <f t="shared" si="30"/>
        <v>42.66</v>
      </c>
      <c r="I596">
        <v>18.275399999999802</v>
      </c>
      <c r="J596">
        <f>[1]CO2ToAtm!$P$19*H596*H596 + [1]CO2ToAtm!$Q$19*H596+ [1]CO2ToAtm!$R$19  + 4*(C596-2025)/75 + [1]CO2ToAtm!$T$29</f>
        <v>19.214956955144334</v>
      </c>
      <c r="K596">
        <f t="shared" si="32"/>
        <v>0.93955695514453197</v>
      </c>
    </row>
    <row r="597" spans="1:11" x14ac:dyDescent="0.25">
      <c r="A597">
        <v>42.69</v>
      </c>
      <c r="B597" s="7">
        <v>3</v>
      </c>
      <c r="C597" s="7">
        <v>2036</v>
      </c>
      <c r="D597" s="7">
        <v>42.69</v>
      </c>
      <c r="E597" s="7">
        <v>0</v>
      </c>
      <c r="F597" s="7">
        <v>448.24</v>
      </c>
      <c r="G597">
        <f t="shared" si="31"/>
        <v>14.29000000000002</v>
      </c>
      <c r="H597" s="39">
        <f t="shared" si="30"/>
        <v>42.69</v>
      </c>
      <c r="I597">
        <v>17.728699999999858</v>
      </c>
      <c r="J597">
        <f>[1]CO2ToAtm!$P$19*H597*H597 + [1]CO2ToAtm!$Q$19*H597+ [1]CO2ToAtm!$R$19  + 4*(C597-2025)/75 + [1]CO2ToAtm!$T$29</f>
        <v>19.568123167041062</v>
      </c>
      <c r="K597">
        <f t="shared" si="32"/>
        <v>1.839423167041204</v>
      </c>
    </row>
    <row r="598" spans="1:11" x14ac:dyDescent="0.25">
      <c r="A598">
        <v>42.72</v>
      </c>
      <c r="B598" s="7">
        <v>1.8</v>
      </c>
      <c r="C598" s="7">
        <v>2027</v>
      </c>
      <c r="D598" s="7">
        <v>42.72</v>
      </c>
      <c r="E598" s="7">
        <v>0</v>
      </c>
      <c r="F598" s="7">
        <v>426.71</v>
      </c>
      <c r="G598">
        <f t="shared" si="31"/>
        <v>-21.53000000000003</v>
      </c>
      <c r="H598" s="39">
        <f t="shared" si="30"/>
        <v>42.72</v>
      </c>
      <c r="I598">
        <v>18.82209999999975</v>
      </c>
      <c r="J598">
        <f>[1]CO2ToAtm!$P$19*H598*H598 + [1]CO2ToAtm!$Q$19*H598+ [1]CO2ToAtm!$R$19  + 4*(C598-2025)/75 + [1]CO2ToAtm!$T$29</f>
        <v>19.121307366796707</v>
      </c>
      <c r="K598">
        <f t="shared" si="32"/>
        <v>0.29920736679695636</v>
      </c>
    </row>
    <row r="599" spans="1:11" x14ac:dyDescent="0.25">
      <c r="A599">
        <v>42.72</v>
      </c>
      <c r="B599" s="7">
        <v>2</v>
      </c>
      <c r="C599" s="7">
        <v>2027</v>
      </c>
      <c r="D599" s="7">
        <v>42.72</v>
      </c>
      <c r="E599" s="7">
        <v>0</v>
      </c>
      <c r="F599" s="7">
        <v>426.71</v>
      </c>
      <c r="G599">
        <f t="shared" si="31"/>
        <v>0</v>
      </c>
      <c r="H599" s="39">
        <f t="shared" si="30"/>
        <v>42.72</v>
      </c>
      <c r="I599">
        <v>18.82209999999975</v>
      </c>
      <c r="J599">
        <f>[1]CO2ToAtm!$P$19*H599*H599 + [1]CO2ToAtm!$Q$19*H599+ [1]CO2ToAtm!$R$19  + 4*(C599-2025)/75 + [1]CO2ToAtm!$T$29</f>
        <v>19.121307366796707</v>
      </c>
      <c r="K599">
        <f t="shared" si="32"/>
        <v>0.29920736679695636</v>
      </c>
    </row>
    <row r="600" spans="1:11" x14ac:dyDescent="0.25">
      <c r="A600">
        <v>42.72</v>
      </c>
      <c r="B600" s="7">
        <v>2.2000000000000002</v>
      </c>
      <c r="C600" s="7">
        <v>2027</v>
      </c>
      <c r="D600" s="7">
        <v>42.72</v>
      </c>
      <c r="E600" s="7">
        <v>0</v>
      </c>
      <c r="F600" s="7">
        <v>426.72</v>
      </c>
      <c r="G600">
        <f t="shared" si="31"/>
        <v>1.0000000000047748E-2</v>
      </c>
      <c r="H600" s="39">
        <f t="shared" si="30"/>
        <v>42.72</v>
      </c>
      <c r="I600">
        <v>18.822100000000194</v>
      </c>
      <c r="J600">
        <f>[1]CO2ToAtm!$P$19*H600*H600 + [1]CO2ToAtm!$Q$19*H600+ [1]CO2ToAtm!$R$19  + 4*(C600-2025)/75 + [1]CO2ToAtm!$T$29</f>
        <v>19.121307366796707</v>
      </c>
      <c r="K600">
        <f t="shared" si="32"/>
        <v>0.29920736679651228</v>
      </c>
    </row>
    <row r="601" spans="1:11" x14ac:dyDescent="0.25">
      <c r="A601">
        <v>42.84</v>
      </c>
      <c r="B601" s="7">
        <v>2.4</v>
      </c>
      <c r="C601" s="7">
        <v>2027</v>
      </c>
      <c r="D601" s="7">
        <v>42.84</v>
      </c>
      <c r="E601" s="7">
        <v>0</v>
      </c>
      <c r="F601" s="7">
        <v>426.73</v>
      </c>
      <c r="G601">
        <f t="shared" si="31"/>
        <v>9.9999999999909051E-3</v>
      </c>
      <c r="H601" s="39">
        <f t="shared" si="30"/>
        <v>42.84</v>
      </c>
      <c r="I601">
        <v>18.900200000000122</v>
      </c>
      <c r="J601">
        <f>[1]CO2ToAtm!$P$19*H601*H601 + [1]CO2ToAtm!$Q$19*H601+ [1]CO2ToAtm!$R$19  + 4*(C601-2025)/75 + [1]CO2ToAtm!$T$29</f>
        <v>19.254224044408463</v>
      </c>
      <c r="K601">
        <f t="shared" si="32"/>
        <v>0.3540240444083409</v>
      </c>
    </row>
    <row r="602" spans="1:11" x14ac:dyDescent="0.25">
      <c r="A602">
        <v>42.88</v>
      </c>
      <c r="B602" s="7">
        <v>3</v>
      </c>
      <c r="C602" s="7">
        <v>2035</v>
      </c>
      <c r="D602" s="7">
        <v>42.88</v>
      </c>
      <c r="E602" s="7">
        <v>0</v>
      </c>
      <c r="F602" s="7">
        <v>445.97</v>
      </c>
      <c r="G602">
        <f t="shared" si="31"/>
        <v>19.240000000000009</v>
      </c>
      <c r="H602" s="39">
        <f t="shared" si="30"/>
        <v>42.88</v>
      </c>
      <c r="I602">
        <v>17.963000000000086</v>
      </c>
      <c r="J602">
        <f>[1]CO2ToAtm!$P$19*H602*H602 + [1]CO2ToAtm!$Q$19*H602+ [1]CO2ToAtm!$R$19  + 4*(C602-2025)/75 + [1]CO2ToAtm!$T$29</f>
        <v>19.725260227110759</v>
      </c>
      <c r="K602">
        <f t="shared" si="32"/>
        <v>1.7622602271106729</v>
      </c>
    </row>
    <row r="603" spans="1:11" x14ac:dyDescent="0.25">
      <c r="A603">
        <v>42.92</v>
      </c>
      <c r="B603" s="7">
        <v>2.6</v>
      </c>
      <c r="C603" s="7">
        <v>2027</v>
      </c>
      <c r="D603" s="7">
        <v>42.92</v>
      </c>
      <c r="E603" s="7">
        <v>0</v>
      </c>
      <c r="F603" s="7">
        <v>426.74</v>
      </c>
      <c r="G603">
        <f t="shared" si="31"/>
        <v>-19.230000000000018</v>
      </c>
      <c r="H603" s="39">
        <f t="shared" si="30"/>
        <v>42.92</v>
      </c>
      <c r="I603">
        <v>18.978300000000051</v>
      </c>
      <c r="J603">
        <f>[1]CO2ToAtm!$P$19*H603*H603 + [1]CO2ToAtm!$Q$19*H603+ [1]CO2ToAtm!$R$19  + 4*(C603-2025)/75 + [1]CO2ToAtm!$T$29</f>
        <v>19.342995054895564</v>
      </c>
      <c r="K603">
        <f t="shared" si="32"/>
        <v>0.36469505489551324</v>
      </c>
    </row>
    <row r="604" spans="1:11" x14ac:dyDescent="0.25">
      <c r="A604">
        <v>42.98</v>
      </c>
      <c r="B604" s="7">
        <v>2.8</v>
      </c>
      <c r="C604" s="7">
        <v>2029</v>
      </c>
      <c r="D604" s="7">
        <v>42.98</v>
      </c>
      <c r="E604" s="7">
        <v>0</v>
      </c>
      <c r="F604" s="7">
        <v>431.61</v>
      </c>
      <c r="G604">
        <f t="shared" si="31"/>
        <v>4.8700000000000045</v>
      </c>
      <c r="H604" s="39">
        <f t="shared" si="30"/>
        <v>42.98</v>
      </c>
      <c r="I604">
        <v>18.744000000000266</v>
      </c>
      <c r="J604">
        <f>[1]CO2ToAtm!$P$19*H604*H604 + [1]CO2ToAtm!$Q$19*H604+ [1]CO2ToAtm!$R$19  + 4*(C604-2025)/75 + [1]CO2ToAtm!$T$29</f>
        <v>19.516323922769175</v>
      </c>
      <c r="K604">
        <f t="shared" si="32"/>
        <v>0.77232392276890849</v>
      </c>
    </row>
    <row r="605" spans="1:11" x14ac:dyDescent="0.25">
      <c r="A605">
        <v>43.1</v>
      </c>
      <c r="B605" s="7">
        <v>3</v>
      </c>
      <c r="C605" s="7">
        <v>2034</v>
      </c>
      <c r="D605" s="7">
        <v>43.1</v>
      </c>
      <c r="E605" s="7">
        <v>0</v>
      </c>
      <c r="F605" s="7">
        <v>443.67</v>
      </c>
      <c r="G605">
        <f t="shared" si="31"/>
        <v>12.060000000000002</v>
      </c>
      <c r="H605" s="39">
        <f t="shared" si="30"/>
        <v>43.1</v>
      </c>
      <c r="I605">
        <v>18.197300000000318</v>
      </c>
      <c r="J605">
        <f>[1]CO2ToAtm!$P$19*H605*H605 + [1]CO2ToAtm!$Q$19*H605+ [1]CO2ToAtm!$R$19  + 4*(C605-2025)/75 + [1]CO2ToAtm!$T$29</f>
        <v>19.916530846156753</v>
      </c>
      <c r="K605">
        <f t="shared" si="32"/>
        <v>1.7192308461564352</v>
      </c>
    </row>
    <row r="606" spans="1:11" x14ac:dyDescent="0.25">
      <c r="A606">
        <v>43.16</v>
      </c>
      <c r="B606" s="7">
        <v>1.4</v>
      </c>
      <c r="C606" s="7">
        <v>2026</v>
      </c>
      <c r="D606" s="7">
        <v>43.18</v>
      </c>
      <c r="E606" s="7">
        <v>0.02</v>
      </c>
      <c r="F606" s="7">
        <v>424.3</v>
      </c>
      <c r="G606">
        <f t="shared" si="31"/>
        <v>-19.370000000000005</v>
      </c>
      <c r="H606" s="39">
        <f t="shared" si="30"/>
        <v>43.16</v>
      </c>
      <c r="I606">
        <v>19.290700000000211</v>
      </c>
      <c r="J606">
        <f>[1]CO2ToAtm!$P$19*H606*H606 + [1]CO2ToAtm!$Q$19*H606+ [1]CO2ToAtm!$R$19  + 4*(C606-2025)/75 + [1]CO2ToAtm!$T$29</f>
        <v>19.556742235004041</v>
      </c>
      <c r="K606">
        <f t="shared" si="32"/>
        <v>0.26604223500383029</v>
      </c>
    </row>
    <row r="607" spans="1:11" x14ac:dyDescent="0.25">
      <c r="A607">
        <v>43.16</v>
      </c>
      <c r="B607" s="7">
        <v>1.6</v>
      </c>
      <c r="C607" s="7">
        <v>2026</v>
      </c>
      <c r="D607" s="7">
        <v>43.18</v>
      </c>
      <c r="E607" s="7">
        <v>0.02</v>
      </c>
      <c r="F607" s="7">
        <v>424.3</v>
      </c>
      <c r="G607">
        <f t="shared" si="31"/>
        <v>0</v>
      </c>
      <c r="H607" s="39">
        <f t="shared" si="30"/>
        <v>43.16</v>
      </c>
      <c r="I607">
        <v>19.290700000000211</v>
      </c>
      <c r="J607">
        <f>[1]CO2ToAtm!$P$19*H607*H607 + [1]CO2ToAtm!$Q$19*H607+ [1]CO2ToAtm!$R$19  + 4*(C607-2025)/75 + [1]CO2ToAtm!$T$29</f>
        <v>19.556742235004041</v>
      </c>
      <c r="K607">
        <f t="shared" si="32"/>
        <v>0.26604223500383029</v>
      </c>
    </row>
    <row r="608" spans="1:11" x14ac:dyDescent="0.25">
      <c r="A608">
        <v>43.18</v>
      </c>
      <c r="B608" s="7">
        <v>1.8</v>
      </c>
      <c r="C608" s="7">
        <v>2026</v>
      </c>
      <c r="D608" s="7">
        <v>43.18</v>
      </c>
      <c r="E608" s="7">
        <v>0</v>
      </c>
      <c r="F608" s="7">
        <v>424.3</v>
      </c>
      <c r="G608">
        <f t="shared" si="31"/>
        <v>0</v>
      </c>
      <c r="H608" s="39">
        <f t="shared" si="30"/>
        <v>43.18</v>
      </c>
      <c r="I608">
        <v>19.290700000000211</v>
      </c>
      <c r="J608">
        <f>[1]CO2ToAtm!$P$19*H608*H608 + [1]CO2ToAtm!$Q$19*H608+ [1]CO2ToAtm!$R$19  + 4*(C608-2025)/75 + [1]CO2ToAtm!$T$29</f>
        <v>19.579050909383287</v>
      </c>
      <c r="K608">
        <f t="shared" si="32"/>
        <v>0.28835090938307673</v>
      </c>
    </row>
    <row r="609" spans="1:11" x14ac:dyDescent="0.25">
      <c r="A609">
        <v>43.18</v>
      </c>
      <c r="B609" s="7">
        <v>2</v>
      </c>
      <c r="C609" s="7">
        <v>2026</v>
      </c>
      <c r="D609" s="7">
        <v>43.18</v>
      </c>
      <c r="E609" s="7">
        <v>0</v>
      </c>
      <c r="F609" s="7">
        <v>424.3</v>
      </c>
      <c r="G609">
        <f t="shared" si="31"/>
        <v>0</v>
      </c>
      <c r="H609" s="39">
        <f t="shared" si="30"/>
        <v>43.18</v>
      </c>
      <c r="I609">
        <v>19.290700000000211</v>
      </c>
      <c r="J609">
        <f>[1]CO2ToAtm!$P$19*H609*H609 + [1]CO2ToAtm!$Q$19*H609+ [1]CO2ToAtm!$R$19  + 4*(C609-2025)/75 + [1]CO2ToAtm!$T$29</f>
        <v>19.579050909383287</v>
      </c>
      <c r="K609">
        <f t="shared" si="32"/>
        <v>0.28835090938307673</v>
      </c>
    </row>
    <row r="610" spans="1:11" x14ac:dyDescent="0.25">
      <c r="A610">
        <v>43.18</v>
      </c>
      <c r="B610" s="7">
        <v>2.2000000000000002</v>
      </c>
      <c r="C610" s="7">
        <v>2026</v>
      </c>
      <c r="D610" s="7">
        <v>43.18</v>
      </c>
      <c r="E610" s="7">
        <v>0</v>
      </c>
      <c r="F610" s="7">
        <v>424.31</v>
      </c>
      <c r="G610">
        <f t="shared" si="31"/>
        <v>9.9999999999909051E-3</v>
      </c>
      <c r="H610" s="39">
        <f t="shared" si="30"/>
        <v>43.18</v>
      </c>
      <c r="I610">
        <v>19.368800000000142</v>
      </c>
      <c r="J610">
        <f>[1]CO2ToAtm!$P$19*H610*H610 + [1]CO2ToAtm!$Q$19*H610+ [1]CO2ToAtm!$R$19  + 4*(C610-2025)/75 + [1]CO2ToAtm!$T$29</f>
        <v>19.579050909383287</v>
      </c>
      <c r="K610">
        <f t="shared" si="32"/>
        <v>0.21025090938314506</v>
      </c>
    </row>
    <row r="611" spans="1:11" x14ac:dyDescent="0.25">
      <c r="A611">
        <v>43.22</v>
      </c>
      <c r="B611" s="7">
        <v>2.8</v>
      </c>
      <c r="C611" s="7">
        <v>2028</v>
      </c>
      <c r="D611" s="7">
        <v>43.22</v>
      </c>
      <c r="E611" s="7">
        <v>0</v>
      </c>
      <c r="F611" s="7">
        <v>429.21</v>
      </c>
      <c r="G611">
        <f t="shared" si="31"/>
        <v>4.8999999999999773</v>
      </c>
      <c r="H611" s="39">
        <f t="shared" si="30"/>
        <v>43.22</v>
      </c>
      <c r="I611">
        <v>18.978300000000051</v>
      </c>
      <c r="J611">
        <f>[1]CO2ToAtm!$P$19*H611*H611 + [1]CO2ToAtm!$Q$19*H611+ [1]CO2ToAtm!$R$19  + 4*(C611-2025)/75 + [1]CO2ToAtm!$T$29</f>
        <v>19.730358908620342</v>
      </c>
      <c r="K611">
        <f t="shared" si="32"/>
        <v>0.75205890862029179</v>
      </c>
    </row>
    <row r="612" spans="1:11" x14ac:dyDescent="0.25">
      <c r="A612">
        <v>43.26</v>
      </c>
      <c r="B612" s="7">
        <v>2.4</v>
      </c>
      <c r="C612" s="7">
        <v>2026</v>
      </c>
      <c r="D612" s="7">
        <v>43.26</v>
      </c>
      <c r="E612" s="7">
        <v>0</v>
      </c>
      <c r="F612" s="7">
        <v>424.31</v>
      </c>
      <c r="G612">
        <f t="shared" si="31"/>
        <v>-4.8999999999999773</v>
      </c>
      <c r="H612" s="39">
        <f t="shared" si="30"/>
        <v>43.26</v>
      </c>
      <c r="I612">
        <v>19.368800000000142</v>
      </c>
      <c r="J612">
        <f>[1]CO2ToAtm!$P$19*H612*H612 + [1]CO2ToAtm!$Q$19*H612+ [1]CO2ToAtm!$R$19  + 4*(C612-2025)/75 + [1]CO2ToAtm!$T$29</f>
        <v>19.66836555293991</v>
      </c>
      <c r="K612">
        <f t="shared" si="32"/>
        <v>0.29956555293976805</v>
      </c>
    </row>
    <row r="613" spans="1:11" x14ac:dyDescent="0.25">
      <c r="A613">
        <v>43.29</v>
      </c>
      <c r="B613" s="7">
        <v>2.6</v>
      </c>
      <c r="C613" s="7">
        <v>2026</v>
      </c>
      <c r="D613" s="7">
        <v>43.29</v>
      </c>
      <c r="E613" s="7">
        <v>0</v>
      </c>
      <c r="F613" s="7">
        <v>424.31</v>
      </c>
      <c r="G613">
        <f t="shared" si="31"/>
        <v>0</v>
      </c>
      <c r="H613" s="39">
        <f t="shared" si="30"/>
        <v>43.29</v>
      </c>
      <c r="I613">
        <v>19.368800000000142</v>
      </c>
      <c r="J613">
        <f>[1]CO2ToAtm!$P$19*H613*H613 + [1]CO2ToAtm!$Q$19*H613+ [1]CO2ToAtm!$R$19  + 4*(C613-2025)/75 + [1]CO2ToAtm!$T$29</f>
        <v>19.701891522014993</v>
      </c>
      <c r="K613">
        <f t="shared" si="32"/>
        <v>0.33309152201485048</v>
      </c>
    </row>
    <row r="614" spans="1:11" x14ac:dyDescent="0.25">
      <c r="A614">
        <v>43.29</v>
      </c>
      <c r="B614" s="7">
        <v>3</v>
      </c>
      <c r="C614" s="7">
        <v>2033</v>
      </c>
      <c r="D614" s="7">
        <v>43.29</v>
      </c>
      <c r="E614" s="7">
        <v>0</v>
      </c>
      <c r="F614" s="7">
        <v>441.34</v>
      </c>
      <c r="G614">
        <f t="shared" si="31"/>
        <v>17.029999999999973</v>
      </c>
      <c r="H614" s="39">
        <f t="shared" si="30"/>
        <v>43.29</v>
      </c>
      <c r="I614">
        <v>18.50969999999959</v>
      </c>
      <c r="J614">
        <f>[1]CO2ToAtm!$P$19*H614*H614 + [1]CO2ToAtm!$Q$19*H614+ [1]CO2ToAtm!$R$19  + 4*(C614-2025)/75 + [1]CO2ToAtm!$T$29</f>
        <v>20.075224855348324</v>
      </c>
      <c r="K614">
        <f t="shared" si="32"/>
        <v>1.565524855348734</v>
      </c>
    </row>
    <row r="615" spans="1:11" x14ac:dyDescent="0.25">
      <c r="A615">
        <v>43.38</v>
      </c>
      <c r="B615" s="7">
        <v>2.8</v>
      </c>
      <c r="C615" s="7">
        <v>2027</v>
      </c>
      <c r="D615" s="7">
        <v>43.38</v>
      </c>
      <c r="E615" s="7">
        <v>0</v>
      </c>
      <c r="F615" s="7">
        <v>426.78</v>
      </c>
      <c r="G615">
        <f t="shared" si="31"/>
        <v>-14.560000000000002</v>
      </c>
      <c r="H615" s="39">
        <f t="shared" si="30"/>
        <v>43.38</v>
      </c>
      <c r="I615">
        <v>19.212599999999838</v>
      </c>
      <c r="J615">
        <f>[1]CO2ToAtm!$P$19*H615*H615 + [1]CO2ToAtm!$Q$19*H615+ [1]CO2ToAtm!$R$19  + 4*(C615-2025)/75 + [1]CO2ToAtm!$T$29</f>
        <v>19.855910689727089</v>
      </c>
      <c r="K615">
        <f t="shared" si="32"/>
        <v>0.64331068972725092</v>
      </c>
    </row>
    <row r="616" spans="1:11" x14ac:dyDescent="0.25">
      <c r="A616">
        <v>43.41</v>
      </c>
      <c r="B616" s="7">
        <v>1.4</v>
      </c>
      <c r="C616" s="7">
        <v>2025</v>
      </c>
      <c r="D616" s="7">
        <v>43.41</v>
      </c>
      <c r="E616" s="7">
        <v>0</v>
      </c>
      <c r="F616" s="7">
        <v>421.83</v>
      </c>
      <c r="G616">
        <f>G617</f>
        <v>0</v>
      </c>
      <c r="H616" s="39">
        <f t="shared" si="30"/>
        <v>43.41</v>
      </c>
      <c r="I616">
        <v>19.44690000000007</v>
      </c>
      <c r="J616">
        <f>[1]CO2ToAtm!$P$19*H616*H616 + [1]CO2ToAtm!$Q$19*H616+ [1]CO2ToAtm!$R$19  + 4*(C616-2025)/75 + [1]CO2ToAtm!$T$29</f>
        <v>19.782841943571167</v>
      </c>
      <c r="K616">
        <f t="shared" si="32"/>
        <v>0.33594194357109686</v>
      </c>
    </row>
    <row r="617" spans="1:11" x14ac:dyDescent="0.25">
      <c r="A617">
        <v>43.41</v>
      </c>
      <c r="B617" s="7">
        <v>1.6</v>
      </c>
      <c r="C617" s="7">
        <v>2025</v>
      </c>
      <c r="D617" s="7">
        <v>43.41</v>
      </c>
      <c r="E617" s="7">
        <v>0</v>
      </c>
      <c r="F617" s="7">
        <v>421.83</v>
      </c>
      <c r="G617">
        <f t="shared" ref="G617:G680" si="33">F617-F616</f>
        <v>0</v>
      </c>
      <c r="H617" s="39">
        <f t="shared" si="30"/>
        <v>43.41</v>
      </c>
      <c r="I617">
        <v>19.44690000000007</v>
      </c>
      <c r="J617">
        <f>[1]CO2ToAtm!$P$19*H617*H617 + [1]CO2ToAtm!$Q$19*H617+ [1]CO2ToAtm!$R$19  + 4*(C617-2025)/75 + [1]CO2ToAtm!$T$29</f>
        <v>19.782841943571167</v>
      </c>
      <c r="K617">
        <f t="shared" si="32"/>
        <v>0.33594194357109686</v>
      </c>
    </row>
    <row r="618" spans="1:11" x14ac:dyDescent="0.25">
      <c r="A618">
        <v>43.41</v>
      </c>
      <c r="B618" s="7">
        <v>1.8</v>
      </c>
      <c r="C618" s="7">
        <v>2025</v>
      </c>
      <c r="D618" s="7">
        <v>43.41</v>
      </c>
      <c r="E618" s="7">
        <v>0</v>
      </c>
      <c r="F618" s="7">
        <v>421.83</v>
      </c>
      <c r="G618">
        <f t="shared" si="33"/>
        <v>0</v>
      </c>
      <c r="H618" s="39">
        <f t="shared" si="30"/>
        <v>43.41</v>
      </c>
      <c r="I618">
        <v>19.44690000000007</v>
      </c>
      <c r="J618">
        <f>[1]CO2ToAtm!$P$19*H618*H618 + [1]CO2ToAtm!$Q$19*H618+ [1]CO2ToAtm!$R$19  + 4*(C618-2025)/75 + [1]CO2ToAtm!$T$29</f>
        <v>19.782841943571167</v>
      </c>
      <c r="K618">
        <f t="shared" si="32"/>
        <v>0.33594194357109686</v>
      </c>
    </row>
    <row r="619" spans="1:11" x14ac:dyDescent="0.25">
      <c r="A619">
        <v>43.41</v>
      </c>
      <c r="B619" s="7">
        <v>2</v>
      </c>
      <c r="C619" s="7">
        <v>2025</v>
      </c>
      <c r="D619" s="7">
        <v>43.41</v>
      </c>
      <c r="E619" s="7">
        <v>0</v>
      </c>
      <c r="F619" s="7">
        <v>421.83</v>
      </c>
      <c r="G619">
        <f t="shared" si="33"/>
        <v>0</v>
      </c>
      <c r="H619" s="39">
        <f t="shared" si="30"/>
        <v>43.41</v>
      </c>
      <c r="I619">
        <v>19.44690000000007</v>
      </c>
      <c r="J619">
        <f>[1]CO2ToAtm!$P$19*H619*H619 + [1]CO2ToAtm!$Q$19*H619+ [1]CO2ToAtm!$R$19  + 4*(C619-2025)/75 + [1]CO2ToAtm!$T$29</f>
        <v>19.782841943571167</v>
      </c>
      <c r="K619">
        <f t="shared" si="32"/>
        <v>0.33594194357109686</v>
      </c>
    </row>
    <row r="620" spans="1:11" x14ac:dyDescent="0.25">
      <c r="A620">
        <v>43.41</v>
      </c>
      <c r="B620" s="7">
        <v>2.2000000000000002</v>
      </c>
      <c r="C620" s="7">
        <v>2025</v>
      </c>
      <c r="D620" s="7">
        <v>43.41</v>
      </c>
      <c r="E620" s="7">
        <v>0</v>
      </c>
      <c r="F620" s="7">
        <v>421.83</v>
      </c>
      <c r="G620">
        <f t="shared" si="33"/>
        <v>0</v>
      </c>
      <c r="H620" s="39">
        <f t="shared" si="30"/>
        <v>43.41</v>
      </c>
      <c r="I620">
        <v>19.44690000000007</v>
      </c>
      <c r="J620">
        <f>[1]CO2ToAtm!$P$19*H620*H620 + [1]CO2ToAtm!$Q$19*H620+ [1]CO2ToAtm!$R$19  + 4*(C620-2025)/75 + [1]CO2ToAtm!$T$29</f>
        <v>19.782841943571167</v>
      </c>
      <c r="K620">
        <f t="shared" si="32"/>
        <v>0.33594194357109686</v>
      </c>
    </row>
    <row r="621" spans="1:11" x14ac:dyDescent="0.25">
      <c r="A621">
        <v>43.44</v>
      </c>
      <c r="B621" s="7">
        <v>3</v>
      </c>
      <c r="C621" s="7">
        <v>2032</v>
      </c>
      <c r="D621" s="7">
        <v>43.44</v>
      </c>
      <c r="E621" s="7">
        <v>0</v>
      </c>
      <c r="F621" s="7">
        <v>438.97</v>
      </c>
      <c r="G621">
        <f t="shared" si="33"/>
        <v>17.140000000000043</v>
      </c>
      <c r="H621" s="39">
        <f t="shared" si="30"/>
        <v>43.44</v>
      </c>
      <c r="I621">
        <v>18.665900000000338</v>
      </c>
      <c r="J621">
        <f>[1]CO2ToAtm!$P$19*H621*H621 + [1]CO2ToAtm!$Q$19*H621+ [1]CO2ToAtm!$R$19  + 4*(C621-2025)/75 + [1]CO2ToAtm!$T$29</f>
        <v>20.189791185274178</v>
      </c>
      <c r="K621">
        <f t="shared" si="32"/>
        <v>1.5238911852738397</v>
      </c>
    </row>
    <row r="622" spans="1:11" x14ac:dyDescent="0.25">
      <c r="A622">
        <v>43.45</v>
      </c>
      <c r="B622" s="7">
        <v>2.4</v>
      </c>
      <c r="C622" s="7">
        <v>2025</v>
      </c>
      <c r="D622" s="7">
        <v>43.45</v>
      </c>
      <c r="E622" s="7">
        <v>0</v>
      </c>
      <c r="F622" s="7">
        <v>421.83</v>
      </c>
      <c r="G622">
        <f t="shared" si="33"/>
        <v>-17.140000000000043</v>
      </c>
      <c r="H622" s="39">
        <f t="shared" si="30"/>
        <v>43.45</v>
      </c>
      <c r="I622">
        <v>19.44690000000007</v>
      </c>
      <c r="J622">
        <f>[1]CO2ToAtm!$P$19*H622*H622 + [1]CO2ToAtm!$Q$19*H622+ [1]CO2ToAtm!$R$19  + 4*(C622-2025)/75 + [1]CO2ToAtm!$T$29</f>
        <v>19.827667152032721</v>
      </c>
      <c r="K622">
        <f t="shared" si="32"/>
        <v>0.3807671520326501</v>
      </c>
    </row>
    <row r="623" spans="1:11" x14ac:dyDescent="0.25">
      <c r="A623">
        <v>43.45</v>
      </c>
      <c r="B623" s="7">
        <v>2.6</v>
      </c>
      <c r="C623" s="7">
        <v>2025</v>
      </c>
      <c r="D623" s="7">
        <v>43.45</v>
      </c>
      <c r="E623" s="7">
        <v>0</v>
      </c>
      <c r="F623" s="7">
        <v>421.83</v>
      </c>
      <c r="G623">
        <f t="shared" si="33"/>
        <v>0</v>
      </c>
      <c r="H623" s="39">
        <f t="shared" si="30"/>
        <v>43.45</v>
      </c>
      <c r="I623">
        <v>19.44690000000007</v>
      </c>
      <c r="J623">
        <f>[1]CO2ToAtm!$P$19*H623*H623 + [1]CO2ToAtm!$Q$19*H623+ [1]CO2ToAtm!$R$19  + 4*(C623-2025)/75 + [1]CO2ToAtm!$T$29</f>
        <v>19.827667152032721</v>
      </c>
      <c r="K623">
        <f t="shared" si="32"/>
        <v>0.3807671520326501</v>
      </c>
    </row>
    <row r="624" spans="1:11" x14ac:dyDescent="0.25">
      <c r="A624">
        <v>43.45</v>
      </c>
      <c r="B624" s="7">
        <v>2.8</v>
      </c>
      <c r="C624" s="7">
        <v>2025</v>
      </c>
      <c r="D624" s="7">
        <v>43.45</v>
      </c>
      <c r="E624" s="7">
        <v>0</v>
      </c>
      <c r="F624" s="7">
        <v>421.83</v>
      </c>
      <c r="G624">
        <f t="shared" si="33"/>
        <v>0</v>
      </c>
      <c r="H624" s="39">
        <f t="shared" si="30"/>
        <v>43.45</v>
      </c>
      <c r="I624">
        <v>19.44690000000007</v>
      </c>
      <c r="J624">
        <f>[1]CO2ToAtm!$P$19*H624*H624 + [1]CO2ToAtm!$Q$19*H624+ [1]CO2ToAtm!$R$19  + 4*(C624-2025)/75 + [1]CO2ToAtm!$T$29</f>
        <v>19.827667152032721</v>
      </c>
      <c r="K624">
        <f t="shared" si="32"/>
        <v>0.3807671520326501</v>
      </c>
    </row>
    <row r="625" spans="1:11" x14ac:dyDescent="0.25">
      <c r="A625">
        <v>43.45</v>
      </c>
      <c r="B625" s="7">
        <v>3</v>
      </c>
      <c r="C625" s="7">
        <v>2025</v>
      </c>
      <c r="D625" s="7">
        <v>43.45</v>
      </c>
      <c r="E625" s="7">
        <v>0</v>
      </c>
      <c r="F625" s="7">
        <v>421.83</v>
      </c>
      <c r="G625">
        <f t="shared" si="33"/>
        <v>0</v>
      </c>
      <c r="H625" s="39">
        <f t="shared" si="30"/>
        <v>43.45</v>
      </c>
      <c r="I625">
        <v>19.44690000000007</v>
      </c>
      <c r="J625">
        <f>[1]CO2ToAtm!$P$19*H625*H625 + [1]CO2ToAtm!$Q$19*H625+ [1]CO2ToAtm!$R$19  + 4*(C625-2025)/75 + [1]CO2ToAtm!$T$29</f>
        <v>19.827667152032721</v>
      </c>
      <c r="K625">
        <f t="shared" si="32"/>
        <v>0.3807671520326501</v>
      </c>
    </row>
    <row r="626" spans="1:11" x14ac:dyDescent="0.25">
      <c r="A626">
        <v>43.45</v>
      </c>
      <c r="B626" s="7">
        <v>3.2</v>
      </c>
      <c r="C626" s="7">
        <v>2025</v>
      </c>
      <c r="D626" s="7">
        <v>43.45</v>
      </c>
      <c r="E626" s="7">
        <v>0</v>
      </c>
      <c r="F626" s="7">
        <v>421.83</v>
      </c>
      <c r="G626">
        <f t="shared" si="33"/>
        <v>0</v>
      </c>
      <c r="H626" s="39">
        <f t="shared" si="30"/>
        <v>43.45</v>
      </c>
      <c r="I626">
        <v>19.44690000000007</v>
      </c>
      <c r="J626">
        <f>[1]CO2ToAtm!$P$19*H626*H626 + [1]CO2ToAtm!$Q$19*H626+ [1]CO2ToAtm!$R$19  + 4*(C626-2025)/75 + [1]CO2ToAtm!$T$29</f>
        <v>19.827667152032721</v>
      </c>
      <c r="K626">
        <f t="shared" si="32"/>
        <v>0.3807671520326501</v>
      </c>
    </row>
    <row r="627" spans="1:11" x14ac:dyDescent="0.25">
      <c r="A627">
        <v>43.45</v>
      </c>
      <c r="B627" s="7">
        <v>3.4</v>
      </c>
      <c r="C627" s="7">
        <v>2025</v>
      </c>
      <c r="D627" s="7">
        <v>43.45</v>
      </c>
      <c r="E627" s="7">
        <v>0</v>
      </c>
      <c r="F627" s="7">
        <v>421.83</v>
      </c>
      <c r="G627">
        <f t="shared" si="33"/>
        <v>0</v>
      </c>
      <c r="H627" s="39">
        <f t="shared" si="30"/>
        <v>43.45</v>
      </c>
      <c r="I627">
        <v>19.44690000000007</v>
      </c>
      <c r="J627">
        <f>[1]CO2ToAtm!$P$19*H627*H627 + [1]CO2ToAtm!$Q$19*H627+ [1]CO2ToAtm!$R$19  + 4*(C627-2025)/75 + [1]CO2ToAtm!$T$29</f>
        <v>19.827667152032721</v>
      </c>
      <c r="K627">
        <f t="shared" si="32"/>
        <v>0.3807671520326501</v>
      </c>
    </row>
    <row r="628" spans="1:11" x14ac:dyDescent="0.25">
      <c r="A628">
        <v>43.45</v>
      </c>
      <c r="B628" s="7">
        <v>3.6</v>
      </c>
      <c r="C628" s="7">
        <v>2025</v>
      </c>
      <c r="D628" s="7">
        <v>43.45</v>
      </c>
      <c r="E628" s="7">
        <v>0</v>
      </c>
      <c r="F628" s="7">
        <v>421.83</v>
      </c>
      <c r="G628">
        <f t="shared" si="33"/>
        <v>0</v>
      </c>
      <c r="H628" s="39">
        <f t="shared" si="30"/>
        <v>43.45</v>
      </c>
      <c r="I628">
        <v>19.44690000000007</v>
      </c>
      <c r="J628">
        <f>[1]CO2ToAtm!$P$19*H628*H628 + [1]CO2ToAtm!$Q$19*H628+ [1]CO2ToAtm!$R$19  + 4*(C628-2025)/75 + [1]CO2ToAtm!$T$29</f>
        <v>19.827667152032721</v>
      </c>
      <c r="K628">
        <f t="shared" si="32"/>
        <v>0.3807671520326501</v>
      </c>
    </row>
    <row r="629" spans="1:11" x14ac:dyDescent="0.25">
      <c r="A629">
        <v>43.45</v>
      </c>
      <c r="B629" s="7">
        <v>3.8</v>
      </c>
      <c r="C629" s="7">
        <v>2025</v>
      </c>
      <c r="D629" s="7">
        <v>43.45</v>
      </c>
      <c r="E629" s="7">
        <v>0</v>
      </c>
      <c r="F629" s="7">
        <v>421.83</v>
      </c>
      <c r="G629">
        <f t="shared" si="33"/>
        <v>0</v>
      </c>
      <c r="H629" s="39">
        <f t="shared" si="30"/>
        <v>43.45</v>
      </c>
      <c r="I629">
        <v>19.44690000000007</v>
      </c>
      <c r="J629">
        <f>[1]CO2ToAtm!$P$19*H629*H629 + [1]CO2ToAtm!$Q$19*H629+ [1]CO2ToAtm!$R$19  + 4*(C629-2025)/75 + [1]CO2ToAtm!$T$29</f>
        <v>19.827667152032721</v>
      </c>
      <c r="K629">
        <f t="shared" si="32"/>
        <v>0.3807671520326501</v>
      </c>
    </row>
    <row r="630" spans="1:11" x14ac:dyDescent="0.25">
      <c r="A630">
        <v>43.45</v>
      </c>
      <c r="B630" s="7">
        <v>4</v>
      </c>
      <c r="C630" s="7">
        <v>2025</v>
      </c>
      <c r="D630" s="7">
        <v>43.45</v>
      </c>
      <c r="E630" s="7">
        <v>0</v>
      </c>
      <c r="F630" s="7">
        <v>421.83</v>
      </c>
      <c r="G630">
        <f t="shared" si="33"/>
        <v>0</v>
      </c>
      <c r="H630" s="39">
        <f t="shared" si="30"/>
        <v>43.45</v>
      </c>
      <c r="I630">
        <v>19.44690000000007</v>
      </c>
      <c r="J630">
        <f>[1]CO2ToAtm!$P$19*H630*H630 + [1]CO2ToAtm!$Q$19*H630+ [1]CO2ToAtm!$R$19  + 4*(C630-2025)/75 + [1]CO2ToAtm!$T$29</f>
        <v>19.827667152032721</v>
      </c>
      <c r="K630">
        <f t="shared" si="32"/>
        <v>0.3807671520326501</v>
      </c>
    </row>
    <row r="631" spans="1:11" x14ac:dyDescent="0.25">
      <c r="A631">
        <v>43.48</v>
      </c>
      <c r="B631" s="7">
        <v>2.8</v>
      </c>
      <c r="C631" s="7">
        <v>2026</v>
      </c>
      <c r="D631" s="7">
        <v>43.48</v>
      </c>
      <c r="E631" s="7">
        <v>0</v>
      </c>
      <c r="F631" s="7">
        <v>424.32</v>
      </c>
      <c r="G631">
        <f t="shared" si="33"/>
        <v>2.4900000000000091</v>
      </c>
      <c r="H631" s="39">
        <f t="shared" si="30"/>
        <v>43.48</v>
      </c>
      <c r="I631">
        <v>19.44690000000007</v>
      </c>
      <c r="J631">
        <f>[1]CO2ToAtm!$P$19*H631*H631 + [1]CO2ToAtm!$Q$19*H631+ [1]CO2ToAtm!$R$19  + 4*(C631-2025)/75 + [1]CO2ToAtm!$T$29</f>
        <v>19.91464037754761</v>
      </c>
      <c r="K631">
        <f t="shared" si="32"/>
        <v>0.46774037754753905</v>
      </c>
    </row>
    <row r="632" spans="1:11" x14ac:dyDescent="0.25">
      <c r="A632">
        <v>43.55</v>
      </c>
      <c r="B632" s="7">
        <v>3</v>
      </c>
      <c r="C632" s="7">
        <v>2031</v>
      </c>
      <c r="D632" s="7">
        <v>43.55</v>
      </c>
      <c r="E632" s="7">
        <v>0</v>
      </c>
      <c r="F632" s="7">
        <v>436.58</v>
      </c>
      <c r="G632">
        <f t="shared" si="33"/>
        <v>12.259999999999991</v>
      </c>
      <c r="H632" s="39">
        <f t="shared" si="30"/>
        <v>43.55</v>
      </c>
      <c r="I632">
        <v>18.82209999999975</v>
      </c>
      <c r="J632">
        <f>[1]CO2ToAtm!$P$19*H632*H632 + [1]CO2ToAtm!$Q$19*H632+ [1]CO2ToAtm!$R$19  + 4*(C632-2025)/75 + [1]CO2ToAtm!$T$29</f>
        <v>20.259870078755938</v>
      </c>
      <c r="K632">
        <f t="shared" si="32"/>
        <v>1.4377700787561878</v>
      </c>
    </row>
    <row r="633" spans="1:11" x14ac:dyDescent="0.25">
      <c r="A633">
        <v>43.57</v>
      </c>
      <c r="B633" s="7">
        <v>3</v>
      </c>
      <c r="C633" s="7">
        <v>2026</v>
      </c>
      <c r="D633" s="7">
        <v>43.57</v>
      </c>
      <c r="E633" s="7">
        <v>0</v>
      </c>
      <c r="F633" s="7">
        <v>424.32</v>
      </c>
      <c r="G633">
        <f t="shared" si="33"/>
        <v>-12.259999999999991</v>
      </c>
      <c r="H633" s="39">
        <f t="shared" si="30"/>
        <v>43.57</v>
      </c>
      <c r="I633">
        <v>19.44690000000007</v>
      </c>
      <c r="J633">
        <f>[1]CO2ToAtm!$P$19*H633*H633 + [1]CO2ToAtm!$Q$19*H633+ [1]CO2ToAtm!$R$19  + 4*(C633-2025)/75 + [1]CO2ToAtm!$T$29</f>
        <v>20.015667981245809</v>
      </c>
      <c r="K633">
        <f t="shared" si="32"/>
        <v>0.56876798124573824</v>
      </c>
    </row>
    <row r="634" spans="1:11" x14ac:dyDescent="0.25">
      <c r="A634">
        <v>43.63</v>
      </c>
      <c r="B634" s="7">
        <v>3</v>
      </c>
      <c r="C634" s="7">
        <v>2030</v>
      </c>
      <c r="D634" s="7">
        <v>43.63</v>
      </c>
      <c r="E634" s="7">
        <v>0</v>
      </c>
      <c r="F634" s="7">
        <v>434.17</v>
      </c>
      <c r="G634">
        <f t="shared" si="33"/>
        <v>9.8500000000000227</v>
      </c>
      <c r="H634" s="39">
        <f t="shared" si="30"/>
        <v>43.63</v>
      </c>
      <c r="I634">
        <v>19.056399999999982</v>
      </c>
      <c r="J634">
        <f>[1]CO2ToAtm!$P$19*H634*H634 + [1]CO2ToAtm!$Q$19*H634+ [1]CO2ToAtm!$R$19  + 4*(C634-2025)/75 + [1]CO2ToAtm!$T$29</f>
        <v>20.296442989672531</v>
      </c>
      <c r="K634">
        <f t="shared" si="32"/>
        <v>1.2400429896725491</v>
      </c>
    </row>
    <row r="635" spans="1:11" x14ac:dyDescent="0.25">
      <c r="A635">
        <v>43.64</v>
      </c>
      <c r="B635" s="7">
        <v>3</v>
      </c>
      <c r="C635" s="7">
        <v>2027</v>
      </c>
      <c r="D635" s="7">
        <v>43.64</v>
      </c>
      <c r="E635" s="7">
        <v>0</v>
      </c>
      <c r="F635" s="7">
        <v>426.81</v>
      </c>
      <c r="G635">
        <f t="shared" si="33"/>
        <v>-7.3600000000000136</v>
      </c>
      <c r="H635" s="39">
        <f t="shared" si="30"/>
        <v>43.64</v>
      </c>
      <c r="I635">
        <v>19.44690000000007</v>
      </c>
      <c r="J635">
        <f>[1]CO2ToAtm!$P$19*H635*H635 + [1]CO2ToAtm!$Q$19*H635+ [1]CO2ToAtm!$R$19  + 4*(C635-2025)/75 + [1]CO2ToAtm!$T$29</f>
        <v>20.147690264133232</v>
      </c>
      <c r="K635">
        <f t="shared" si="32"/>
        <v>0.70079026413316114</v>
      </c>
    </row>
    <row r="636" spans="1:11" x14ac:dyDescent="0.25">
      <c r="A636">
        <v>43.65</v>
      </c>
      <c r="B636" s="7">
        <v>3.2</v>
      </c>
      <c r="C636" s="7">
        <v>2026</v>
      </c>
      <c r="D636" s="7">
        <v>43.65</v>
      </c>
      <c r="E636" s="7">
        <v>0</v>
      </c>
      <c r="F636" s="7">
        <v>424.33</v>
      </c>
      <c r="G636">
        <f t="shared" si="33"/>
        <v>-2.4800000000000182</v>
      </c>
      <c r="H636" s="39">
        <f t="shared" si="30"/>
        <v>43.65</v>
      </c>
      <c r="I636">
        <v>19.524999999999999</v>
      </c>
      <c r="J636">
        <f>[1]CO2ToAtm!$P$19*H636*H636 + [1]CO2ToAtm!$Q$19*H636+ [1]CO2ToAtm!$R$19  + 4*(C636-2025)/75 + [1]CO2ToAtm!$T$29</f>
        <v>20.105606203911588</v>
      </c>
      <c r="K636">
        <f t="shared" si="32"/>
        <v>0.58060620391158935</v>
      </c>
    </row>
    <row r="637" spans="1:11" x14ac:dyDescent="0.25">
      <c r="A637">
        <v>43.65</v>
      </c>
      <c r="B637" s="7">
        <v>3.4</v>
      </c>
      <c r="C637" s="7">
        <v>2026</v>
      </c>
      <c r="D637" s="7">
        <v>43.65</v>
      </c>
      <c r="E637" s="7">
        <v>0</v>
      </c>
      <c r="F637" s="7">
        <v>424.33</v>
      </c>
      <c r="G637">
        <f t="shared" si="33"/>
        <v>0</v>
      </c>
      <c r="H637" s="39">
        <f t="shared" si="30"/>
        <v>43.65</v>
      </c>
      <c r="I637">
        <v>19.524999999999999</v>
      </c>
      <c r="J637">
        <f>[1]CO2ToAtm!$P$19*H637*H637 + [1]CO2ToAtm!$Q$19*H637+ [1]CO2ToAtm!$R$19  + 4*(C637-2025)/75 + [1]CO2ToAtm!$T$29</f>
        <v>20.105606203911588</v>
      </c>
      <c r="K637">
        <f t="shared" si="32"/>
        <v>0.58060620391158935</v>
      </c>
    </row>
    <row r="638" spans="1:11" x14ac:dyDescent="0.25">
      <c r="A638">
        <v>43.65</v>
      </c>
      <c r="B638" s="7">
        <v>3.6</v>
      </c>
      <c r="C638" s="7">
        <v>2026</v>
      </c>
      <c r="D638" s="7">
        <v>43.65</v>
      </c>
      <c r="E638" s="7">
        <v>0</v>
      </c>
      <c r="F638" s="7">
        <v>424.33</v>
      </c>
      <c r="G638">
        <f t="shared" si="33"/>
        <v>0</v>
      </c>
      <c r="H638" s="39">
        <f t="shared" si="30"/>
        <v>43.65</v>
      </c>
      <c r="I638">
        <v>19.524999999999999</v>
      </c>
      <c r="J638">
        <f>[1]CO2ToAtm!$P$19*H638*H638 + [1]CO2ToAtm!$Q$19*H638+ [1]CO2ToAtm!$R$19  + 4*(C638-2025)/75 + [1]CO2ToAtm!$T$29</f>
        <v>20.105606203911588</v>
      </c>
      <c r="K638">
        <f t="shared" si="32"/>
        <v>0.58060620391158935</v>
      </c>
    </row>
    <row r="639" spans="1:11" x14ac:dyDescent="0.25">
      <c r="A639">
        <v>43.65</v>
      </c>
      <c r="B639" s="7">
        <v>3.8</v>
      </c>
      <c r="C639" s="7">
        <v>2026</v>
      </c>
      <c r="D639" s="7">
        <v>43.65</v>
      </c>
      <c r="E639" s="7">
        <v>0</v>
      </c>
      <c r="F639" s="7">
        <v>424.33</v>
      </c>
      <c r="G639">
        <f t="shared" si="33"/>
        <v>0</v>
      </c>
      <c r="H639" s="39">
        <f t="shared" si="30"/>
        <v>43.65</v>
      </c>
      <c r="I639">
        <v>19.524999999999999</v>
      </c>
      <c r="J639">
        <f>[1]CO2ToAtm!$P$19*H639*H639 + [1]CO2ToAtm!$Q$19*H639+ [1]CO2ToAtm!$R$19  + 4*(C639-2025)/75 + [1]CO2ToAtm!$T$29</f>
        <v>20.105606203911588</v>
      </c>
      <c r="K639">
        <f t="shared" si="32"/>
        <v>0.58060620391158935</v>
      </c>
    </row>
    <row r="640" spans="1:11" x14ac:dyDescent="0.25">
      <c r="A640">
        <v>43.65</v>
      </c>
      <c r="B640" s="7">
        <v>4</v>
      </c>
      <c r="C640" s="7">
        <v>2026</v>
      </c>
      <c r="D640" s="7">
        <v>43.65</v>
      </c>
      <c r="E640" s="7">
        <v>0</v>
      </c>
      <c r="F640" s="7">
        <v>424.33</v>
      </c>
      <c r="G640">
        <f t="shared" si="33"/>
        <v>0</v>
      </c>
      <c r="H640" s="39">
        <f t="shared" si="30"/>
        <v>43.65</v>
      </c>
      <c r="I640">
        <v>19.524999999999999</v>
      </c>
      <c r="J640">
        <f>[1]CO2ToAtm!$P$19*H640*H640 + [1]CO2ToAtm!$Q$19*H640+ [1]CO2ToAtm!$R$19  + 4*(C640-2025)/75 + [1]CO2ToAtm!$T$29</f>
        <v>20.105606203911588</v>
      </c>
      <c r="K640">
        <f t="shared" si="32"/>
        <v>0.58060620391158935</v>
      </c>
    </row>
    <row r="641" spans="1:11" x14ac:dyDescent="0.25">
      <c r="A641">
        <v>43.67</v>
      </c>
      <c r="B641" s="7">
        <v>3</v>
      </c>
      <c r="C641" s="7">
        <v>2028</v>
      </c>
      <c r="D641" s="7">
        <v>43.67</v>
      </c>
      <c r="E641" s="7">
        <v>0</v>
      </c>
      <c r="F641" s="7">
        <v>429.28</v>
      </c>
      <c r="G641">
        <f t="shared" si="33"/>
        <v>4.9499999999999886</v>
      </c>
      <c r="H641" s="39">
        <f t="shared" si="30"/>
        <v>43.67</v>
      </c>
      <c r="I641">
        <v>19.290699999999767</v>
      </c>
      <c r="J641">
        <f>[1]CO2ToAtm!$P$19*H641*H641 + [1]CO2ToAtm!$Q$19*H641+ [1]CO2ToAtm!$R$19  + 4*(C641-2025)/75 + [1]CO2ToAtm!$T$29</f>
        <v>20.23477741275461</v>
      </c>
      <c r="K641">
        <f t="shared" si="32"/>
        <v>0.94407741275484369</v>
      </c>
    </row>
    <row r="642" spans="1:11" x14ac:dyDescent="0.25">
      <c r="A642">
        <v>43.67</v>
      </c>
      <c r="B642" s="7">
        <v>3</v>
      </c>
      <c r="C642" s="7">
        <v>2029</v>
      </c>
      <c r="D642" s="7">
        <v>43.67</v>
      </c>
      <c r="E642" s="7">
        <v>0</v>
      </c>
      <c r="F642" s="7">
        <v>431.73</v>
      </c>
      <c r="G642">
        <f t="shared" si="33"/>
        <v>2.4500000000000455</v>
      </c>
      <c r="H642" s="39">
        <f t="shared" si="30"/>
        <v>43.67</v>
      </c>
      <c r="I642">
        <v>19.134500000000354</v>
      </c>
      <c r="J642">
        <f>[1]CO2ToAtm!$P$19*H642*H642 + [1]CO2ToAtm!$Q$19*H642+ [1]CO2ToAtm!$R$19  + 4*(C642-2025)/75 + [1]CO2ToAtm!$T$29</f>
        <v>20.288110746087945</v>
      </c>
      <c r="K642">
        <f t="shared" si="32"/>
        <v>1.1536107460875904</v>
      </c>
    </row>
    <row r="643" spans="1:11" x14ac:dyDescent="0.25">
      <c r="A643">
        <v>43.82</v>
      </c>
      <c r="B643" s="7">
        <v>3.2</v>
      </c>
      <c r="C643" s="7">
        <v>2027</v>
      </c>
      <c r="D643" s="7">
        <v>43.82</v>
      </c>
      <c r="E643" s="7">
        <v>0</v>
      </c>
      <c r="F643" s="7">
        <v>426.82</v>
      </c>
      <c r="G643">
        <f t="shared" si="33"/>
        <v>-4.910000000000025</v>
      </c>
      <c r="H643" s="39">
        <f t="shared" ref="H643:H706" si="34">D643-E643</f>
        <v>43.82</v>
      </c>
      <c r="I643">
        <v>19.44690000000007</v>
      </c>
      <c r="J643">
        <f>[1]CO2ToAtm!$P$19*H643*H643 + [1]CO2ToAtm!$Q$19*H643+ [1]CO2ToAtm!$R$19  + 4*(C643-2025)/75 + [1]CO2ToAtm!$T$29</f>
        <v>20.350482973745258</v>
      </c>
      <c r="K643">
        <f t="shared" si="32"/>
        <v>0.9035829737451877</v>
      </c>
    </row>
    <row r="644" spans="1:11" x14ac:dyDescent="0.25">
      <c r="A644">
        <v>43.82</v>
      </c>
      <c r="B644" s="7">
        <v>3.4</v>
      </c>
      <c r="C644" s="7">
        <v>2027</v>
      </c>
      <c r="D644" s="7">
        <v>43.82</v>
      </c>
      <c r="E644" s="7">
        <v>0</v>
      </c>
      <c r="F644" s="7">
        <v>426.82</v>
      </c>
      <c r="G644">
        <f t="shared" si="33"/>
        <v>0</v>
      </c>
      <c r="H644" s="39">
        <f t="shared" si="34"/>
        <v>43.82</v>
      </c>
      <c r="I644">
        <v>19.44690000000007</v>
      </c>
      <c r="J644">
        <f>[1]CO2ToAtm!$P$19*H644*H644 + [1]CO2ToAtm!$Q$19*H644+ [1]CO2ToAtm!$R$19  + 4*(C644-2025)/75 + [1]CO2ToAtm!$T$29</f>
        <v>20.350482973745258</v>
      </c>
      <c r="K644">
        <f t="shared" ref="K644:K707" si="35">J644-I644</f>
        <v>0.9035829737451877</v>
      </c>
    </row>
    <row r="645" spans="1:11" x14ac:dyDescent="0.25">
      <c r="A645">
        <v>43.83</v>
      </c>
      <c r="B645" s="7">
        <v>3.6</v>
      </c>
      <c r="C645" s="7">
        <v>2027</v>
      </c>
      <c r="D645" s="7">
        <v>43.83</v>
      </c>
      <c r="E645" s="7">
        <v>0</v>
      </c>
      <c r="F645" s="7">
        <v>426.82</v>
      </c>
      <c r="G645">
        <f t="shared" si="33"/>
        <v>0</v>
      </c>
      <c r="H645" s="39">
        <f t="shared" si="34"/>
        <v>43.83</v>
      </c>
      <c r="I645">
        <v>19.44690000000007</v>
      </c>
      <c r="J645">
        <f>[1]CO2ToAtm!$P$19*H645*H645 + [1]CO2ToAtm!$Q$19*H645+ [1]CO2ToAtm!$R$19  + 4*(C645-2025)/75 + [1]CO2ToAtm!$T$29</f>
        <v>20.361768222574781</v>
      </c>
      <c r="K645">
        <f t="shared" si="35"/>
        <v>0.9148682225747109</v>
      </c>
    </row>
    <row r="646" spans="1:11" x14ac:dyDescent="0.25">
      <c r="A646">
        <v>43.84</v>
      </c>
      <c r="B646" s="7">
        <v>3.8</v>
      </c>
      <c r="C646" s="7">
        <v>2027</v>
      </c>
      <c r="D646" s="7">
        <v>43.84</v>
      </c>
      <c r="E646" s="7">
        <v>0</v>
      </c>
      <c r="F646" s="7">
        <v>426.83</v>
      </c>
      <c r="G646">
        <f t="shared" si="33"/>
        <v>9.9999999999909051E-3</v>
      </c>
      <c r="H646" s="39">
        <f t="shared" si="34"/>
        <v>43.84</v>
      </c>
      <c r="I646">
        <v>19.524999999999999</v>
      </c>
      <c r="J646">
        <f>[1]CO2ToAtm!$P$19*H646*H646 + [1]CO2ToAtm!$Q$19*H646+ [1]CO2ToAtm!$R$19  + 4*(C646-2025)/75 + [1]CO2ToAtm!$T$29</f>
        <v>20.373055470055302</v>
      </c>
      <c r="K646">
        <f t="shared" si="35"/>
        <v>0.84805547005530357</v>
      </c>
    </row>
    <row r="647" spans="1:11" x14ac:dyDescent="0.25">
      <c r="A647">
        <v>43.85</v>
      </c>
      <c r="B647" s="7">
        <v>4</v>
      </c>
      <c r="C647" s="7">
        <v>2027</v>
      </c>
      <c r="D647" s="7">
        <v>43.85</v>
      </c>
      <c r="E647" s="7">
        <v>0</v>
      </c>
      <c r="F647" s="7">
        <v>426.83</v>
      </c>
      <c r="G647">
        <f t="shared" si="33"/>
        <v>0</v>
      </c>
      <c r="H647" s="39">
        <f t="shared" si="34"/>
        <v>43.85</v>
      </c>
      <c r="I647">
        <v>19.524999999999999</v>
      </c>
      <c r="J647">
        <f>[1]CO2ToAtm!$P$19*H647*H647 + [1]CO2ToAtm!$Q$19*H647+ [1]CO2ToAtm!$R$19  + 4*(C647-2025)/75 + [1]CO2ToAtm!$T$29</f>
        <v>20.384344716186806</v>
      </c>
      <c r="K647">
        <f t="shared" si="35"/>
        <v>0.85934471618680774</v>
      </c>
    </row>
    <row r="648" spans="1:11" x14ac:dyDescent="0.25">
      <c r="A648">
        <v>43.98</v>
      </c>
      <c r="B648" s="7">
        <v>3.2</v>
      </c>
      <c r="C648" s="7">
        <v>2028</v>
      </c>
      <c r="D648" s="7">
        <v>43.98</v>
      </c>
      <c r="E648" s="7">
        <v>0</v>
      </c>
      <c r="F648" s="7">
        <v>429.32</v>
      </c>
      <c r="G648">
        <f t="shared" si="33"/>
        <v>2.4900000000000091</v>
      </c>
      <c r="H648" s="39">
        <f t="shared" si="34"/>
        <v>43.98</v>
      </c>
      <c r="I648">
        <v>19.524999999999999</v>
      </c>
      <c r="J648">
        <f>[1]CO2ToAtm!$P$19*H648*H648 + [1]CO2ToAtm!$Q$19*H648+ [1]CO2ToAtm!$R$19  + 4*(C648-2025)/75 + [1]CO2ToAtm!$T$29</f>
        <v>20.584620126469908</v>
      </c>
      <c r="K648">
        <f t="shared" si="35"/>
        <v>1.059620126469909</v>
      </c>
    </row>
    <row r="649" spans="1:11" x14ac:dyDescent="0.25">
      <c r="A649">
        <v>43.98</v>
      </c>
      <c r="B649" s="7">
        <v>3.4</v>
      </c>
      <c r="C649" s="7">
        <v>2028</v>
      </c>
      <c r="D649" s="7">
        <v>43.98</v>
      </c>
      <c r="E649" s="7">
        <v>0</v>
      </c>
      <c r="F649" s="7">
        <v>429.32</v>
      </c>
      <c r="G649">
        <f t="shared" si="33"/>
        <v>0</v>
      </c>
      <c r="H649" s="39">
        <f t="shared" si="34"/>
        <v>43.98</v>
      </c>
      <c r="I649">
        <v>19.524999999999999</v>
      </c>
      <c r="J649">
        <f>[1]CO2ToAtm!$P$19*H649*H649 + [1]CO2ToAtm!$Q$19*H649+ [1]CO2ToAtm!$R$19  + 4*(C649-2025)/75 + [1]CO2ToAtm!$T$29</f>
        <v>20.584620126469908</v>
      </c>
      <c r="K649">
        <f t="shared" si="35"/>
        <v>1.059620126469909</v>
      </c>
    </row>
    <row r="650" spans="1:11" x14ac:dyDescent="0.25">
      <c r="A650">
        <v>43.99</v>
      </c>
      <c r="B650" s="7">
        <v>3.6</v>
      </c>
      <c r="C650" s="7">
        <v>2028</v>
      </c>
      <c r="D650" s="7">
        <v>43.99</v>
      </c>
      <c r="E650" s="7">
        <v>0</v>
      </c>
      <c r="F650" s="7">
        <v>429.32</v>
      </c>
      <c r="G650">
        <f t="shared" si="33"/>
        <v>0</v>
      </c>
      <c r="H650" s="39">
        <f t="shared" si="34"/>
        <v>43.99</v>
      </c>
      <c r="I650">
        <v>19.524999999999999</v>
      </c>
      <c r="J650">
        <f>[1]CO2ToAtm!$P$19*H650*H650 + [1]CO2ToAtm!$Q$19*H650+ [1]CO2ToAtm!$R$19  + 4*(C650-2025)/75 + [1]CO2ToAtm!$T$29</f>
        <v>20.595937353715293</v>
      </c>
      <c r="K650">
        <f t="shared" si="35"/>
        <v>1.0709373537152942</v>
      </c>
    </row>
    <row r="651" spans="1:11" x14ac:dyDescent="0.25">
      <c r="A651">
        <v>44.01</v>
      </c>
      <c r="B651" s="7">
        <v>3.8</v>
      </c>
      <c r="C651" s="7">
        <v>2028</v>
      </c>
      <c r="D651" s="7">
        <v>44.01</v>
      </c>
      <c r="E651" s="7">
        <v>0</v>
      </c>
      <c r="F651" s="7">
        <v>429.33</v>
      </c>
      <c r="G651">
        <f t="shared" si="33"/>
        <v>9.9999999999909051E-3</v>
      </c>
      <c r="H651" s="39">
        <f t="shared" si="34"/>
        <v>44.01</v>
      </c>
      <c r="I651">
        <v>19.524999999999999</v>
      </c>
      <c r="J651">
        <f>[1]CO2ToAtm!$P$19*H651*H651 + [1]CO2ToAtm!$Q$19*H651+ [1]CO2ToAtm!$R$19  + 4*(C651-2025)/75 + [1]CO2ToAtm!$T$29</f>
        <v>20.618577804159017</v>
      </c>
      <c r="K651">
        <f t="shared" si="35"/>
        <v>1.0935778041590183</v>
      </c>
    </row>
    <row r="652" spans="1:11" x14ac:dyDescent="0.25">
      <c r="A652">
        <v>44.04</v>
      </c>
      <c r="B652" s="7">
        <v>4</v>
      </c>
      <c r="C652" s="7">
        <v>2028</v>
      </c>
      <c r="D652" s="7">
        <v>44.04</v>
      </c>
      <c r="E652" s="7">
        <v>0</v>
      </c>
      <c r="F652" s="7">
        <v>429.33</v>
      </c>
      <c r="G652">
        <f t="shared" si="33"/>
        <v>0</v>
      </c>
      <c r="H652" s="39">
        <f t="shared" si="34"/>
        <v>44.04</v>
      </c>
      <c r="I652">
        <v>19.524999999999999</v>
      </c>
      <c r="J652">
        <f>[1]CO2ToAtm!$P$19*H652*H652 + [1]CO2ToAtm!$Q$19*H652+ [1]CO2ToAtm!$R$19  + 4*(C652-2025)/75 + [1]CO2ToAtm!$T$29</f>
        <v>20.652553469707051</v>
      </c>
      <c r="K652">
        <f t="shared" si="35"/>
        <v>1.1275534697070526</v>
      </c>
    </row>
    <row r="653" spans="1:11" x14ac:dyDescent="0.25">
      <c r="A653">
        <v>44.12</v>
      </c>
      <c r="B653" s="7">
        <v>3.2</v>
      </c>
      <c r="C653" s="7">
        <v>2029</v>
      </c>
      <c r="D653" s="7">
        <v>44.12</v>
      </c>
      <c r="E653" s="7">
        <v>0</v>
      </c>
      <c r="F653" s="7">
        <v>431.82</v>
      </c>
      <c r="G653">
        <f t="shared" si="33"/>
        <v>2.4900000000000091</v>
      </c>
      <c r="H653" s="39">
        <f t="shared" si="34"/>
        <v>44.12</v>
      </c>
      <c r="I653">
        <v>19.524999999999999</v>
      </c>
      <c r="J653">
        <f>[1]CO2ToAtm!$P$19*H653*H653 + [1]CO2ToAtm!$Q$19*H653+ [1]CO2ToAtm!$R$19  + 4*(C653-2025)/75 + [1]CO2ToAtm!$T$29</f>
        <v>20.79657651847873</v>
      </c>
      <c r="K653">
        <f t="shared" si="35"/>
        <v>1.2715765184787315</v>
      </c>
    </row>
    <row r="654" spans="1:11" x14ac:dyDescent="0.25">
      <c r="A654">
        <v>44.13</v>
      </c>
      <c r="B654" s="7">
        <v>3.4</v>
      </c>
      <c r="C654" s="7">
        <v>2029</v>
      </c>
      <c r="D654" s="7">
        <v>44.13</v>
      </c>
      <c r="E654" s="7">
        <v>0</v>
      </c>
      <c r="F654" s="7">
        <v>431.82</v>
      </c>
      <c r="G654">
        <f t="shared" si="33"/>
        <v>0</v>
      </c>
      <c r="H654" s="39">
        <f t="shared" si="34"/>
        <v>44.13</v>
      </c>
      <c r="I654">
        <v>19.524999999999999</v>
      </c>
      <c r="J654">
        <f>[1]CO2ToAtm!$P$19*H654*H654 + [1]CO2ToAtm!$Q$19*H654+ [1]CO2ToAtm!$R$19  + 4*(C654-2025)/75 + [1]CO2ToAtm!$T$29</f>
        <v>20.807921726837989</v>
      </c>
      <c r="K654">
        <f t="shared" si="35"/>
        <v>1.2829217268379907</v>
      </c>
    </row>
    <row r="655" spans="1:11" x14ac:dyDescent="0.25">
      <c r="A655">
        <v>44.14</v>
      </c>
      <c r="B655" s="7">
        <v>3.6</v>
      </c>
      <c r="C655" s="7">
        <v>2029</v>
      </c>
      <c r="D655" s="7">
        <v>44.14</v>
      </c>
      <c r="E655" s="7">
        <v>0</v>
      </c>
      <c r="F655" s="7">
        <v>431.82</v>
      </c>
      <c r="G655">
        <f t="shared" si="33"/>
        <v>0</v>
      </c>
      <c r="H655" s="39">
        <f t="shared" si="34"/>
        <v>44.14</v>
      </c>
      <c r="I655">
        <v>19.524999999999999</v>
      </c>
      <c r="J655">
        <f>[1]CO2ToAtm!$P$19*H655*H655 + [1]CO2ToAtm!$Q$19*H655+ [1]CO2ToAtm!$R$19  + 4*(C655-2025)/75 + [1]CO2ToAtm!$T$29</f>
        <v>20.819268933848228</v>
      </c>
      <c r="K655">
        <f t="shared" si="35"/>
        <v>1.2942689338482296</v>
      </c>
    </row>
    <row r="656" spans="1:11" x14ac:dyDescent="0.25">
      <c r="A656">
        <v>44.18</v>
      </c>
      <c r="B656" s="7">
        <v>3.8</v>
      </c>
      <c r="C656" s="7">
        <v>2029</v>
      </c>
      <c r="D656" s="7">
        <v>44.18</v>
      </c>
      <c r="E656" s="7">
        <v>0</v>
      </c>
      <c r="F656" s="7">
        <v>431.83</v>
      </c>
      <c r="G656">
        <f t="shared" si="33"/>
        <v>9.9999999999909051E-3</v>
      </c>
      <c r="H656" s="39">
        <f t="shared" si="34"/>
        <v>44.18</v>
      </c>
      <c r="I656">
        <v>19.524999999999999</v>
      </c>
      <c r="J656">
        <f>[1]CO2ToAtm!$P$19*H656*H656 + [1]CO2ToAtm!$Q$19*H656+ [1]CO2ToAtm!$R$19  + 4*(C656-2025)/75 + [1]CO2ToAtm!$T$29</f>
        <v>20.86467774839911</v>
      </c>
      <c r="K656">
        <f t="shared" si="35"/>
        <v>1.3396777483991116</v>
      </c>
    </row>
    <row r="657" spans="1:11" x14ac:dyDescent="0.25">
      <c r="A657">
        <v>44.23</v>
      </c>
      <c r="B657" s="7">
        <v>3.2</v>
      </c>
      <c r="C657" s="7">
        <v>2030</v>
      </c>
      <c r="D657" s="7">
        <v>44.23</v>
      </c>
      <c r="E657" s="7">
        <v>0</v>
      </c>
      <c r="F657" s="7">
        <v>434.32</v>
      </c>
      <c r="G657">
        <f t="shared" si="33"/>
        <v>2.4900000000000091</v>
      </c>
      <c r="H657" s="39">
        <f t="shared" si="34"/>
        <v>44.23</v>
      </c>
      <c r="I657">
        <v>19.524999999999999</v>
      </c>
      <c r="J657">
        <f>[1]CO2ToAtm!$P$19*H657*H657 + [1]CO2ToAtm!$Q$19*H657+ [1]CO2ToAtm!$R$19  + 4*(C657-2025)/75 + [1]CO2ToAtm!$T$29</f>
        <v>20.974817069568331</v>
      </c>
      <c r="K657">
        <f t="shared" si="35"/>
        <v>1.4498170695683328</v>
      </c>
    </row>
    <row r="658" spans="1:11" x14ac:dyDescent="0.25">
      <c r="A658">
        <v>44.24</v>
      </c>
      <c r="B658" s="7">
        <v>4</v>
      </c>
      <c r="C658" s="7">
        <v>2029</v>
      </c>
      <c r="D658" s="7">
        <v>44.24</v>
      </c>
      <c r="E658" s="7">
        <v>0</v>
      </c>
      <c r="F658" s="7">
        <v>431.84</v>
      </c>
      <c r="G658">
        <f t="shared" si="33"/>
        <v>-2.4800000000000182</v>
      </c>
      <c r="H658" s="39">
        <f t="shared" si="34"/>
        <v>44.24</v>
      </c>
      <c r="I658">
        <v>19.603099999999927</v>
      </c>
      <c r="J658">
        <f>[1]CO2ToAtm!$P$19*H658*H658 + [1]CO2ToAtm!$Q$19*H658+ [1]CO2ToAtm!$R$19  + 4*(C658-2025)/75 + [1]CO2ToAtm!$T$29</f>
        <v>20.932850929755158</v>
      </c>
      <c r="K658">
        <f t="shared" si="35"/>
        <v>1.3297509297552317</v>
      </c>
    </row>
    <row r="659" spans="1:11" x14ac:dyDescent="0.25">
      <c r="A659">
        <v>44.26</v>
      </c>
      <c r="B659" s="7">
        <v>3.4</v>
      </c>
      <c r="C659" s="7">
        <v>2030</v>
      </c>
      <c r="D659" s="7">
        <v>44.26</v>
      </c>
      <c r="E659" s="7">
        <v>0</v>
      </c>
      <c r="F659" s="7">
        <v>434.32</v>
      </c>
      <c r="G659">
        <f t="shared" si="33"/>
        <v>2.4800000000000182</v>
      </c>
      <c r="H659" s="39">
        <f t="shared" si="34"/>
        <v>44.26</v>
      </c>
      <c r="I659">
        <v>19.524999999999999</v>
      </c>
      <c r="J659">
        <f>[1]CO2ToAtm!$P$19*H659*H659 + [1]CO2ToAtm!$Q$19*H659+ [1]CO2ToAtm!$R$19  + 4*(C659-2025)/75 + [1]CO2ToAtm!$T$29</f>
        <v>21.008924646081763</v>
      </c>
      <c r="K659">
        <f t="shared" si="35"/>
        <v>1.4839246460817641</v>
      </c>
    </row>
    <row r="660" spans="1:11" x14ac:dyDescent="0.25">
      <c r="A660">
        <v>44.28</v>
      </c>
      <c r="B660" s="7">
        <v>3.6</v>
      </c>
      <c r="C660" s="7">
        <v>2030</v>
      </c>
      <c r="D660" s="7">
        <v>44.28</v>
      </c>
      <c r="E660" s="7">
        <v>0</v>
      </c>
      <c r="F660" s="7">
        <v>434.32</v>
      </c>
      <c r="G660">
        <f t="shared" si="33"/>
        <v>0</v>
      </c>
      <c r="H660" s="39">
        <f t="shared" si="34"/>
        <v>44.28</v>
      </c>
      <c r="I660">
        <v>19.524999999999999</v>
      </c>
      <c r="J660">
        <f>[1]CO2ToAtm!$P$19*H660*H660 + [1]CO2ToAtm!$Q$19*H660+ [1]CO2ToAtm!$R$19  + 4*(C660-2025)/75 + [1]CO2ToAtm!$T$29</f>
        <v>21.031673023679005</v>
      </c>
      <c r="K660">
        <f t="shared" si="35"/>
        <v>1.5066730236790065</v>
      </c>
    </row>
    <row r="661" spans="1:11" x14ac:dyDescent="0.25">
      <c r="A661">
        <v>44.34</v>
      </c>
      <c r="B661" s="7">
        <v>3.2</v>
      </c>
      <c r="C661" s="7">
        <v>2031</v>
      </c>
      <c r="D661" s="7">
        <v>44.34</v>
      </c>
      <c r="E661" s="7">
        <v>0</v>
      </c>
      <c r="F661" s="7">
        <v>436.81</v>
      </c>
      <c r="G661">
        <f t="shared" si="33"/>
        <v>2.4900000000000091</v>
      </c>
      <c r="H661" s="39">
        <f t="shared" si="34"/>
        <v>44.34</v>
      </c>
      <c r="I661">
        <v>19.44690000000007</v>
      </c>
      <c r="J661">
        <f>[1]CO2ToAtm!$P$19*H661*H661 + [1]CO2ToAtm!$Q$19*H661+ [1]CO2ToAtm!$R$19  + 4*(C661-2025)/75 + [1]CO2ToAtm!$T$29</f>
        <v>21.153299457427845</v>
      </c>
      <c r="K661">
        <f t="shared" si="35"/>
        <v>1.706399457427775</v>
      </c>
    </row>
    <row r="662" spans="1:11" x14ac:dyDescent="0.25">
      <c r="A662">
        <v>44.34</v>
      </c>
      <c r="B662" s="7">
        <v>3.8</v>
      </c>
      <c r="C662" s="7">
        <v>2030</v>
      </c>
      <c r="D662" s="7">
        <v>44.34</v>
      </c>
      <c r="E662" s="7">
        <v>0</v>
      </c>
      <c r="F662" s="7">
        <v>434.34</v>
      </c>
      <c r="G662">
        <f t="shared" si="33"/>
        <v>-2.4700000000000273</v>
      </c>
      <c r="H662" s="39">
        <f t="shared" si="34"/>
        <v>44.34</v>
      </c>
      <c r="I662">
        <v>19.603099999999927</v>
      </c>
      <c r="J662">
        <f>[1]CO2ToAtm!$P$19*H662*H662 + [1]CO2ToAtm!$Q$19*H662+ [1]CO2ToAtm!$R$19  + 4*(C662-2025)/75 + [1]CO2ToAtm!$T$29</f>
        <v>21.099966124094511</v>
      </c>
      <c r="K662">
        <f t="shared" si="35"/>
        <v>1.4968661240945842</v>
      </c>
    </row>
    <row r="663" spans="1:11" x14ac:dyDescent="0.25">
      <c r="A663">
        <v>44.38</v>
      </c>
      <c r="B663" s="7">
        <v>3.4</v>
      </c>
      <c r="C663" s="7">
        <v>2031</v>
      </c>
      <c r="D663" s="7">
        <v>44.38</v>
      </c>
      <c r="E663" s="7">
        <v>0</v>
      </c>
      <c r="F663" s="7">
        <v>436.82</v>
      </c>
      <c r="G663">
        <f t="shared" si="33"/>
        <v>2.4800000000000182</v>
      </c>
      <c r="H663" s="39">
        <f t="shared" si="34"/>
        <v>44.38</v>
      </c>
      <c r="I663">
        <v>19.524999999999999</v>
      </c>
      <c r="J663">
        <f>[1]CO2ToAtm!$P$19*H663*H663 + [1]CO2ToAtm!$Q$19*H663+ [1]CO2ToAtm!$R$19  + 4*(C663-2025)/75 + [1]CO2ToAtm!$T$29</f>
        <v>21.198868164057995</v>
      </c>
      <c r="K663">
        <f t="shared" si="35"/>
        <v>1.6738681640579962</v>
      </c>
    </row>
    <row r="664" spans="1:11" x14ac:dyDescent="0.25">
      <c r="A664">
        <v>44.42</v>
      </c>
      <c r="B664" s="7">
        <v>3.2</v>
      </c>
      <c r="C664" s="7">
        <v>2032</v>
      </c>
      <c r="D664" s="7">
        <v>44.42</v>
      </c>
      <c r="E664" s="7">
        <v>0</v>
      </c>
      <c r="F664" s="7">
        <v>439.3</v>
      </c>
      <c r="G664">
        <f t="shared" si="33"/>
        <v>2.4800000000000182</v>
      </c>
      <c r="H664" s="39">
        <f t="shared" si="34"/>
        <v>44.42</v>
      </c>
      <c r="I664">
        <v>19.44690000000007</v>
      </c>
      <c r="J664">
        <f>[1]CO2ToAtm!$P$19*H664*H664 + [1]CO2ToAtm!$Q$19*H664+ [1]CO2ToAtm!$R$19  + 4*(C664-2025)/75 + [1]CO2ToAtm!$T$29</f>
        <v>21.297802182437334</v>
      </c>
      <c r="K664">
        <f t="shared" si="35"/>
        <v>1.8509021824372631</v>
      </c>
    </row>
    <row r="665" spans="1:11" x14ac:dyDescent="0.25">
      <c r="A665">
        <v>44.42</v>
      </c>
      <c r="B665" s="7">
        <v>3.6</v>
      </c>
      <c r="C665" s="7">
        <v>2031</v>
      </c>
      <c r="D665" s="7">
        <v>44.42</v>
      </c>
      <c r="E665" s="7">
        <v>0</v>
      </c>
      <c r="F665" s="7">
        <v>436.83</v>
      </c>
      <c r="G665">
        <f t="shared" si="33"/>
        <v>-2.4700000000000273</v>
      </c>
      <c r="H665" s="39">
        <f t="shared" si="34"/>
        <v>44.42</v>
      </c>
      <c r="I665">
        <v>19.603099999999927</v>
      </c>
      <c r="J665">
        <f>[1]CO2ToAtm!$P$19*H665*H665 + [1]CO2ToAtm!$Q$19*H665+ [1]CO2ToAtm!$R$19  + 4*(C665-2025)/75 + [1]CO2ToAtm!$T$29</f>
        <v>21.244468849103999</v>
      </c>
      <c r="K665">
        <f t="shared" si="35"/>
        <v>1.6413688491040723</v>
      </c>
    </row>
    <row r="666" spans="1:11" x14ac:dyDescent="0.25">
      <c r="A666">
        <v>44.47</v>
      </c>
      <c r="B666" s="7">
        <v>4</v>
      </c>
      <c r="C666" s="7">
        <v>2030</v>
      </c>
      <c r="D666" s="7">
        <v>44.47</v>
      </c>
      <c r="E666" s="7">
        <v>0</v>
      </c>
      <c r="F666" s="7">
        <v>434.36</v>
      </c>
      <c r="G666">
        <f t="shared" si="33"/>
        <v>-2.4699999999999704</v>
      </c>
      <c r="H666" s="39">
        <f t="shared" si="34"/>
        <v>44.47</v>
      </c>
      <c r="I666">
        <v>19.681200000000302</v>
      </c>
      <c r="J666">
        <f>[1]CO2ToAtm!$P$19*H666*H666 + [1]CO2ToAtm!$Q$19*H666+ [1]CO2ToAtm!$R$19  + 4*(C666-2025)/75 + [1]CO2ToAtm!$T$29</f>
        <v>21.248181341725463</v>
      </c>
      <c r="K666">
        <f t="shared" si="35"/>
        <v>1.5669813417251603</v>
      </c>
    </row>
    <row r="667" spans="1:11" x14ac:dyDescent="0.25">
      <c r="A667">
        <v>44.48</v>
      </c>
      <c r="B667" s="7">
        <v>3.4</v>
      </c>
      <c r="C667" s="7">
        <v>2032</v>
      </c>
      <c r="D667" s="7">
        <v>44.48</v>
      </c>
      <c r="E667" s="7">
        <v>0</v>
      </c>
      <c r="F667" s="7">
        <v>439.31</v>
      </c>
      <c r="G667">
        <f t="shared" si="33"/>
        <v>4.9499999999999886</v>
      </c>
      <c r="H667" s="39">
        <f t="shared" si="34"/>
        <v>44.48</v>
      </c>
      <c r="I667">
        <v>19.44690000000007</v>
      </c>
      <c r="J667">
        <f>[1]CO2ToAtm!$P$19*H667*H667 + [1]CO2ToAtm!$Q$19*H667+ [1]CO2ToAtm!$R$19  + 4*(C667-2025)/75 + [1]CO2ToAtm!$T$29</f>
        <v>21.366263169536062</v>
      </c>
      <c r="K667">
        <f t="shared" si="35"/>
        <v>1.9193631695359912</v>
      </c>
    </row>
    <row r="668" spans="1:11" x14ac:dyDescent="0.25">
      <c r="A668">
        <v>44.49</v>
      </c>
      <c r="B668" s="7">
        <v>3.2</v>
      </c>
      <c r="C668" s="7">
        <v>2033</v>
      </c>
      <c r="D668" s="7">
        <v>44.49</v>
      </c>
      <c r="E668" s="7">
        <v>0</v>
      </c>
      <c r="F668" s="7">
        <v>441.78</v>
      </c>
      <c r="G668">
        <f t="shared" si="33"/>
        <v>2.4699999999999704</v>
      </c>
      <c r="H668" s="39">
        <f t="shared" si="34"/>
        <v>44.49</v>
      </c>
      <c r="I668">
        <v>19.368799999999698</v>
      </c>
      <c r="J668">
        <f>[1]CO2ToAtm!$P$19*H668*H668 + [1]CO2ToAtm!$Q$19*H668+ [1]CO2ToAtm!$R$19  + 4*(C668-2025)/75 + [1]CO2ToAtm!$T$29</f>
        <v>21.431013662664324</v>
      </c>
      <c r="K668">
        <f t="shared" si="35"/>
        <v>2.0622136626646252</v>
      </c>
    </row>
    <row r="669" spans="1:11" x14ac:dyDescent="0.25">
      <c r="A669">
        <v>44.51</v>
      </c>
      <c r="B669" s="7">
        <v>3.8</v>
      </c>
      <c r="C669" s="7">
        <v>2031</v>
      </c>
      <c r="D669" s="7">
        <v>44.51</v>
      </c>
      <c r="E669" s="7">
        <v>0</v>
      </c>
      <c r="F669" s="7">
        <v>436.84</v>
      </c>
      <c r="G669">
        <f t="shared" si="33"/>
        <v>-4.9399999999999977</v>
      </c>
      <c r="H669" s="39">
        <f t="shared" si="34"/>
        <v>44.51</v>
      </c>
      <c r="I669">
        <v>19.524999999999999</v>
      </c>
      <c r="J669">
        <f>[1]CO2ToAtm!$P$19*H669*H669 + [1]CO2ToAtm!$Q$19*H669+ [1]CO2ToAtm!$R$19  + 4*(C669-2025)/75 + [1]CO2ToAtm!$T$29</f>
        <v>21.347187311540473</v>
      </c>
      <c r="K669">
        <f t="shared" si="35"/>
        <v>1.8221873115404748</v>
      </c>
    </row>
    <row r="670" spans="1:11" x14ac:dyDescent="0.25">
      <c r="A670">
        <v>44.55</v>
      </c>
      <c r="B670" s="7">
        <v>3.2</v>
      </c>
      <c r="C670" s="7">
        <v>2034</v>
      </c>
      <c r="D670" s="7">
        <v>44.55</v>
      </c>
      <c r="E670" s="7">
        <v>0</v>
      </c>
      <c r="F670" s="7">
        <v>444.26</v>
      </c>
      <c r="G670">
        <f t="shared" si="33"/>
        <v>7.4200000000000159</v>
      </c>
      <c r="H670" s="39">
        <f t="shared" si="34"/>
        <v>44.55</v>
      </c>
      <c r="I670">
        <v>19.368800000000142</v>
      </c>
      <c r="J670">
        <f>[1]CO2ToAtm!$P$19*H670*H670 + [1]CO2ToAtm!$Q$19*H670+ [1]CO2ToAtm!$R$19  + 4*(C670-2025)/75 + [1]CO2ToAtm!$T$29</f>
        <v>21.552891926438001</v>
      </c>
      <c r="K670">
        <f t="shared" si="35"/>
        <v>2.1840919264378584</v>
      </c>
    </row>
    <row r="671" spans="1:11" x14ac:dyDescent="0.25">
      <c r="A671">
        <v>44.56</v>
      </c>
      <c r="B671" s="7">
        <v>3.6</v>
      </c>
      <c r="C671" s="7">
        <v>2032</v>
      </c>
      <c r="D671" s="7">
        <v>44.56</v>
      </c>
      <c r="E671" s="7">
        <v>0</v>
      </c>
      <c r="F671" s="7">
        <v>439.33</v>
      </c>
      <c r="G671">
        <f t="shared" si="33"/>
        <v>-4.9300000000000068</v>
      </c>
      <c r="H671" s="39">
        <f t="shared" si="34"/>
        <v>44.56</v>
      </c>
      <c r="I671">
        <v>19.524999999999999</v>
      </c>
      <c r="J671">
        <f>[1]CO2ToAtm!$P$19*H671*H671 + [1]CO2ToAtm!$Q$19*H671+ [1]CO2ToAtm!$R$19  + 4*(C671-2025)/75 + [1]CO2ToAtm!$T$29</f>
        <v>21.457656410123203</v>
      </c>
      <c r="K671">
        <f t="shared" si="35"/>
        <v>1.9326564101232044</v>
      </c>
    </row>
    <row r="672" spans="1:11" x14ac:dyDescent="0.25">
      <c r="A672">
        <v>44.58</v>
      </c>
      <c r="B672" s="7">
        <v>3.4</v>
      </c>
      <c r="C672" s="7">
        <v>2033</v>
      </c>
      <c r="D672" s="7">
        <v>44.58</v>
      </c>
      <c r="E672" s="7">
        <v>0</v>
      </c>
      <c r="F672" s="7">
        <v>441.8</v>
      </c>
      <c r="G672">
        <f t="shared" si="33"/>
        <v>2.4700000000000273</v>
      </c>
      <c r="H672" s="39">
        <f t="shared" si="34"/>
        <v>44.58</v>
      </c>
      <c r="I672">
        <v>19.44690000000007</v>
      </c>
      <c r="J672">
        <f>[1]CO2ToAtm!$P$19*H672*H672 + [1]CO2ToAtm!$Q$19*H672+ [1]CO2ToAtm!$R$19  + 4*(C672-2025)/75 + [1]CO2ToAtm!$T$29</f>
        <v>21.533858040113216</v>
      </c>
      <c r="K672">
        <f t="shared" si="35"/>
        <v>2.0869580401131458</v>
      </c>
    </row>
    <row r="673" spans="1:11" x14ac:dyDescent="0.25">
      <c r="A673">
        <v>44.59</v>
      </c>
      <c r="B673" s="7">
        <v>3.2</v>
      </c>
      <c r="C673" s="7">
        <v>2035</v>
      </c>
      <c r="D673" s="7">
        <v>44.59</v>
      </c>
      <c r="E673" s="7">
        <v>0</v>
      </c>
      <c r="F673" s="7">
        <v>446.73</v>
      </c>
      <c r="G673">
        <f t="shared" si="33"/>
        <v>4.9300000000000068</v>
      </c>
      <c r="H673" s="39">
        <f t="shared" si="34"/>
        <v>44.59</v>
      </c>
      <c r="I673">
        <v>19.290700000000211</v>
      </c>
      <c r="J673">
        <f>[1]CO2ToAtm!$P$19*H673*H673 + [1]CO2ToAtm!$Q$19*H673+ [1]CO2ToAtm!$R$19  + 4*(C673-2025)/75 + [1]CO2ToAtm!$T$29</f>
        <v>21.651961853084728</v>
      </c>
      <c r="K673">
        <f t="shared" si="35"/>
        <v>2.3612618530845175</v>
      </c>
    </row>
    <row r="674" spans="1:11" x14ac:dyDescent="0.25">
      <c r="A674">
        <v>44.63</v>
      </c>
      <c r="B674" s="7">
        <v>3.2</v>
      </c>
      <c r="C674" s="7">
        <v>2036</v>
      </c>
      <c r="D674" s="7">
        <v>44.63</v>
      </c>
      <c r="E674" s="7">
        <v>0</v>
      </c>
      <c r="F674" s="7">
        <v>449.2</v>
      </c>
      <c r="G674">
        <f t="shared" si="33"/>
        <v>2.4699999999999704</v>
      </c>
      <c r="H674" s="39">
        <f t="shared" si="34"/>
        <v>44.63</v>
      </c>
      <c r="I674">
        <v>19.290699999999767</v>
      </c>
      <c r="J674">
        <f>[1]CO2ToAtm!$P$19*H674*H674 + [1]CO2ToAtm!$Q$19*H674+ [1]CO2ToAtm!$R$19  + 4*(C674-2025)/75 + [1]CO2ToAtm!$T$29</f>
        <v>21.7510637581473</v>
      </c>
      <c r="K674">
        <f t="shared" si="35"/>
        <v>2.4603637581475333</v>
      </c>
    </row>
    <row r="675" spans="1:11" x14ac:dyDescent="0.25">
      <c r="A675">
        <v>44.66</v>
      </c>
      <c r="B675" s="7">
        <v>3.2</v>
      </c>
      <c r="C675" s="7">
        <v>2037</v>
      </c>
      <c r="D675" s="7">
        <v>44.66</v>
      </c>
      <c r="E675" s="7">
        <v>0</v>
      </c>
      <c r="F675" s="7">
        <v>451.66</v>
      </c>
      <c r="G675">
        <f t="shared" si="33"/>
        <v>2.4600000000000364</v>
      </c>
      <c r="H675" s="39">
        <f t="shared" si="34"/>
        <v>44.66</v>
      </c>
      <c r="I675">
        <v>19.212600000000283</v>
      </c>
      <c r="J675">
        <f>[1]CO2ToAtm!$P$19*H675*H675 + [1]CO2ToAtm!$Q$19*H675+ [1]CO2ToAtm!$R$19  + 4*(C675-2025)/75 + [1]CO2ToAtm!$T$29</f>
        <v>21.838744506112956</v>
      </c>
      <c r="K675">
        <f t="shared" si="35"/>
        <v>2.6261445061126736</v>
      </c>
    </row>
    <row r="676" spans="1:11" x14ac:dyDescent="0.25">
      <c r="A676">
        <v>44.67</v>
      </c>
      <c r="B676" s="7">
        <v>3.4</v>
      </c>
      <c r="C676" s="7">
        <v>2034</v>
      </c>
      <c r="D676" s="7">
        <v>44.67</v>
      </c>
      <c r="E676" s="7">
        <v>0</v>
      </c>
      <c r="F676" s="7">
        <v>444.29</v>
      </c>
      <c r="G676">
        <f t="shared" si="33"/>
        <v>-7.3700000000000045</v>
      </c>
      <c r="H676" s="39">
        <f t="shared" si="34"/>
        <v>44.67</v>
      </c>
      <c r="I676">
        <v>19.44690000000007</v>
      </c>
      <c r="J676">
        <f>[1]CO2ToAtm!$P$19*H676*H676 + [1]CO2ToAtm!$Q$19*H676+ [1]CO2ToAtm!$R$19  + 4*(C676-2025)/75 + [1]CO2ToAtm!$T$29</f>
        <v>21.690197641625723</v>
      </c>
      <c r="K676">
        <f t="shared" si="35"/>
        <v>2.2432976416256523</v>
      </c>
    </row>
    <row r="677" spans="1:11" x14ac:dyDescent="0.25">
      <c r="A677">
        <v>44.68</v>
      </c>
      <c r="B677" s="7">
        <v>3.8</v>
      </c>
      <c r="C677" s="7">
        <v>2032</v>
      </c>
      <c r="D677" s="7">
        <v>44.68</v>
      </c>
      <c r="E677" s="7">
        <v>0</v>
      </c>
      <c r="F677" s="7">
        <v>439.36</v>
      </c>
      <c r="G677">
        <f t="shared" si="33"/>
        <v>-4.9300000000000068</v>
      </c>
      <c r="H677" s="39">
        <f t="shared" si="34"/>
        <v>44.68</v>
      </c>
      <c r="I677">
        <v>19.681200000000302</v>
      </c>
      <c r="J677">
        <f>[1]CO2ToAtm!$P$19*H677*H677 + [1]CO2ToAtm!$Q$19*H677+ [1]CO2ToAtm!$R$19  + 4*(C677-2025)/75 + [1]CO2ToAtm!$T$29</f>
        <v>21.594986109122807</v>
      </c>
      <c r="K677">
        <f t="shared" si="35"/>
        <v>1.9137861091225048</v>
      </c>
    </row>
    <row r="678" spans="1:11" x14ac:dyDescent="0.25">
      <c r="A678">
        <v>44.69</v>
      </c>
      <c r="B678" s="7">
        <v>3.2</v>
      </c>
      <c r="C678" s="7">
        <v>2038</v>
      </c>
      <c r="D678" s="7">
        <v>44.69</v>
      </c>
      <c r="E678" s="7">
        <v>0</v>
      </c>
      <c r="F678" s="7">
        <v>454.11</v>
      </c>
      <c r="G678">
        <f t="shared" si="33"/>
        <v>14.75</v>
      </c>
      <c r="H678" s="39">
        <f t="shared" si="34"/>
        <v>44.69</v>
      </c>
      <c r="I678">
        <v>19.13449999999991</v>
      </c>
      <c r="J678">
        <f>[1]CO2ToAtm!$P$19*H678*H678 + [1]CO2ToAtm!$Q$19*H678+ [1]CO2ToAtm!$R$19  + 4*(C678-2025)/75 + [1]CO2ToAtm!$T$29</f>
        <v>21.926443241937541</v>
      </c>
      <c r="K678">
        <f t="shared" si="35"/>
        <v>2.7919432419376307</v>
      </c>
    </row>
    <row r="679" spans="1:11" x14ac:dyDescent="0.25">
      <c r="A679">
        <v>44.69</v>
      </c>
      <c r="B679" s="7">
        <v>3.6</v>
      </c>
      <c r="C679" s="7">
        <v>2033</v>
      </c>
      <c r="D679" s="7">
        <v>44.69</v>
      </c>
      <c r="E679" s="7">
        <v>0</v>
      </c>
      <c r="F679" s="7">
        <v>441.83</v>
      </c>
      <c r="G679">
        <f t="shared" si="33"/>
        <v>-12.28000000000003</v>
      </c>
      <c r="H679" s="39">
        <f t="shared" si="34"/>
        <v>44.69</v>
      </c>
      <c r="I679">
        <v>19.524999999999999</v>
      </c>
      <c r="J679">
        <f>[1]CO2ToAtm!$P$19*H679*H679 + [1]CO2ToAtm!$Q$19*H679+ [1]CO2ToAtm!$R$19  + 4*(C679-2025)/75 + [1]CO2ToAtm!$T$29</f>
        <v>21.659776575270875</v>
      </c>
      <c r="K679">
        <f t="shared" si="35"/>
        <v>2.1347765752708767</v>
      </c>
    </row>
    <row r="680" spans="1:11" x14ac:dyDescent="0.25">
      <c r="A680">
        <v>44.71</v>
      </c>
      <c r="B680" s="7">
        <v>3.2</v>
      </c>
      <c r="C680" s="7">
        <v>2039</v>
      </c>
      <c r="D680" s="7">
        <v>44.71</v>
      </c>
      <c r="E680" s="7">
        <v>0</v>
      </c>
      <c r="F680" s="7">
        <v>456.56</v>
      </c>
      <c r="G680">
        <f t="shared" si="33"/>
        <v>14.730000000000018</v>
      </c>
      <c r="H680" s="39">
        <f t="shared" si="34"/>
        <v>44.71</v>
      </c>
      <c r="I680">
        <v>19.13449999999991</v>
      </c>
      <c r="J680">
        <f>[1]CO2ToAtm!$P$19*H680*H680 + [1]CO2ToAtm!$Q$19*H680+ [1]CO2ToAtm!$R$19  + 4*(C680-2025)/75 + [1]CO2ToAtm!$T$29</f>
        <v>22.002696836853332</v>
      </c>
      <c r="K680">
        <f t="shared" si="35"/>
        <v>2.8681968368534214</v>
      </c>
    </row>
    <row r="681" spans="1:11" x14ac:dyDescent="0.25">
      <c r="A681">
        <v>44.71</v>
      </c>
      <c r="B681" s="7">
        <v>4</v>
      </c>
      <c r="C681" s="7">
        <v>2031</v>
      </c>
      <c r="D681" s="7">
        <v>44.71</v>
      </c>
      <c r="E681" s="7">
        <v>0</v>
      </c>
      <c r="F681" s="7">
        <v>436.88</v>
      </c>
      <c r="G681">
        <f t="shared" ref="G681:G744" si="36">F681-F680</f>
        <v>-19.680000000000007</v>
      </c>
      <c r="H681" s="39">
        <f t="shared" si="34"/>
        <v>44.71</v>
      </c>
      <c r="I681">
        <v>19.681199999999858</v>
      </c>
      <c r="J681">
        <f>[1]CO2ToAtm!$P$19*H681*H681 + [1]CO2ToAtm!$Q$19*H681+ [1]CO2ToAtm!$R$19  + 4*(C681-2025)/75 + [1]CO2ToAtm!$T$29</f>
        <v>21.576030170186666</v>
      </c>
      <c r="K681">
        <f t="shared" si="35"/>
        <v>1.8948301701868075</v>
      </c>
    </row>
    <row r="682" spans="1:11" x14ac:dyDescent="0.25">
      <c r="A682">
        <v>44.74</v>
      </c>
      <c r="B682" s="7">
        <v>3.2</v>
      </c>
      <c r="C682" s="7">
        <v>2040</v>
      </c>
      <c r="D682" s="7">
        <v>44.74</v>
      </c>
      <c r="E682" s="7">
        <v>0</v>
      </c>
      <c r="F682" s="7">
        <v>459</v>
      </c>
      <c r="G682">
        <f t="shared" si="36"/>
        <v>22.120000000000005</v>
      </c>
      <c r="H682" s="39">
        <f t="shared" si="34"/>
        <v>44.74</v>
      </c>
      <c r="I682">
        <v>19.056399999999982</v>
      </c>
      <c r="J682">
        <f>[1]CO2ToAtm!$P$19*H682*H682 + [1]CO2ToAtm!$Q$19*H682+ [1]CO2ToAtm!$R$19  + 4*(C682-2025)/75 + [1]CO2ToAtm!$T$29</f>
        <v>22.090425552442788</v>
      </c>
      <c r="K682">
        <f t="shared" si="35"/>
        <v>3.0340255524428059</v>
      </c>
    </row>
    <row r="683" spans="1:11" x14ac:dyDescent="0.25">
      <c r="A683">
        <v>44.76</v>
      </c>
      <c r="B683" s="7">
        <v>3.2</v>
      </c>
      <c r="C683" s="7">
        <v>2041</v>
      </c>
      <c r="D683" s="7">
        <v>44.76</v>
      </c>
      <c r="E683" s="7">
        <v>0</v>
      </c>
      <c r="F683" s="7">
        <v>461.43</v>
      </c>
      <c r="G683">
        <f t="shared" si="36"/>
        <v>2.4300000000000068</v>
      </c>
      <c r="H683" s="39">
        <f t="shared" si="34"/>
        <v>44.76</v>
      </c>
      <c r="I683">
        <v>18.978300000000051</v>
      </c>
      <c r="J683">
        <f>[1]CO2ToAtm!$P$19*H683*H683 + [1]CO2ToAtm!$Q$19*H683+ [1]CO2ToAtm!$R$19  + 4*(C683-2025)/75 + [1]CO2ToAtm!$T$29</f>
        <v>22.166699133868473</v>
      </c>
      <c r="K683">
        <f t="shared" si="35"/>
        <v>3.1883991338684226</v>
      </c>
    </row>
    <row r="684" spans="1:11" x14ac:dyDescent="0.25">
      <c r="A684">
        <v>44.76</v>
      </c>
      <c r="B684" s="7">
        <v>3.4</v>
      </c>
      <c r="C684" s="7">
        <v>2035</v>
      </c>
      <c r="D684" s="7">
        <v>44.76</v>
      </c>
      <c r="E684" s="7">
        <v>0</v>
      </c>
      <c r="F684" s="7">
        <v>446.78</v>
      </c>
      <c r="G684">
        <f t="shared" si="36"/>
        <v>-14.650000000000034</v>
      </c>
      <c r="H684" s="39">
        <f t="shared" si="34"/>
        <v>44.76</v>
      </c>
      <c r="I684">
        <v>19.446899999999626</v>
      </c>
      <c r="J684">
        <f>[1]CO2ToAtm!$P$19*H684*H684 + [1]CO2ToAtm!$Q$19*H684+ [1]CO2ToAtm!$R$19  + 4*(C684-2025)/75 + [1]CO2ToAtm!$T$29</f>
        <v>21.846699133868476</v>
      </c>
      <c r="K684">
        <f t="shared" si="35"/>
        <v>2.39979913386885</v>
      </c>
    </row>
    <row r="685" spans="1:11" x14ac:dyDescent="0.25">
      <c r="A685">
        <v>44.79</v>
      </c>
      <c r="B685" s="7">
        <v>3.2</v>
      </c>
      <c r="C685" s="7">
        <v>2042</v>
      </c>
      <c r="D685" s="7">
        <v>44.79</v>
      </c>
      <c r="E685" s="7">
        <v>0</v>
      </c>
      <c r="F685" s="7">
        <v>463.86</v>
      </c>
      <c r="G685">
        <f t="shared" si="36"/>
        <v>17.080000000000041</v>
      </c>
      <c r="H685" s="39">
        <f t="shared" si="34"/>
        <v>44.79</v>
      </c>
      <c r="I685">
        <v>18.978300000000051</v>
      </c>
      <c r="J685">
        <f>[1]CO2ToAtm!$P$19*H685*H685 + [1]CO2ToAtm!$Q$19*H685+ [1]CO2ToAtm!$R$19  + 4*(C685-2025)/75 + [1]CO2ToAtm!$T$29</f>
        <v>22.25445782922279</v>
      </c>
      <c r="K685">
        <f t="shared" si="35"/>
        <v>3.2761578292227398</v>
      </c>
    </row>
    <row r="686" spans="1:11" x14ac:dyDescent="0.25">
      <c r="A686">
        <v>44.81</v>
      </c>
      <c r="B686" s="7">
        <v>3.2</v>
      </c>
      <c r="C686" s="7">
        <v>2043</v>
      </c>
      <c r="D686" s="7">
        <v>44.81</v>
      </c>
      <c r="E686" s="7">
        <v>0</v>
      </c>
      <c r="F686" s="7">
        <v>466.28</v>
      </c>
      <c r="G686">
        <f t="shared" si="36"/>
        <v>2.4199999999999591</v>
      </c>
      <c r="H686" s="39">
        <f t="shared" si="34"/>
        <v>44.81</v>
      </c>
      <c r="I686">
        <v>18.900199999999678</v>
      </c>
      <c r="J686">
        <f>[1]CO2ToAtm!$P$19*H686*H686 + [1]CO2ToAtm!$Q$19*H686+ [1]CO2ToAtm!$R$19  + 4*(C686-2025)/75 + [1]CO2ToAtm!$T$29</f>
        <v>22.330751397158398</v>
      </c>
      <c r="K686">
        <f t="shared" si="35"/>
        <v>3.4305513971587196</v>
      </c>
    </row>
    <row r="687" spans="1:11" x14ac:dyDescent="0.25">
      <c r="A687">
        <v>44.82</v>
      </c>
      <c r="B687" s="7">
        <v>3.6</v>
      </c>
      <c r="C687" s="7">
        <v>2034</v>
      </c>
      <c r="D687" s="7">
        <v>44.82</v>
      </c>
      <c r="E687" s="7">
        <v>0</v>
      </c>
      <c r="F687" s="7">
        <v>444.34</v>
      </c>
      <c r="G687">
        <f t="shared" si="36"/>
        <v>-21.939999999999998</v>
      </c>
      <c r="H687" s="39">
        <f t="shared" si="34"/>
        <v>44.82</v>
      </c>
      <c r="I687">
        <v>19.603099999999927</v>
      </c>
      <c r="J687">
        <f>[1]CO2ToAtm!$P$19*H687*H687 + [1]CO2ToAtm!$Q$19*H687+ [1]CO2ToAtm!$R$19  + 4*(C687-2025)/75 + [1]CO2ToAtm!$T$29</f>
        <v>21.862234512436018</v>
      </c>
      <c r="K687">
        <f t="shared" si="35"/>
        <v>2.2591345124360913</v>
      </c>
    </row>
    <row r="688" spans="1:11" x14ac:dyDescent="0.25">
      <c r="A688">
        <v>44.83</v>
      </c>
      <c r="B688" s="7">
        <v>3.2</v>
      </c>
      <c r="C688" s="7">
        <v>2044</v>
      </c>
      <c r="D688" s="7">
        <v>44.83</v>
      </c>
      <c r="E688" s="7">
        <v>0</v>
      </c>
      <c r="F688" s="7">
        <v>468.7</v>
      </c>
      <c r="G688">
        <f t="shared" si="36"/>
        <v>24.360000000000014</v>
      </c>
      <c r="H688" s="39">
        <f t="shared" si="34"/>
        <v>44.83</v>
      </c>
      <c r="I688">
        <v>18.900200000000122</v>
      </c>
      <c r="J688">
        <f>[1]CO2ToAtm!$P$19*H688*H688 + [1]CO2ToAtm!$Q$19*H688+ [1]CO2ToAtm!$R$19  + 4*(C688-2025)/75 + [1]CO2ToAtm!$T$29</f>
        <v>22.407052959697964</v>
      </c>
      <c r="K688">
        <f t="shared" si="35"/>
        <v>3.5068529596978415</v>
      </c>
    </row>
    <row r="689" spans="1:11" x14ac:dyDescent="0.25">
      <c r="A689">
        <v>44.84</v>
      </c>
      <c r="B689" s="7">
        <v>3.4</v>
      </c>
      <c r="C689" s="7">
        <v>2036</v>
      </c>
      <c r="D689" s="7">
        <v>44.84</v>
      </c>
      <c r="E689" s="7">
        <v>0</v>
      </c>
      <c r="F689" s="7">
        <v>449.27</v>
      </c>
      <c r="G689">
        <f t="shared" si="36"/>
        <v>-19.430000000000007</v>
      </c>
      <c r="H689" s="39">
        <f t="shared" si="34"/>
        <v>44.84</v>
      </c>
      <c r="I689">
        <v>19.44690000000007</v>
      </c>
      <c r="J689">
        <f>[1]CO2ToAtm!$P$19*H689*H689 + [1]CO2ToAtm!$Q$19*H689+ [1]CO2ToAtm!$R$19  + 4*(C689-2025)/75 + [1]CO2ToAtm!$T$29</f>
        <v>21.991873405610907</v>
      </c>
      <c r="K689">
        <f t="shared" si="35"/>
        <v>2.5449734056108362</v>
      </c>
    </row>
    <row r="690" spans="1:11" x14ac:dyDescent="0.25">
      <c r="A690">
        <v>44.85</v>
      </c>
      <c r="B690" s="7">
        <v>3.2</v>
      </c>
      <c r="C690" s="7">
        <v>2045</v>
      </c>
      <c r="D690" s="7">
        <v>44.85</v>
      </c>
      <c r="E690" s="7">
        <v>0</v>
      </c>
      <c r="F690" s="7">
        <v>471.12</v>
      </c>
      <c r="G690">
        <f t="shared" si="36"/>
        <v>21.850000000000023</v>
      </c>
      <c r="H690" s="39">
        <f t="shared" si="34"/>
        <v>44.85</v>
      </c>
      <c r="I690">
        <v>18.900200000000122</v>
      </c>
      <c r="J690">
        <f>[1]CO2ToAtm!$P$19*H690*H690 + [1]CO2ToAtm!$Q$19*H690+ [1]CO2ToAtm!$R$19  + 4*(C690-2025)/75 + [1]CO2ToAtm!$T$29</f>
        <v>22.483362516841499</v>
      </c>
      <c r="K690">
        <f t="shared" si="35"/>
        <v>3.5831625168413765</v>
      </c>
    </row>
    <row r="691" spans="1:11" x14ac:dyDescent="0.25">
      <c r="A691">
        <v>44.86</v>
      </c>
      <c r="B691" s="7">
        <v>3.8</v>
      </c>
      <c r="C691" s="7">
        <v>2033</v>
      </c>
      <c r="D691" s="7">
        <v>44.86</v>
      </c>
      <c r="E691" s="7">
        <v>0</v>
      </c>
      <c r="F691" s="7">
        <v>441.88</v>
      </c>
      <c r="G691">
        <f t="shared" si="36"/>
        <v>-29.240000000000009</v>
      </c>
      <c r="H691" s="39">
        <f t="shared" si="34"/>
        <v>44.86</v>
      </c>
      <c r="I691">
        <v>19.681199999999858</v>
      </c>
      <c r="J691">
        <f>[1]CO2ToAtm!$P$19*H691*H691 + [1]CO2ToAtm!$Q$19*H691+ [1]CO2ToAtm!$R$19  + 4*(C691-2025)/75 + [1]CO2ToAtm!$T$29</f>
        <v>21.854853626723084</v>
      </c>
      <c r="K691">
        <f t="shared" si="35"/>
        <v>2.173653626723226</v>
      </c>
    </row>
    <row r="692" spans="1:11" x14ac:dyDescent="0.25">
      <c r="A692">
        <v>44.88</v>
      </c>
      <c r="B692" s="7">
        <v>3.2</v>
      </c>
      <c r="C692" s="7">
        <v>2046</v>
      </c>
      <c r="D692" s="7">
        <v>44.88</v>
      </c>
      <c r="E692" s="7">
        <v>0</v>
      </c>
      <c r="F692" s="7">
        <v>473.54</v>
      </c>
      <c r="G692">
        <f t="shared" si="36"/>
        <v>31.660000000000025</v>
      </c>
      <c r="H692" s="39">
        <f t="shared" si="34"/>
        <v>44.88</v>
      </c>
      <c r="I692">
        <v>18.900200000000122</v>
      </c>
      <c r="J692">
        <f>[1]CO2ToAtm!$P$19*H692*H692 + [1]CO2ToAtm!$Q$19*H692+ [1]CO2ToAtm!$R$19  + 4*(C692-2025)/75 + [1]CO2ToAtm!$T$29</f>
        <v>22.571175175772566</v>
      </c>
      <c r="K692">
        <f t="shared" si="35"/>
        <v>3.670975175772444</v>
      </c>
    </row>
    <row r="693" spans="1:11" x14ac:dyDescent="0.25">
      <c r="A693">
        <v>44.9</v>
      </c>
      <c r="B693" s="7">
        <v>3.2</v>
      </c>
      <c r="C693" s="7">
        <v>2047</v>
      </c>
      <c r="D693" s="7">
        <v>44.9</v>
      </c>
      <c r="E693" s="7">
        <v>0</v>
      </c>
      <c r="F693" s="7">
        <v>475.96</v>
      </c>
      <c r="G693">
        <f t="shared" si="36"/>
        <v>2.4199999999999591</v>
      </c>
      <c r="H693" s="39">
        <f t="shared" si="34"/>
        <v>44.9</v>
      </c>
      <c r="I693">
        <v>18.900199999999678</v>
      </c>
      <c r="J693">
        <f>[1]CO2ToAtm!$P$19*H693*H693 + [1]CO2ToAtm!$Q$19*H693+ [1]CO2ToAtm!$R$19  + 4*(C693-2025)/75 + [1]CO2ToAtm!$T$29</f>
        <v>22.647504719425999</v>
      </c>
      <c r="K693">
        <f t="shared" si="35"/>
        <v>3.7473047194263209</v>
      </c>
    </row>
    <row r="694" spans="1:11" x14ac:dyDescent="0.25">
      <c r="A694">
        <v>44.92</v>
      </c>
      <c r="B694" s="7">
        <v>3.4</v>
      </c>
      <c r="C694" s="7">
        <v>2037</v>
      </c>
      <c r="D694" s="7">
        <v>44.92</v>
      </c>
      <c r="E694" s="7">
        <v>0</v>
      </c>
      <c r="F694" s="7">
        <v>451.76</v>
      </c>
      <c r="G694">
        <f t="shared" si="36"/>
        <v>-24.199999999999989</v>
      </c>
      <c r="H694" s="39">
        <f t="shared" si="34"/>
        <v>44.92</v>
      </c>
      <c r="I694">
        <v>19.44690000000007</v>
      </c>
      <c r="J694">
        <f>[1]CO2ToAtm!$P$19*H694*H694 + [1]CO2ToAtm!$Q$19*H694+ [1]CO2ToAtm!$R$19  + 4*(C694-2025)/75 + [1]CO2ToAtm!$T$29</f>
        <v>22.137175591016746</v>
      </c>
      <c r="K694">
        <f t="shared" si="35"/>
        <v>2.6902755910166753</v>
      </c>
    </row>
    <row r="695" spans="1:11" x14ac:dyDescent="0.25">
      <c r="A695">
        <v>44.93</v>
      </c>
      <c r="B695" s="7">
        <v>3.2</v>
      </c>
      <c r="C695" s="7">
        <v>2048</v>
      </c>
      <c r="D695" s="7">
        <v>44.93</v>
      </c>
      <c r="E695" s="7">
        <v>0</v>
      </c>
      <c r="F695" s="7">
        <v>478.37</v>
      </c>
      <c r="G695">
        <f t="shared" si="36"/>
        <v>26.610000000000014</v>
      </c>
      <c r="H695" s="39">
        <f t="shared" si="34"/>
        <v>44.93</v>
      </c>
      <c r="I695">
        <v>18.822100000000194</v>
      </c>
      <c r="J695">
        <f>[1]CO2ToAtm!$P$19*H695*H695 + [1]CO2ToAtm!$Q$19*H695+ [1]CO2ToAtm!$R$19  + 4*(C695-2025)/75 + [1]CO2ToAtm!$T$29</f>
        <v>22.735347358121931</v>
      </c>
      <c r="K695">
        <f t="shared" si="35"/>
        <v>3.9132473581217369</v>
      </c>
    </row>
    <row r="696" spans="1:11" x14ac:dyDescent="0.25">
      <c r="A696">
        <v>44.95</v>
      </c>
      <c r="B696" s="7">
        <v>3.2</v>
      </c>
      <c r="C696" s="7">
        <v>2049</v>
      </c>
      <c r="D696" s="7">
        <v>44.95</v>
      </c>
      <c r="E696" s="7">
        <v>0</v>
      </c>
      <c r="F696" s="7">
        <v>480.78</v>
      </c>
      <c r="G696">
        <f t="shared" si="36"/>
        <v>2.4099999999999682</v>
      </c>
      <c r="H696" s="39">
        <f t="shared" si="34"/>
        <v>44.95</v>
      </c>
      <c r="I696">
        <v>18.82209999999975</v>
      </c>
      <c r="J696">
        <f>[1]CO2ToAtm!$P$19*H696*H696 + [1]CO2ToAtm!$Q$19*H696+ [1]CO2ToAtm!$R$19  + 4*(C696-2025)/75 + [1]CO2ToAtm!$T$29</f>
        <v>22.811696888285287</v>
      </c>
      <c r="K696">
        <f t="shared" si="35"/>
        <v>3.9895968882855364</v>
      </c>
    </row>
    <row r="697" spans="1:11" x14ac:dyDescent="0.25">
      <c r="A697">
        <v>44.95</v>
      </c>
      <c r="B697" s="7">
        <v>3.6</v>
      </c>
      <c r="C697" s="7">
        <v>2035</v>
      </c>
      <c r="D697" s="7">
        <v>44.95</v>
      </c>
      <c r="E697" s="7">
        <v>0</v>
      </c>
      <c r="F697" s="7">
        <v>446.84</v>
      </c>
      <c r="G697">
        <f t="shared" si="36"/>
        <v>-33.94</v>
      </c>
      <c r="H697" s="39">
        <f t="shared" si="34"/>
        <v>44.95</v>
      </c>
      <c r="I697">
        <v>19.524999999999999</v>
      </c>
      <c r="J697">
        <f>[1]CO2ToAtm!$P$19*H697*H697 + [1]CO2ToAtm!$Q$19*H697+ [1]CO2ToAtm!$R$19  + 4*(C697-2025)/75 + [1]CO2ToAtm!$T$29</f>
        <v>22.06503022161862</v>
      </c>
      <c r="K697">
        <f t="shared" si="35"/>
        <v>2.5400302216186219</v>
      </c>
    </row>
    <row r="698" spans="1:11" x14ac:dyDescent="0.25">
      <c r="A698">
        <v>44.98</v>
      </c>
      <c r="B698" s="7">
        <v>3.2</v>
      </c>
      <c r="C698" s="7">
        <v>2050</v>
      </c>
      <c r="D698" s="7">
        <v>44.98</v>
      </c>
      <c r="E698" s="7">
        <v>0</v>
      </c>
      <c r="F698" s="7">
        <v>483.2</v>
      </c>
      <c r="G698">
        <f t="shared" si="36"/>
        <v>36.360000000000014</v>
      </c>
      <c r="H698" s="39">
        <f t="shared" si="34"/>
        <v>44.98</v>
      </c>
      <c r="I698">
        <v>18.900200000000122</v>
      </c>
      <c r="J698">
        <f>[1]CO2ToAtm!$P$19*H698*H698 + [1]CO2ToAtm!$Q$19*H698+ [1]CO2ToAtm!$R$19  + 4*(C698-2025)/75 + [1]CO2ToAtm!$T$29</f>
        <v>22.899569506746069</v>
      </c>
      <c r="K698">
        <f t="shared" si="35"/>
        <v>3.9993695067459463</v>
      </c>
    </row>
    <row r="699" spans="1:11" x14ac:dyDescent="0.25">
      <c r="A699">
        <v>44.98</v>
      </c>
      <c r="B699" s="7">
        <v>4</v>
      </c>
      <c r="C699" s="7">
        <v>2032</v>
      </c>
      <c r="D699" s="7">
        <v>44.98</v>
      </c>
      <c r="E699" s="7">
        <v>0</v>
      </c>
      <c r="F699" s="7">
        <v>439.42</v>
      </c>
      <c r="G699">
        <f t="shared" si="36"/>
        <v>-43.779999999999973</v>
      </c>
      <c r="H699" s="39">
        <f t="shared" si="34"/>
        <v>44.98</v>
      </c>
      <c r="I699">
        <v>19.837400000000159</v>
      </c>
      <c r="J699">
        <f>[1]CO2ToAtm!$P$19*H699*H699 + [1]CO2ToAtm!$Q$19*H699+ [1]CO2ToAtm!$R$19  + 4*(C699-2025)/75 + [1]CO2ToAtm!$T$29</f>
        <v>21.939569506746071</v>
      </c>
      <c r="K699">
        <f t="shared" si="35"/>
        <v>2.1021695067459127</v>
      </c>
    </row>
    <row r="700" spans="1:11" x14ac:dyDescent="0.25">
      <c r="A700">
        <v>45.01</v>
      </c>
      <c r="B700" s="7">
        <v>3.2</v>
      </c>
      <c r="C700" s="7">
        <v>2051</v>
      </c>
      <c r="D700" s="7">
        <v>45.01</v>
      </c>
      <c r="E700" s="7">
        <v>0</v>
      </c>
      <c r="F700" s="7">
        <v>485.61</v>
      </c>
      <c r="G700">
        <f t="shared" si="36"/>
        <v>46.19</v>
      </c>
      <c r="H700" s="39">
        <f t="shared" si="34"/>
        <v>45.01</v>
      </c>
      <c r="I700">
        <v>18.822100000000194</v>
      </c>
      <c r="J700">
        <f>[1]CO2ToAtm!$P$19*H700*H700 + [1]CO2ToAtm!$Q$19*H700+ [1]CO2ToAtm!$R$19  + 4*(C700-2025)/75 + [1]CO2ToAtm!$T$29</f>
        <v>22.987460113065779</v>
      </c>
      <c r="K700">
        <f t="shared" si="35"/>
        <v>4.1653601130655851</v>
      </c>
    </row>
    <row r="701" spans="1:11" x14ac:dyDescent="0.25">
      <c r="A701">
        <v>45.01</v>
      </c>
      <c r="B701" s="7">
        <v>3.4</v>
      </c>
      <c r="C701" s="7">
        <v>2038</v>
      </c>
      <c r="D701" s="7">
        <v>45.01</v>
      </c>
      <c r="E701" s="7">
        <v>0</v>
      </c>
      <c r="F701" s="7">
        <v>454.24</v>
      </c>
      <c r="G701">
        <f t="shared" si="36"/>
        <v>-31.370000000000005</v>
      </c>
      <c r="H701" s="39">
        <f t="shared" si="34"/>
        <v>45.01</v>
      </c>
      <c r="I701">
        <v>19.368800000000142</v>
      </c>
      <c r="J701">
        <f>[1]CO2ToAtm!$P$19*H701*H701 + [1]CO2ToAtm!$Q$19*H701+ [1]CO2ToAtm!$R$19  + 4*(C701-2025)/75 + [1]CO2ToAtm!$T$29</f>
        <v>22.294126779732444</v>
      </c>
      <c r="K701">
        <f t="shared" si="35"/>
        <v>2.9253267797323019</v>
      </c>
    </row>
    <row r="702" spans="1:11" x14ac:dyDescent="0.25">
      <c r="A702">
        <v>45.04</v>
      </c>
      <c r="B702" s="7">
        <v>3.8</v>
      </c>
      <c r="C702" s="7">
        <v>2034</v>
      </c>
      <c r="D702" s="7">
        <v>45.04</v>
      </c>
      <c r="E702" s="7">
        <v>0</v>
      </c>
      <c r="F702" s="7">
        <v>444.4</v>
      </c>
      <c r="G702">
        <f t="shared" si="36"/>
        <v>-9.8400000000000318</v>
      </c>
      <c r="H702" s="39">
        <f t="shared" si="34"/>
        <v>45.04</v>
      </c>
      <c r="I702">
        <v>19.681199999999858</v>
      </c>
      <c r="J702">
        <f>[1]CO2ToAtm!$P$19*H702*H702 + [1]CO2ToAtm!$Q$19*H702+ [1]CO2ToAtm!$R$19  + 4*(C702-2025)/75 + [1]CO2ToAtm!$T$29</f>
        <v>22.115368707244407</v>
      </c>
      <c r="K702">
        <f t="shared" si="35"/>
        <v>2.4341687072445488</v>
      </c>
    </row>
    <row r="703" spans="1:11" x14ac:dyDescent="0.25">
      <c r="A703">
        <v>45.05</v>
      </c>
      <c r="B703" s="7">
        <v>3.2</v>
      </c>
      <c r="C703" s="7">
        <v>2052</v>
      </c>
      <c r="D703" s="7">
        <v>45.05</v>
      </c>
      <c r="E703" s="7">
        <v>0</v>
      </c>
      <c r="F703" s="7">
        <v>488.04</v>
      </c>
      <c r="G703">
        <f t="shared" si="36"/>
        <v>43.640000000000043</v>
      </c>
      <c r="H703" s="39">
        <f t="shared" si="34"/>
        <v>45.05</v>
      </c>
      <c r="I703">
        <v>18.978300000000051</v>
      </c>
      <c r="J703">
        <f>[1]CO2ToAtm!$P$19*H703*H703 + [1]CO2ToAtm!$Q$19*H703+ [1]CO2ToAtm!$R$19  + 4*(C703-2025)/75 + [1]CO2ToAtm!$T$29</f>
        <v>23.08689779149482</v>
      </c>
      <c r="K703">
        <f t="shared" si="35"/>
        <v>4.1085977914947698</v>
      </c>
    </row>
    <row r="704" spans="1:11" x14ac:dyDescent="0.25">
      <c r="A704">
        <v>45.08</v>
      </c>
      <c r="B704" s="7">
        <v>3.2</v>
      </c>
      <c r="C704" s="7">
        <v>2053</v>
      </c>
      <c r="D704" s="7">
        <v>45.08</v>
      </c>
      <c r="E704" s="7">
        <v>0</v>
      </c>
      <c r="F704" s="7">
        <v>490.46</v>
      </c>
      <c r="G704">
        <f t="shared" si="36"/>
        <v>2.4199999999999591</v>
      </c>
      <c r="H704" s="39">
        <f t="shared" si="34"/>
        <v>45.08</v>
      </c>
      <c r="I704">
        <v>18.900199999999678</v>
      </c>
      <c r="J704">
        <f>[1]CO2ToAtm!$P$19*H704*H704 + [1]CO2ToAtm!$Q$19*H704+ [1]CO2ToAtm!$R$19  + 4*(C704-2025)/75 + [1]CO2ToAtm!$T$29</f>
        <v>23.174830369485335</v>
      </c>
      <c r="K704">
        <f t="shared" si="35"/>
        <v>4.2746303694856564</v>
      </c>
    </row>
    <row r="705" spans="1:11" x14ac:dyDescent="0.25">
      <c r="A705">
        <v>45.09</v>
      </c>
      <c r="B705" s="7">
        <v>3.4</v>
      </c>
      <c r="C705" s="7">
        <v>2039</v>
      </c>
      <c r="D705" s="7">
        <v>45.09</v>
      </c>
      <c r="E705" s="7">
        <v>0</v>
      </c>
      <c r="F705" s="7">
        <v>456.73</v>
      </c>
      <c r="G705">
        <f t="shared" si="36"/>
        <v>-33.729999999999961</v>
      </c>
      <c r="H705" s="39">
        <f t="shared" si="34"/>
        <v>45.09</v>
      </c>
      <c r="I705">
        <v>19.44690000000007</v>
      </c>
      <c r="J705">
        <f>[1]CO2ToAtm!$P$19*H705*H705 + [1]CO2ToAtm!$Q$19*H705+ [1]CO2ToAtm!$R$19  + 4*(C705-2025)/75 + [1]CO2ToAtm!$T$29</f>
        <v>22.439700781673054</v>
      </c>
      <c r="K705">
        <f t="shared" si="35"/>
        <v>2.9928007816729831</v>
      </c>
    </row>
    <row r="706" spans="1:11" x14ac:dyDescent="0.25">
      <c r="A706">
        <v>45.09</v>
      </c>
      <c r="B706" s="7">
        <v>3.6</v>
      </c>
      <c r="C706" s="7">
        <v>2036</v>
      </c>
      <c r="D706" s="7">
        <v>45.09</v>
      </c>
      <c r="E706" s="7">
        <v>0</v>
      </c>
      <c r="F706" s="7">
        <v>449.36</v>
      </c>
      <c r="G706">
        <f t="shared" si="36"/>
        <v>-7.3700000000000045</v>
      </c>
      <c r="H706" s="39">
        <f t="shared" si="34"/>
        <v>45.09</v>
      </c>
      <c r="I706">
        <v>19.681200000000302</v>
      </c>
      <c r="J706">
        <f>[1]CO2ToAtm!$P$19*H706*H706 + [1]CO2ToAtm!$Q$19*H706+ [1]CO2ToAtm!$R$19  + 4*(C706-2025)/75 + [1]CO2ToAtm!$T$29</f>
        <v>22.279700781673053</v>
      </c>
      <c r="K706">
        <f t="shared" si="35"/>
        <v>2.598500781672751</v>
      </c>
    </row>
    <row r="707" spans="1:11" x14ac:dyDescent="0.25">
      <c r="A707">
        <v>45.12</v>
      </c>
      <c r="B707" s="7">
        <v>3.2</v>
      </c>
      <c r="C707" s="7">
        <v>2054</v>
      </c>
      <c r="D707" s="7">
        <v>45.12</v>
      </c>
      <c r="E707" s="7">
        <v>0</v>
      </c>
      <c r="F707" s="7">
        <v>492.89</v>
      </c>
      <c r="G707">
        <f t="shared" si="36"/>
        <v>43.529999999999973</v>
      </c>
      <c r="H707" s="39">
        <f t="shared" ref="H707:H770" si="37">D707-E707</f>
        <v>45.12</v>
      </c>
      <c r="I707">
        <v>18.978300000000051</v>
      </c>
      <c r="J707">
        <f>[1]CO2ToAtm!$P$19*H707*H707 + [1]CO2ToAtm!$Q$19*H707+ [1]CO2ToAtm!$R$19  + 4*(C707-2025)/75 + [1]CO2ToAtm!$T$29</f>
        <v>23.27432401014212</v>
      </c>
      <c r="K707">
        <f t="shared" si="35"/>
        <v>4.2960240101420695</v>
      </c>
    </row>
    <row r="708" spans="1:11" x14ac:dyDescent="0.25">
      <c r="A708">
        <v>45.15</v>
      </c>
      <c r="B708" s="7">
        <v>3.2</v>
      </c>
      <c r="C708" s="7">
        <v>2055</v>
      </c>
      <c r="D708" s="7">
        <v>45.15</v>
      </c>
      <c r="E708" s="7">
        <v>0</v>
      </c>
      <c r="F708" s="7">
        <v>495.32</v>
      </c>
      <c r="G708">
        <f t="shared" si="36"/>
        <v>2.4300000000000068</v>
      </c>
      <c r="H708" s="39">
        <f t="shared" si="37"/>
        <v>45.15</v>
      </c>
      <c r="I708">
        <v>18.978300000000051</v>
      </c>
      <c r="J708">
        <f>[1]CO2ToAtm!$P$19*H708*H708 + [1]CO2ToAtm!$Q$19*H708+ [1]CO2ToAtm!$R$19  + 4*(C708-2025)/75 + [1]CO2ToAtm!$T$29</f>
        <v>23.362298559803445</v>
      </c>
      <c r="K708">
        <f t="shared" ref="K708:K771" si="38">J708-I708</f>
        <v>4.3839985598033948</v>
      </c>
    </row>
    <row r="709" spans="1:11" x14ac:dyDescent="0.25">
      <c r="A709">
        <v>45.18</v>
      </c>
      <c r="B709" s="7">
        <v>3.4</v>
      </c>
      <c r="C709" s="7">
        <v>2040</v>
      </c>
      <c r="D709" s="7">
        <v>45.18</v>
      </c>
      <c r="E709" s="7">
        <v>0</v>
      </c>
      <c r="F709" s="7">
        <v>459.21</v>
      </c>
      <c r="G709">
        <f t="shared" si="36"/>
        <v>-36.110000000000014</v>
      </c>
      <c r="H709" s="39">
        <f t="shared" si="37"/>
        <v>45.18</v>
      </c>
      <c r="I709">
        <v>19.368799999999698</v>
      </c>
      <c r="J709">
        <f>[1]CO2ToAtm!$P$19*H709*H709 + [1]CO2ToAtm!$Q$19*H709+ [1]CO2ToAtm!$R$19  + 4*(C709-2025)/75 + [1]CO2ToAtm!$T$29</f>
        <v>22.59695776399036</v>
      </c>
      <c r="K709">
        <f t="shared" si="38"/>
        <v>3.2281577639906622</v>
      </c>
    </row>
    <row r="710" spans="1:11" x14ac:dyDescent="0.25">
      <c r="A710">
        <v>45.19</v>
      </c>
      <c r="B710" s="7">
        <v>3.2</v>
      </c>
      <c r="C710" s="7">
        <v>2056</v>
      </c>
      <c r="D710" s="7">
        <v>45.19</v>
      </c>
      <c r="E710" s="7">
        <v>0</v>
      </c>
      <c r="F710" s="7">
        <v>497.76</v>
      </c>
      <c r="G710">
        <f t="shared" si="36"/>
        <v>38.550000000000011</v>
      </c>
      <c r="H710" s="39">
        <f t="shared" si="37"/>
        <v>45.19</v>
      </c>
      <c r="I710">
        <v>19.056399999999982</v>
      </c>
      <c r="J710">
        <f>[1]CO2ToAtm!$P$19*H710*H710 + [1]CO2ToAtm!$Q$19*H710+ [1]CO2ToAtm!$R$19  + 4*(C710-2025)/75 + [1]CO2ToAtm!$T$29</f>
        <v>23.461848162687971</v>
      </c>
      <c r="K710">
        <f t="shared" si="38"/>
        <v>4.4054481626879891</v>
      </c>
    </row>
    <row r="711" spans="1:11" x14ac:dyDescent="0.25">
      <c r="A711">
        <v>45.22</v>
      </c>
      <c r="B711" s="7">
        <v>3.2</v>
      </c>
      <c r="C711" s="7">
        <v>2057</v>
      </c>
      <c r="D711" s="7">
        <v>45.22</v>
      </c>
      <c r="E711" s="7">
        <v>0</v>
      </c>
      <c r="F711" s="7">
        <v>500.21</v>
      </c>
      <c r="G711">
        <f t="shared" si="36"/>
        <v>2.4499999999999886</v>
      </c>
      <c r="H711" s="39">
        <f t="shared" si="37"/>
        <v>45.22</v>
      </c>
      <c r="I711">
        <v>19.13449999999991</v>
      </c>
      <c r="J711">
        <f>[1]CO2ToAtm!$P$19*H711*H711 + [1]CO2ToAtm!$Q$19*H711+ [1]CO2ToAtm!$R$19  + 4*(C711-2025)/75 + [1]CO2ToAtm!$T$29</f>
        <v>23.549864684020108</v>
      </c>
      <c r="K711">
        <f t="shared" si="38"/>
        <v>4.4153646840201972</v>
      </c>
    </row>
    <row r="712" spans="1:11" x14ac:dyDescent="0.25">
      <c r="A712">
        <v>45.23</v>
      </c>
      <c r="B712" s="7">
        <v>3.6</v>
      </c>
      <c r="C712" s="7">
        <v>2037</v>
      </c>
      <c r="D712" s="7">
        <v>45.23</v>
      </c>
      <c r="E712" s="7">
        <v>0</v>
      </c>
      <c r="F712" s="7">
        <v>451.87</v>
      </c>
      <c r="G712">
        <f t="shared" si="36"/>
        <v>-48.339999999999975</v>
      </c>
      <c r="H712" s="39">
        <f t="shared" si="37"/>
        <v>45.23</v>
      </c>
      <c r="I712">
        <v>19.603099999999927</v>
      </c>
      <c r="J712">
        <f>[1]CO2ToAtm!$P$19*H712*H712 + [1]CO2ToAtm!$Q$19*H712+ [1]CO2ToAtm!$R$19  + 4*(C712-2025)/75 + [1]CO2ToAtm!$T$29</f>
        <v>22.494763077321689</v>
      </c>
      <c r="K712">
        <f t="shared" si="38"/>
        <v>2.8916630773217626</v>
      </c>
    </row>
    <row r="713" spans="1:11" x14ac:dyDescent="0.25">
      <c r="A713">
        <v>45.24</v>
      </c>
      <c r="B713" s="7">
        <v>3.8</v>
      </c>
      <c r="C713" s="7">
        <v>2035</v>
      </c>
      <c r="D713" s="7">
        <v>45.24</v>
      </c>
      <c r="E713" s="7">
        <v>0</v>
      </c>
      <c r="F713" s="7">
        <v>446.94</v>
      </c>
      <c r="G713">
        <f t="shared" si="36"/>
        <v>-4.9300000000000068</v>
      </c>
      <c r="H713" s="39">
        <f t="shared" si="37"/>
        <v>45.24</v>
      </c>
      <c r="I713">
        <v>19.837400000000159</v>
      </c>
      <c r="J713">
        <f>[1]CO2ToAtm!$P$19*H713*H713 + [1]CO2ToAtm!$Q$19*H713+ [1]CO2ToAtm!$R$19  + 4*(C713-2025)/75 + [1]CO2ToAtm!$T$29</f>
        <v>22.399663469274266</v>
      </c>
      <c r="K713">
        <f t="shared" si="38"/>
        <v>2.5622634692741073</v>
      </c>
    </row>
    <row r="714" spans="1:11" x14ac:dyDescent="0.25">
      <c r="A714">
        <v>45.26</v>
      </c>
      <c r="B714" s="7">
        <v>3.2</v>
      </c>
      <c r="C714" s="7">
        <v>2058</v>
      </c>
      <c r="D714" s="7">
        <v>45.26</v>
      </c>
      <c r="E714" s="7">
        <v>0</v>
      </c>
      <c r="F714" s="7">
        <v>502.66</v>
      </c>
      <c r="G714">
        <f t="shared" si="36"/>
        <v>55.720000000000027</v>
      </c>
      <c r="H714" s="39">
        <f t="shared" si="37"/>
        <v>45.26</v>
      </c>
      <c r="I714">
        <v>19.134500000000354</v>
      </c>
      <c r="J714">
        <f>[1]CO2ToAtm!$P$19*H714*H714 + [1]CO2ToAtm!$Q$19*H714+ [1]CO2ToAtm!$R$19  + 4*(C714-2025)/75 + [1]CO2ToAtm!$T$29</f>
        <v>23.649470249132385</v>
      </c>
      <c r="K714">
        <f t="shared" si="38"/>
        <v>4.5149702491320305</v>
      </c>
    </row>
    <row r="715" spans="1:11" x14ac:dyDescent="0.25">
      <c r="A715">
        <v>45.27</v>
      </c>
      <c r="B715" s="7">
        <v>4</v>
      </c>
      <c r="C715" s="7">
        <v>2033</v>
      </c>
      <c r="D715" s="7">
        <v>45.27</v>
      </c>
      <c r="E715" s="7">
        <v>0</v>
      </c>
      <c r="F715" s="7">
        <v>441.98</v>
      </c>
      <c r="G715">
        <f t="shared" si="36"/>
        <v>-60.680000000000007</v>
      </c>
      <c r="H715" s="39">
        <f t="shared" si="37"/>
        <v>45.27</v>
      </c>
      <c r="I715">
        <v>19.993600000000018</v>
      </c>
      <c r="J715">
        <f>[1]CO2ToAtm!$P$19*H715*H715 + [1]CO2ToAtm!$Q$19*H715+ [1]CO2ToAtm!$R$19  + 4*(C715-2025)/75 + [1]CO2ToAtm!$T$29</f>
        <v>22.327709970371266</v>
      </c>
      <c r="K715">
        <f t="shared" si="38"/>
        <v>2.334109970371248</v>
      </c>
    </row>
    <row r="716" spans="1:11" x14ac:dyDescent="0.25">
      <c r="A716">
        <v>45.28</v>
      </c>
      <c r="B716" s="7">
        <v>3.4</v>
      </c>
      <c r="C716" s="7">
        <v>2041</v>
      </c>
      <c r="D716" s="7">
        <v>45.28</v>
      </c>
      <c r="E716" s="7">
        <v>0</v>
      </c>
      <c r="F716" s="7">
        <v>461.7</v>
      </c>
      <c r="G716">
        <f t="shared" si="36"/>
        <v>19.71999999999997</v>
      </c>
      <c r="H716" s="39">
        <f t="shared" si="37"/>
        <v>45.28</v>
      </c>
      <c r="I716">
        <v>19.44690000000007</v>
      </c>
      <c r="J716">
        <f>[1]CO2ToAtm!$P$19*H716*H716 + [1]CO2ToAtm!$Q$19*H716+ [1]CO2ToAtm!$R$19  + 4*(C716-2025)/75 + [1]CO2ToAtm!$T$29</f>
        <v>22.765951690261129</v>
      </c>
      <c r="K716">
        <f t="shared" si="38"/>
        <v>3.319051690261059</v>
      </c>
    </row>
    <row r="717" spans="1:11" x14ac:dyDescent="0.25">
      <c r="A717">
        <v>45.29</v>
      </c>
      <c r="B717" s="7">
        <v>3.2</v>
      </c>
      <c r="C717" s="7">
        <v>2059</v>
      </c>
      <c r="D717" s="7">
        <v>45.29</v>
      </c>
      <c r="E717" s="7">
        <v>0</v>
      </c>
      <c r="F717" s="7">
        <v>505.11</v>
      </c>
      <c r="G717">
        <f t="shared" si="36"/>
        <v>43.410000000000025</v>
      </c>
      <c r="H717" s="39">
        <f t="shared" si="37"/>
        <v>45.29</v>
      </c>
      <c r="I717">
        <v>19.13449999999991</v>
      </c>
      <c r="J717">
        <f>[1]CO2ToAtm!$P$19*H717*H717 + [1]CO2ToAtm!$Q$19*H717+ [1]CO2ToAtm!$R$19  + 4*(C717-2025)/75 + [1]CO2ToAtm!$T$29</f>
        <v>23.737528742135325</v>
      </c>
      <c r="K717">
        <f t="shared" si="38"/>
        <v>4.6030287421354146</v>
      </c>
    </row>
    <row r="718" spans="1:11" x14ac:dyDescent="0.25">
      <c r="A718">
        <v>45.32</v>
      </c>
      <c r="B718" s="7">
        <v>3.2</v>
      </c>
      <c r="C718" s="7">
        <v>2060</v>
      </c>
      <c r="D718" s="7">
        <v>45.32</v>
      </c>
      <c r="E718" s="7">
        <v>0</v>
      </c>
      <c r="F718" s="7">
        <v>507.57</v>
      </c>
      <c r="G718">
        <f t="shared" si="36"/>
        <v>2.4599999999999795</v>
      </c>
      <c r="H718" s="39">
        <f t="shared" si="37"/>
        <v>45.32</v>
      </c>
      <c r="I718">
        <v>19.212599999999838</v>
      </c>
      <c r="J718">
        <f>[1]CO2ToAtm!$P$19*H718*H718 + [1]CO2ToAtm!$Q$19*H718+ [1]CO2ToAtm!$R$19  + 4*(C718-2025)/75 + [1]CO2ToAtm!$T$29</f>
        <v>23.825605222997186</v>
      </c>
      <c r="K718">
        <f t="shared" si="38"/>
        <v>4.6130052229973479</v>
      </c>
    </row>
    <row r="719" spans="1:11" x14ac:dyDescent="0.25">
      <c r="A719">
        <v>45.35</v>
      </c>
      <c r="B719" s="7">
        <v>3.2</v>
      </c>
      <c r="C719" s="7">
        <v>2061</v>
      </c>
      <c r="D719" s="7">
        <v>45.35</v>
      </c>
      <c r="E719" s="7">
        <v>0</v>
      </c>
      <c r="F719" s="7">
        <v>510.04</v>
      </c>
      <c r="G719">
        <f t="shared" si="36"/>
        <v>2.4700000000000273</v>
      </c>
      <c r="H719" s="39">
        <f t="shared" si="37"/>
        <v>45.35</v>
      </c>
      <c r="I719">
        <v>19.290700000000211</v>
      </c>
      <c r="J719">
        <f>[1]CO2ToAtm!$P$19*H719*H719 + [1]CO2ToAtm!$Q$19*H719+ [1]CO2ToAtm!$R$19  + 4*(C719-2025)/75 + [1]CO2ToAtm!$T$29</f>
        <v>23.913699691717966</v>
      </c>
      <c r="K719">
        <f t="shared" si="38"/>
        <v>4.6229996917177552</v>
      </c>
    </row>
    <row r="720" spans="1:11" x14ac:dyDescent="0.25">
      <c r="A720">
        <v>45.38</v>
      </c>
      <c r="B720" s="7">
        <v>3.4</v>
      </c>
      <c r="C720" s="7">
        <v>2042</v>
      </c>
      <c r="D720" s="7">
        <v>45.38</v>
      </c>
      <c r="E720" s="7">
        <v>0</v>
      </c>
      <c r="F720" s="7">
        <v>464.19</v>
      </c>
      <c r="G720">
        <f t="shared" si="36"/>
        <v>-45.850000000000023</v>
      </c>
      <c r="H720" s="39">
        <f t="shared" si="37"/>
        <v>45.38</v>
      </c>
      <c r="I720">
        <v>19.44690000000007</v>
      </c>
      <c r="J720">
        <f>[1]CO2ToAtm!$P$19*H720*H720 + [1]CO2ToAtm!$Q$19*H720+ [1]CO2ToAtm!$R$19  + 4*(C720-2025)/75 + [1]CO2ToAtm!$T$29</f>
        <v>22.935145481630993</v>
      </c>
      <c r="K720">
        <f t="shared" si="38"/>
        <v>3.4882454816309227</v>
      </c>
    </row>
    <row r="721" spans="1:11" x14ac:dyDescent="0.25">
      <c r="A721">
        <v>45.39</v>
      </c>
      <c r="B721" s="7">
        <v>3.2</v>
      </c>
      <c r="C721" s="7">
        <v>2062</v>
      </c>
      <c r="D721" s="7">
        <v>45.39</v>
      </c>
      <c r="E721" s="7">
        <v>0</v>
      </c>
      <c r="F721" s="7">
        <v>512.51</v>
      </c>
      <c r="G721">
        <f t="shared" si="36"/>
        <v>48.319999999999993</v>
      </c>
      <c r="H721" s="39">
        <f t="shared" si="37"/>
        <v>45.39</v>
      </c>
      <c r="I721">
        <v>19.290699999999767</v>
      </c>
      <c r="J721">
        <f>[1]CO2ToAtm!$P$19*H721*H721 + [1]CO2ToAtm!$Q$19*H721+ [1]CO2ToAtm!$R$19  + 4*(C721-2025)/75 + [1]CO2ToAtm!$T$29</f>
        <v>24.013409186681763</v>
      </c>
      <c r="K721">
        <f t="shared" si="38"/>
        <v>4.7227091866819961</v>
      </c>
    </row>
    <row r="722" spans="1:11" x14ac:dyDescent="0.25">
      <c r="A722">
        <v>45.39</v>
      </c>
      <c r="B722" s="7">
        <v>3.6</v>
      </c>
      <c r="C722" s="7">
        <v>2038</v>
      </c>
      <c r="D722" s="7">
        <v>45.39</v>
      </c>
      <c r="E722" s="7">
        <v>0</v>
      </c>
      <c r="F722" s="7">
        <v>454.4</v>
      </c>
      <c r="G722">
        <f t="shared" si="36"/>
        <v>-58.110000000000014</v>
      </c>
      <c r="H722" s="39">
        <f t="shared" si="37"/>
        <v>45.39</v>
      </c>
      <c r="I722">
        <v>19.759299999999786</v>
      </c>
      <c r="J722">
        <f>[1]CO2ToAtm!$P$19*H722*H722 + [1]CO2ToAtm!$Q$19*H722+ [1]CO2ToAtm!$R$19  + 4*(C722-2025)/75 + [1]CO2ToAtm!$T$29</f>
        <v>22.733409186681762</v>
      </c>
      <c r="K722">
        <f t="shared" si="38"/>
        <v>2.9741091866819751</v>
      </c>
    </row>
    <row r="723" spans="1:11" x14ac:dyDescent="0.25">
      <c r="A723">
        <v>45.42</v>
      </c>
      <c r="B723" s="7">
        <v>3.2</v>
      </c>
      <c r="C723" s="7">
        <v>2063</v>
      </c>
      <c r="D723" s="7">
        <v>45.42</v>
      </c>
      <c r="E723" s="7">
        <v>0</v>
      </c>
      <c r="F723" s="7">
        <v>514.98</v>
      </c>
      <c r="G723">
        <f t="shared" si="36"/>
        <v>60.580000000000041</v>
      </c>
      <c r="H723" s="39">
        <f t="shared" si="37"/>
        <v>45.42</v>
      </c>
      <c r="I723">
        <v>19.290700000000211</v>
      </c>
      <c r="J723">
        <f>[1]CO2ToAtm!$P$19*H723*H723 + [1]CO2ToAtm!$Q$19*H723+ [1]CO2ToAtm!$R$19  + 4*(C723-2025)/75 + [1]CO2ToAtm!$T$29</f>
        <v>24.101545627073349</v>
      </c>
      <c r="K723">
        <f t="shared" si="38"/>
        <v>4.8108456270731388</v>
      </c>
    </row>
    <row r="724" spans="1:11" x14ac:dyDescent="0.25">
      <c r="A724">
        <v>45.44</v>
      </c>
      <c r="B724" s="7">
        <v>3.8</v>
      </c>
      <c r="C724" s="7">
        <v>2036</v>
      </c>
      <c r="D724" s="7">
        <v>45.44</v>
      </c>
      <c r="E724" s="7">
        <v>0</v>
      </c>
      <c r="F724" s="7">
        <v>449.49</v>
      </c>
      <c r="G724">
        <f t="shared" si="36"/>
        <v>-65.490000000000009</v>
      </c>
      <c r="H724" s="39">
        <f t="shared" si="37"/>
        <v>45.44</v>
      </c>
      <c r="I724">
        <v>19.915500000000087</v>
      </c>
      <c r="J724">
        <f>[1]CO2ToAtm!$P$19*H724*H724 + [1]CO2ToAtm!$Q$19*H724+ [1]CO2ToAtm!$R$19  + 4*(C724-2025)/75 + [1]CO2ToAtm!$T$29</f>
        <v>22.684757691700472</v>
      </c>
      <c r="K724">
        <f t="shared" si="38"/>
        <v>2.7692576917003855</v>
      </c>
    </row>
    <row r="725" spans="1:11" x14ac:dyDescent="0.25">
      <c r="A725">
        <v>45.45</v>
      </c>
      <c r="B725" s="7">
        <v>3.2</v>
      </c>
      <c r="C725" s="7">
        <v>2064</v>
      </c>
      <c r="D725" s="7">
        <v>45.45</v>
      </c>
      <c r="E725" s="7">
        <v>0</v>
      </c>
      <c r="F725" s="7">
        <v>517.47</v>
      </c>
      <c r="G725">
        <f t="shared" si="36"/>
        <v>67.980000000000018</v>
      </c>
      <c r="H725" s="39">
        <f t="shared" si="37"/>
        <v>45.45</v>
      </c>
      <c r="I725">
        <v>19.44690000000007</v>
      </c>
      <c r="J725">
        <f>[1]CO2ToAtm!$P$19*H725*H725 + [1]CO2ToAtm!$Q$19*H725+ [1]CO2ToAtm!$R$19  + 4*(C725-2025)/75 + [1]CO2ToAtm!$T$29</f>
        <v>24.189700055323861</v>
      </c>
      <c r="K725">
        <f t="shared" si="38"/>
        <v>4.7428000553237908</v>
      </c>
    </row>
    <row r="726" spans="1:11" x14ac:dyDescent="0.25">
      <c r="A726">
        <v>45.48</v>
      </c>
      <c r="B726" s="7">
        <v>3.2</v>
      </c>
      <c r="C726" s="7">
        <v>2065</v>
      </c>
      <c r="D726" s="7">
        <v>45.48</v>
      </c>
      <c r="E726" s="7">
        <v>0</v>
      </c>
      <c r="F726" s="7">
        <v>519.95000000000005</v>
      </c>
      <c r="G726">
        <f t="shared" si="36"/>
        <v>2.4800000000000182</v>
      </c>
      <c r="H726" s="39">
        <f t="shared" si="37"/>
        <v>45.48</v>
      </c>
      <c r="I726">
        <v>19.368800000000142</v>
      </c>
      <c r="J726">
        <f>[1]CO2ToAtm!$P$19*H726*H726 + [1]CO2ToAtm!$Q$19*H726+ [1]CO2ToAtm!$R$19  + 4*(C726-2025)/75 + [1]CO2ToAtm!$T$29</f>
        <v>24.277872471433273</v>
      </c>
      <c r="K726">
        <f t="shared" si="38"/>
        <v>4.9090724714331309</v>
      </c>
    </row>
    <row r="727" spans="1:11" x14ac:dyDescent="0.25">
      <c r="A727">
        <v>45.49</v>
      </c>
      <c r="B727" s="7">
        <v>3.4</v>
      </c>
      <c r="C727" s="7">
        <v>2043</v>
      </c>
      <c r="D727" s="7">
        <v>45.49</v>
      </c>
      <c r="E727" s="7">
        <v>0</v>
      </c>
      <c r="F727" s="7">
        <v>466.69</v>
      </c>
      <c r="G727">
        <f t="shared" si="36"/>
        <v>-53.260000000000048</v>
      </c>
      <c r="H727" s="39">
        <f t="shared" si="37"/>
        <v>45.49</v>
      </c>
      <c r="I727">
        <v>19.524999999999999</v>
      </c>
      <c r="J727">
        <f>[1]CO2ToAtm!$P$19*H727*H727 + [1]CO2ToAtm!$Q$19*H727+ [1]CO2ToAtm!$R$19  + 4*(C727-2025)/75 + [1]CO2ToAtm!$T$29</f>
        <v>23.116156162993956</v>
      </c>
      <c r="K727">
        <f t="shared" si="38"/>
        <v>3.5911561629939577</v>
      </c>
    </row>
    <row r="728" spans="1:11" x14ac:dyDescent="0.25">
      <c r="A728">
        <v>45.51</v>
      </c>
      <c r="B728" s="7">
        <v>3.2</v>
      </c>
      <c r="C728" s="7">
        <v>2066</v>
      </c>
      <c r="D728" s="7">
        <v>45.51</v>
      </c>
      <c r="E728" s="7">
        <v>0</v>
      </c>
      <c r="F728" s="7">
        <v>522.45000000000005</v>
      </c>
      <c r="G728">
        <f t="shared" si="36"/>
        <v>55.760000000000048</v>
      </c>
      <c r="H728" s="39">
        <f t="shared" si="37"/>
        <v>45.51</v>
      </c>
      <c r="I728">
        <v>19.524999999999999</v>
      </c>
      <c r="J728">
        <f>[1]CO2ToAtm!$P$19*H728*H728 + [1]CO2ToAtm!$Q$19*H728+ [1]CO2ToAtm!$R$19  + 4*(C728-2025)/75 + [1]CO2ToAtm!$T$29</f>
        <v>24.366062875401614</v>
      </c>
      <c r="K728">
        <f t="shared" si="38"/>
        <v>4.8410628754016152</v>
      </c>
    </row>
    <row r="729" spans="1:11" x14ac:dyDescent="0.25">
      <c r="A729">
        <v>45.54</v>
      </c>
      <c r="B729" s="7">
        <v>3.2</v>
      </c>
      <c r="C729" s="7">
        <v>2067</v>
      </c>
      <c r="D729" s="7">
        <v>45.54</v>
      </c>
      <c r="E729" s="7">
        <v>0</v>
      </c>
      <c r="F729" s="7">
        <v>524.95000000000005</v>
      </c>
      <c r="G729">
        <f t="shared" si="36"/>
        <v>2.5</v>
      </c>
      <c r="H729" s="39">
        <f t="shared" si="37"/>
        <v>45.54</v>
      </c>
      <c r="I729">
        <v>19.524999999999999</v>
      </c>
      <c r="J729">
        <f>[1]CO2ToAtm!$P$19*H729*H729 + [1]CO2ToAtm!$Q$19*H729+ [1]CO2ToAtm!$R$19  + 4*(C729-2025)/75 + [1]CO2ToAtm!$T$29</f>
        <v>24.454271267228869</v>
      </c>
      <c r="K729">
        <f t="shared" si="38"/>
        <v>4.9292712672288701</v>
      </c>
    </row>
    <row r="730" spans="1:11" x14ac:dyDescent="0.25">
      <c r="A730">
        <v>45.55</v>
      </c>
      <c r="B730" s="7">
        <v>3.6</v>
      </c>
      <c r="C730" s="7">
        <v>2039</v>
      </c>
      <c r="D730" s="7">
        <v>45.55</v>
      </c>
      <c r="E730" s="7">
        <v>0</v>
      </c>
      <c r="F730" s="7">
        <v>456.93</v>
      </c>
      <c r="G730">
        <f t="shared" si="36"/>
        <v>-68.020000000000039</v>
      </c>
      <c r="H730" s="39">
        <f t="shared" si="37"/>
        <v>45.55</v>
      </c>
      <c r="I730">
        <v>19.759300000000231</v>
      </c>
      <c r="J730">
        <f>[1]CO2ToAtm!$P$19*H730*H730 + [1]CO2ToAtm!$Q$19*H730+ [1]CO2ToAtm!$R$19  + 4*(C730-2025)/75 + [1]CO2ToAtm!$T$29</f>
        <v>22.972566950695494</v>
      </c>
      <c r="K730">
        <f t="shared" si="38"/>
        <v>3.2132669506952638</v>
      </c>
    </row>
    <row r="731" spans="1:11" x14ac:dyDescent="0.25">
      <c r="A731">
        <v>45.56</v>
      </c>
      <c r="B731" s="7">
        <v>3.2</v>
      </c>
      <c r="C731" s="7">
        <v>2068</v>
      </c>
      <c r="D731" s="7">
        <v>45.56</v>
      </c>
      <c r="E731" s="7">
        <v>0</v>
      </c>
      <c r="F731" s="7">
        <v>527.45000000000005</v>
      </c>
      <c r="G731">
        <f t="shared" si="36"/>
        <v>70.520000000000039</v>
      </c>
      <c r="H731" s="39">
        <f t="shared" si="37"/>
        <v>45.56</v>
      </c>
      <c r="I731">
        <v>19.524999999999999</v>
      </c>
      <c r="J731">
        <f>[1]CO2ToAtm!$P$19*H731*H731 + [1]CO2ToAtm!$Q$19*H731+ [1]CO2ToAtm!$R$19  + 4*(C731-2025)/75 + [1]CO2ToAtm!$T$29</f>
        <v>24.530864632813113</v>
      </c>
      <c r="K731">
        <f t="shared" si="38"/>
        <v>5.0058646328131147</v>
      </c>
    </row>
    <row r="732" spans="1:11" x14ac:dyDescent="0.25">
      <c r="A732">
        <v>45.59</v>
      </c>
      <c r="B732" s="7">
        <v>3.2</v>
      </c>
      <c r="C732" s="7">
        <v>2069</v>
      </c>
      <c r="D732" s="7">
        <v>45.59</v>
      </c>
      <c r="E732" s="7">
        <v>0</v>
      </c>
      <c r="F732" s="7">
        <v>529.96</v>
      </c>
      <c r="G732">
        <f t="shared" si="36"/>
        <v>2.5099999999999909</v>
      </c>
      <c r="H732" s="39">
        <f t="shared" si="37"/>
        <v>45.59</v>
      </c>
      <c r="I732">
        <v>19.603099999999927</v>
      </c>
      <c r="J732">
        <f>[1]CO2ToAtm!$P$19*H732*H732 + [1]CO2ToAtm!$Q$19*H732+ [1]CO2ToAtm!$R$19  + 4*(C732-2025)/75 + [1]CO2ToAtm!$T$29</f>
        <v>24.61910300440524</v>
      </c>
      <c r="K732">
        <f t="shared" si="38"/>
        <v>5.016003004405313</v>
      </c>
    </row>
    <row r="733" spans="1:11" x14ac:dyDescent="0.25">
      <c r="A733">
        <v>45.59</v>
      </c>
      <c r="B733" s="7">
        <v>4</v>
      </c>
      <c r="C733" s="7">
        <v>2034</v>
      </c>
      <c r="D733" s="7">
        <v>45.59</v>
      </c>
      <c r="E733" s="7">
        <v>0</v>
      </c>
      <c r="F733" s="7">
        <v>444.56</v>
      </c>
      <c r="G733">
        <f t="shared" si="36"/>
        <v>-85.400000000000034</v>
      </c>
      <c r="H733" s="39">
        <f t="shared" si="37"/>
        <v>45.59</v>
      </c>
      <c r="I733">
        <v>20.149799999999875</v>
      </c>
      <c r="J733">
        <f>[1]CO2ToAtm!$P$19*H733*H733 + [1]CO2ToAtm!$Q$19*H733+ [1]CO2ToAtm!$R$19  + 4*(C733-2025)/75 + [1]CO2ToAtm!$T$29</f>
        <v>22.752436337738573</v>
      </c>
      <c r="K733">
        <f t="shared" si="38"/>
        <v>2.6026363377386978</v>
      </c>
    </row>
    <row r="734" spans="1:11" x14ac:dyDescent="0.25">
      <c r="A734">
        <v>45.6</v>
      </c>
      <c r="B734" s="7">
        <v>3.4</v>
      </c>
      <c r="C734" s="7">
        <v>2044</v>
      </c>
      <c r="D734" s="7">
        <v>45.6</v>
      </c>
      <c r="E734" s="7">
        <v>0</v>
      </c>
      <c r="F734" s="7">
        <v>469.19</v>
      </c>
      <c r="G734">
        <f t="shared" si="36"/>
        <v>24.629999999999995</v>
      </c>
      <c r="H734" s="39">
        <f t="shared" si="37"/>
        <v>45.6</v>
      </c>
      <c r="I734">
        <v>19.524999999999999</v>
      </c>
      <c r="J734">
        <f>[1]CO2ToAtm!$P$19*H734*H734 + [1]CO2ToAtm!$Q$19*H734+ [1]CO2ToAtm!$R$19  + 4*(C734-2025)/75 + [1]CO2ToAtm!$T$29</f>
        <v>23.297408681126811</v>
      </c>
      <c r="K734">
        <f t="shared" si="38"/>
        <v>3.7724086811268123</v>
      </c>
    </row>
    <row r="735" spans="1:11" x14ac:dyDescent="0.25">
      <c r="A735">
        <v>45.62</v>
      </c>
      <c r="B735" s="7">
        <v>3.2</v>
      </c>
      <c r="C735" s="7">
        <v>2070</v>
      </c>
      <c r="D735" s="7">
        <v>45.62</v>
      </c>
      <c r="E735" s="7">
        <v>0</v>
      </c>
      <c r="F735" s="7">
        <v>532.48</v>
      </c>
      <c r="G735">
        <f t="shared" si="36"/>
        <v>63.29000000000002</v>
      </c>
      <c r="H735" s="39">
        <f t="shared" si="37"/>
        <v>45.62</v>
      </c>
      <c r="I735">
        <v>19.681199999999858</v>
      </c>
      <c r="J735">
        <f>[1]CO2ToAtm!$P$19*H735*H735 + [1]CO2ToAtm!$Q$19*H735+ [1]CO2ToAtm!$R$19  + 4*(C735-2025)/75 + [1]CO2ToAtm!$T$29</f>
        <v>24.707359363856266</v>
      </c>
      <c r="K735">
        <f t="shared" si="38"/>
        <v>5.0261593638564079</v>
      </c>
    </row>
    <row r="736" spans="1:11" x14ac:dyDescent="0.25">
      <c r="A736">
        <v>45.64</v>
      </c>
      <c r="B736" s="7">
        <v>3.2</v>
      </c>
      <c r="C736" s="7">
        <v>2071</v>
      </c>
      <c r="D736" s="7">
        <v>45.64</v>
      </c>
      <c r="E736" s="7">
        <v>0</v>
      </c>
      <c r="F736" s="7">
        <v>535</v>
      </c>
      <c r="G736">
        <f t="shared" si="36"/>
        <v>2.5199999999999818</v>
      </c>
      <c r="H736" s="39">
        <f t="shared" si="37"/>
        <v>45.64</v>
      </c>
      <c r="I736">
        <v>19.681199999999858</v>
      </c>
      <c r="J736">
        <f>[1]CO2ToAtm!$P$19*H736*H736 + [1]CO2ToAtm!$Q$19*H736+ [1]CO2ToAtm!$R$19  + 4*(C736-2025)/75 + [1]CO2ToAtm!$T$29</f>
        <v>24.783984707856366</v>
      </c>
      <c r="K736">
        <f t="shared" si="38"/>
        <v>5.1027847078565074</v>
      </c>
    </row>
    <row r="737" spans="1:11" x14ac:dyDescent="0.25">
      <c r="A737">
        <v>45.66</v>
      </c>
      <c r="B737" s="7">
        <v>3.8</v>
      </c>
      <c r="C737" s="7">
        <v>2037</v>
      </c>
      <c r="D737" s="7">
        <v>45.66</v>
      </c>
      <c r="E737" s="7">
        <v>0</v>
      </c>
      <c r="F737" s="7">
        <v>452.05</v>
      </c>
      <c r="G737">
        <f t="shared" si="36"/>
        <v>-82.949999999999989</v>
      </c>
      <c r="H737" s="39">
        <f t="shared" si="37"/>
        <v>45.66</v>
      </c>
      <c r="I737">
        <v>19.993600000000018</v>
      </c>
      <c r="J737">
        <f>[1]CO2ToAtm!$P$19*H737*H737 + [1]CO2ToAtm!$Q$19*H737+ [1]CO2ToAtm!$R$19  + 4*(C737-2025)/75 + [1]CO2ToAtm!$T$29</f>
        <v>22.993951379793746</v>
      </c>
      <c r="K737">
        <f t="shared" si="38"/>
        <v>3.0003513797937273</v>
      </c>
    </row>
    <row r="738" spans="1:11" x14ac:dyDescent="0.25">
      <c r="A738">
        <v>45.67</v>
      </c>
      <c r="B738" s="7">
        <v>3.2</v>
      </c>
      <c r="C738" s="7">
        <v>2072</v>
      </c>
      <c r="D738" s="7">
        <v>45.67</v>
      </c>
      <c r="E738" s="7">
        <v>0</v>
      </c>
      <c r="F738" s="7">
        <v>537.53</v>
      </c>
      <c r="G738">
        <f t="shared" si="36"/>
        <v>85.479999999999961</v>
      </c>
      <c r="H738" s="39">
        <f t="shared" si="37"/>
        <v>45.67</v>
      </c>
      <c r="I738">
        <v>19.759299999999786</v>
      </c>
      <c r="J738">
        <f>[1]CO2ToAtm!$P$19*H738*H738 + [1]CO2ToAtm!$Q$19*H738+ [1]CO2ToAtm!$R$19  + 4*(C738-2025)/75 + [1]CO2ToAtm!$T$29</f>
        <v>24.872271047072271</v>
      </c>
      <c r="K738">
        <f t="shared" si="38"/>
        <v>5.1129710470724845</v>
      </c>
    </row>
    <row r="739" spans="1:11" x14ac:dyDescent="0.25">
      <c r="A739">
        <v>45.69</v>
      </c>
      <c r="B739" s="7">
        <v>3.2</v>
      </c>
      <c r="C739" s="7">
        <v>2073</v>
      </c>
      <c r="D739" s="7">
        <v>45.69</v>
      </c>
      <c r="E739" s="7">
        <v>0</v>
      </c>
      <c r="F739" s="7">
        <v>540.05999999999995</v>
      </c>
      <c r="G739">
        <f t="shared" si="36"/>
        <v>2.5299999999999727</v>
      </c>
      <c r="H739" s="39">
        <f t="shared" si="37"/>
        <v>45.69</v>
      </c>
      <c r="I739">
        <v>19.759299999999786</v>
      </c>
      <c r="J739">
        <f>[1]CO2ToAtm!$P$19*H739*H739 + [1]CO2ToAtm!$Q$19*H739+ [1]CO2ToAtm!$R$19  + 4*(C739-2025)/75 + [1]CO2ToAtm!$T$29</f>
        <v>24.948916377582258</v>
      </c>
      <c r="K739">
        <f t="shared" si="38"/>
        <v>5.1896163775824711</v>
      </c>
    </row>
    <row r="740" spans="1:11" x14ac:dyDescent="0.25">
      <c r="A740">
        <v>45.71</v>
      </c>
      <c r="B740" s="7">
        <v>3.2</v>
      </c>
      <c r="C740" s="7">
        <v>2074</v>
      </c>
      <c r="D740" s="7">
        <v>45.71</v>
      </c>
      <c r="E740" s="7">
        <v>0</v>
      </c>
      <c r="F740" s="7">
        <v>542.6</v>
      </c>
      <c r="G740">
        <f t="shared" si="36"/>
        <v>2.5400000000000773</v>
      </c>
      <c r="H740" s="39">
        <f t="shared" si="37"/>
        <v>45.71</v>
      </c>
      <c r="I740">
        <v>19.837400000000603</v>
      </c>
      <c r="J740">
        <f>[1]CO2ToAtm!$P$19*H740*H740 + [1]CO2ToAtm!$Q$19*H740+ [1]CO2ToAtm!$R$19  + 4*(C740-2025)/75 + [1]CO2ToAtm!$T$29</f>
        <v>25.025569702696231</v>
      </c>
      <c r="K740">
        <f t="shared" si="38"/>
        <v>5.1881697026956282</v>
      </c>
    </row>
    <row r="741" spans="1:11" x14ac:dyDescent="0.25">
      <c r="A741">
        <v>45.72</v>
      </c>
      <c r="B741" s="7">
        <v>3.2</v>
      </c>
      <c r="C741" s="7">
        <v>2075</v>
      </c>
      <c r="D741" s="7">
        <v>45.72</v>
      </c>
      <c r="E741" s="7">
        <v>0</v>
      </c>
      <c r="F741" s="7">
        <v>545.14</v>
      </c>
      <c r="G741">
        <f t="shared" si="36"/>
        <v>2.5399999999999636</v>
      </c>
      <c r="H741" s="39">
        <f t="shared" si="37"/>
        <v>45.72</v>
      </c>
      <c r="I741">
        <v>19.837399999999715</v>
      </c>
      <c r="J741">
        <f>[1]CO2ToAtm!$P$19*H741*H741 + [1]CO2ToAtm!$Q$19*H741+ [1]CO2ToAtm!$R$19  + 4*(C741-2025)/75 + [1]CO2ToAtm!$T$29</f>
        <v>25.090566029896365</v>
      </c>
      <c r="K741">
        <f t="shared" si="38"/>
        <v>5.2531660298966507</v>
      </c>
    </row>
    <row r="742" spans="1:11" x14ac:dyDescent="0.25">
      <c r="A742">
        <v>45.72</v>
      </c>
      <c r="B742" s="7">
        <v>3.4</v>
      </c>
      <c r="C742" s="7">
        <v>2045</v>
      </c>
      <c r="D742" s="7">
        <v>45.72</v>
      </c>
      <c r="E742" s="7">
        <v>0</v>
      </c>
      <c r="F742" s="7">
        <v>471.7</v>
      </c>
      <c r="G742">
        <f t="shared" si="36"/>
        <v>-73.44</v>
      </c>
      <c r="H742" s="39">
        <f t="shared" si="37"/>
        <v>45.72</v>
      </c>
      <c r="I742">
        <v>19.603099999999927</v>
      </c>
      <c r="J742">
        <f>[1]CO2ToAtm!$P$19*H742*H742 + [1]CO2ToAtm!$Q$19*H742+ [1]CO2ToAtm!$R$19  + 4*(C742-2025)/75 + [1]CO2ToAtm!$T$29</f>
        <v>23.490566029896364</v>
      </c>
      <c r="K742">
        <f t="shared" si="38"/>
        <v>3.8874660298964372</v>
      </c>
    </row>
    <row r="743" spans="1:11" x14ac:dyDescent="0.25">
      <c r="A743">
        <v>45.72</v>
      </c>
      <c r="B743" s="7">
        <v>3.6</v>
      </c>
      <c r="C743" s="7">
        <v>2040</v>
      </c>
      <c r="D743" s="7">
        <v>45.72</v>
      </c>
      <c r="E743" s="7">
        <v>0</v>
      </c>
      <c r="F743" s="7">
        <v>459.47</v>
      </c>
      <c r="G743">
        <f t="shared" si="36"/>
        <v>-12.229999999999961</v>
      </c>
      <c r="H743" s="39">
        <f t="shared" si="37"/>
        <v>45.72</v>
      </c>
      <c r="I743">
        <v>19.837400000000159</v>
      </c>
      <c r="J743">
        <f>[1]CO2ToAtm!$P$19*H743*H743 + [1]CO2ToAtm!$Q$19*H743+ [1]CO2ToAtm!$R$19  + 4*(C743-2025)/75 + [1]CO2ToAtm!$T$29</f>
        <v>23.223899363229698</v>
      </c>
      <c r="K743">
        <f t="shared" si="38"/>
        <v>3.3864993632295395</v>
      </c>
    </row>
    <row r="744" spans="1:11" x14ac:dyDescent="0.25">
      <c r="A744">
        <v>45.74</v>
      </c>
      <c r="B744" s="7">
        <v>3.2</v>
      </c>
      <c r="C744" s="7">
        <v>2076</v>
      </c>
      <c r="D744" s="7">
        <v>45.74</v>
      </c>
      <c r="E744" s="7">
        <v>0</v>
      </c>
      <c r="F744" s="7">
        <v>547.67999999999995</v>
      </c>
      <c r="G744">
        <f t="shared" si="36"/>
        <v>88.209999999999923</v>
      </c>
      <c r="H744" s="39">
        <f t="shared" si="37"/>
        <v>45.74</v>
      </c>
      <c r="I744">
        <v>19.837399999999715</v>
      </c>
      <c r="J744">
        <f>[1]CO2ToAtm!$P$19*H744*H744 + [1]CO2ToAtm!$Q$19*H744+ [1]CO2ToAtm!$R$19  + 4*(C744-2025)/75 + [1]CO2ToAtm!$T$29</f>
        <v>25.167231346916278</v>
      </c>
      <c r="K744">
        <f t="shared" si="38"/>
        <v>5.3298313469165635</v>
      </c>
    </row>
    <row r="745" spans="1:11" x14ac:dyDescent="0.25">
      <c r="A745">
        <v>45.75</v>
      </c>
      <c r="B745" s="7">
        <v>3.2</v>
      </c>
      <c r="C745" s="7">
        <v>2077</v>
      </c>
      <c r="D745" s="7">
        <v>45.75</v>
      </c>
      <c r="E745" s="7">
        <v>0</v>
      </c>
      <c r="F745" s="7">
        <v>550.23</v>
      </c>
      <c r="G745">
        <f t="shared" ref="G745:G808" si="39">F745-F744</f>
        <v>2.5500000000000682</v>
      </c>
      <c r="H745" s="39">
        <f t="shared" si="37"/>
        <v>45.75</v>
      </c>
      <c r="I745">
        <v>19.915500000000531</v>
      </c>
      <c r="J745">
        <f>[1]CO2ToAtm!$P$19*H745*H745 + [1]CO2ToAtm!$Q$19*H745+ [1]CO2ToAtm!$R$19  + 4*(C745-2025)/75 + [1]CO2ToAtm!$T$29</f>
        <v>25.23223367006938</v>
      </c>
      <c r="K745">
        <f t="shared" si="38"/>
        <v>5.3167336700688494</v>
      </c>
    </row>
    <row r="746" spans="1:11" x14ac:dyDescent="0.25">
      <c r="A746">
        <v>45.76</v>
      </c>
      <c r="B746" s="7">
        <v>3.2</v>
      </c>
      <c r="C746" s="7">
        <v>2078</v>
      </c>
      <c r="D746" s="7">
        <v>45.76</v>
      </c>
      <c r="E746" s="7">
        <v>0</v>
      </c>
      <c r="F746" s="7">
        <v>552.78</v>
      </c>
      <c r="G746">
        <f t="shared" si="39"/>
        <v>2.5499999999999545</v>
      </c>
      <c r="H746" s="39">
        <f t="shared" si="37"/>
        <v>45.76</v>
      </c>
      <c r="I746">
        <v>19.915499999999643</v>
      </c>
      <c r="J746">
        <f>[1]CO2ToAtm!$P$19*H746*H746 + [1]CO2ToAtm!$Q$19*H746+ [1]CO2ToAtm!$R$19  + 4*(C746-2025)/75 + [1]CO2ToAtm!$T$29</f>
        <v>25.297237991873484</v>
      </c>
      <c r="K746">
        <f t="shared" si="38"/>
        <v>5.3817379918738411</v>
      </c>
    </row>
    <row r="747" spans="1:11" x14ac:dyDescent="0.25">
      <c r="A747">
        <v>45.76</v>
      </c>
      <c r="B747" s="7">
        <v>3.2</v>
      </c>
      <c r="C747" s="7">
        <v>2091</v>
      </c>
      <c r="D747" s="7">
        <v>45.76</v>
      </c>
      <c r="E747" s="7">
        <v>0</v>
      </c>
      <c r="F747" s="7">
        <v>586.27</v>
      </c>
      <c r="G747">
        <f t="shared" si="39"/>
        <v>33.490000000000009</v>
      </c>
      <c r="H747" s="39">
        <f t="shared" si="37"/>
        <v>45.76</v>
      </c>
      <c r="I747">
        <v>20.227900000000247</v>
      </c>
      <c r="J747">
        <f>[1]CO2ToAtm!$P$19*H747*H747 + [1]CO2ToAtm!$Q$19*H747+ [1]CO2ToAtm!$R$19  + 4*(C747-2025)/75 + [1]CO2ToAtm!$T$29</f>
        <v>25.990571325206815</v>
      </c>
      <c r="K747">
        <f t="shared" si="38"/>
        <v>5.7626713252065684</v>
      </c>
    </row>
    <row r="748" spans="1:11" x14ac:dyDescent="0.25">
      <c r="A748">
        <v>45.76</v>
      </c>
      <c r="B748" s="7">
        <v>3.2</v>
      </c>
      <c r="C748" s="7">
        <v>2092</v>
      </c>
      <c r="D748" s="7">
        <v>45.76</v>
      </c>
      <c r="E748" s="7">
        <v>0</v>
      </c>
      <c r="F748" s="7">
        <v>588.87</v>
      </c>
      <c r="G748">
        <f t="shared" si="39"/>
        <v>2.6000000000000227</v>
      </c>
      <c r="H748" s="39">
        <f t="shared" si="37"/>
        <v>45.76</v>
      </c>
      <c r="I748">
        <v>20.306000000000175</v>
      </c>
      <c r="J748">
        <f>[1]CO2ToAtm!$P$19*H748*H748 + [1]CO2ToAtm!$Q$19*H748+ [1]CO2ToAtm!$R$19  + 4*(C748-2025)/75 + [1]CO2ToAtm!$T$29</f>
        <v>26.04390465854015</v>
      </c>
      <c r="K748">
        <f t="shared" si="38"/>
        <v>5.7379046585399749</v>
      </c>
    </row>
    <row r="749" spans="1:11" x14ac:dyDescent="0.25">
      <c r="A749">
        <v>45.76</v>
      </c>
      <c r="B749" s="7">
        <v>3.2</v>
      </c>
      <c r="C749" s="7">
        <v>2093</v>
      </c>
      <c r="D749" s="7">
        <v>45.76</v>
      </c>
      <c r="E749" s="7">
        <v>0</v>
      </c>
      <c r="F749" s="7">
        <v>591.47</v>
      </c>
      <c r="G749">
        <f t="shared" si="39"/>
        <v>2.6000000000000227</v>
      </c>
      <c r="H749" s="39">
        <f t="shared" si="37"/>
        <v>45.76</v>
      </c>
      <c r="I749">
        <v>20.306000000000175</v>
      </c>
      <c r="J749">
        <f>[1]CO2ToAtm!$P$19*H749*H749 + [1]CO2ToAtm!$Q$19*H749+ [1]CO2ToAtm!$R$19  + 4*(C749-2025)/75 + [1]CO2ToAtm!$T$29</f>
        <v>26.097237991873481</v>
      </c>
      <c r="K749">
        <f t="shared" si="38"/>
        <v>5.7912379918733059</v>
      </c>
    </row>
    <row r="750" spans="1:11" x14ac:dyDescent="0.25">
      <c r="A750">
        <v>45.76</v>
      </c>
      <c r="B750" s="7">
        <v>3.2</v>
      </c>
      <c r="C750" s="7">
        <v>2094</v>
      </c>
      <c r="D750" s="7">
        <v>45.76</v>
      </c>
      <c r="E750" s="7">
        <v>0</v>
      </c>
      <c r="F750" s="7">
        <v>594.07000000000005</v>
      </c>
      <c r="G750">
        <f t="shared" si="39"/>
        <v>2.6000000000000227</v>
      </c>
      <c r="H750" s="39">
        <f t="shared" si="37"/>
        <v>45.76</v>
      </c>
      <c r="I750">
        <v>20.306000000000175</v>
      </c>
      <c r="J750">
        <f>[1]CO2ToAtm!$P$19*H750*H750 + [1]CO2ToAtm!$Q$19*H750+ [1]CO2ToAtm!$R$19  + 4*(C750-2025)/75 + [1]CO2ToAtm!$T$29</f>
        <v>26.150571325206815</v>
      </c>
      <c r="K750">
        <f t="shared" si="38"/>
        <v>5.8445713252066405</v>
      </c>
    </row>
    <row r="751" spans="1:11" x14ac:dyDescent="0.25">
      <c r="A751">
        <v>45.76</v>
      </c>
      <c r="B751" s="7">
        <v>3.2</v>
      </c>
      <c r="C751" s="7">
        <v>2095</v>
      </c>
      <c r="D751" s="7">
        <v>45.76</v>
      </c>
      <c r="E751" s="7">
        <v>0</v>
      </c>
      <c r="F751" s="7">
        <v>596.66999999999996</v>
      </c>
      <c r="G751">
        <f t="shared" si="39"/>
        <v>2.5999999999999091</v>
      </c>
      <c r="H751" s="39">
        <f t="shared" si="37"/>
        <v>45.76</v>
      </c>
      <c r="I751">
        <v>20.30599999999929</v>
      </c>
      <c r="J751">
        <f>[1]CO2ToAtm!$P$19*H751*H751 + [1]CO2ToAtm!$Q$19*H751+ [1]CO2ToAtm!$R$19  + 4*(C751-2025)/75 + [1]CO2ToAtm!$T$29</f>
        <v>26.20390465854015</v>
      </c>
      <c r="K751">
        <f t="shared" si="38"/>
        <v>5.8979046585408597</v>
      </c>
    </row>
    <row r="752" spans="1:11" x14ac:dyDescent="0.25">
      <c r="A752">
        <v>45.76</v>
      </c>
      <c r="B752" s="7">
        <v>3.2</v>
      </c>
      <c r="C752" s="7">
        <v>2096</v>
      </c>
      <c r="D752" s="7">
        <v>45.76</v>
      </c>
      <c r="E752" s="7">
        <v>0</v>
      </c>
      <c r="F752" s="7">
        <v>599.27</v>
      </c>
      <c r="G752">
        <f t="shared" si="39"/>
        <v>2.6000000000000227</v>
      </c>
      <c r="H752" s="39">
        <f t="shared" si="37"/>
        <v>45.76</v>
      </c>
      <c r="I752">
        <v>20.306000000000175</v>
      </c>
      <c r="J752">
        <f>[1]CO2ToAtm!$P$19*H752*H752 + [1]CO2ToAtm!$Q$19*H752+ [1]CO2ToAtm!$R$19  + 4*(C752-2025)/75 + [1]CO2ToAtm!$T$29</f>
        <v>26.257237991873481</v>
      </c>
      <c r="K752">
        <f t="shared" si="38"/>
        <v>5.951237991873306</v>
      </c>
    </row>
    <row r="753" spans="1:11" x14ac:dyDescent="0.25">
      <c r="A753">
        <v>45.77</v>
      </c>
      <c r="B753" s="7">
        <v>3.2</v>
      </c>
      <c r="C753" s="7">
        <v>2079</v>
      </c>
      <c r="D753" s="7">
        <v>45.77</v>
      </c>
      <c r="E753" s="7">
        <v>0</v>
      </c>
      <c r="F753" s="7">
        <v>555.34</v>
      </c>
      <c r="G753">
        <f t="shared" si="39"/>
        <v>-43.92999999999995</v>
      </c>
      <c r="H753" s="39">
        <f t="shared" si="37"/>
        <v>45.77</v>
      </c>
      <c r="I753">
        <v>19.993600000000459</v>
      </c>
      <c r="J753">
        <f>[1]CO2ToAtm!$P$19*H753*H753 + [1]CO2ToAtm!$Q$19*H753+ [1]CO2ToAtm!$R$19  + 4*(C753-2025)/75 + [1]CO2ToAtm!$T$29</f>
        <v>25.362244312328571</v>
      </c>
      <c r="K753">
        <f t="shared" si="38"/>
        <v>5.3686443123281116</v>
      </c>
    </row>
    <row r="754" spans="1:11" x14ac:dyDescent="0.25">
      <c r="A754">
        <v>45.77</v>
      </c>
      <c r="B754" s="7">
        <v>3.2</v>
      </c>
      <c r="C754" s="7">
        <v>2080</v>
      </c>
      <c r="D754" s="7">
        <v>45.77</v>
      </c>
      <c r="E754" s="7">
        <v>0</v>
      </c>
      <c r="F754" s="7">
        <v>557.9</v>
      </c>
      <c r="G754">
        <f t="shared" si="39"/>
        <v>2.5599999999999454</v>
      </c>
      <c r="H754" s="39">
        <f t="shared" si="37"/>
        <v>45.77</v>
      </c>
      <c r="I754">
        <v>19.993599999999574</v>
      </c>
      <c r="J754">
        <f>[1]CO2ToAtm!$P$19*H754*H754 + [1]CO2ToAtm!$Q$19*H754+ [1]CO2ToAtm!$R$19  + 4*(C754-2025)/75 + [1]CO2ToAtm!$T$29</f>
        <v>25.415577645661905</v>
      </c>
      <c r="K754">
        <f t="shared" si="38"/>
        <v>5.4219776456623308</v>
      </c>
    </row>
    <row r="755" spans="1:11" x14ac:dyDescent="0.25">
      <c r="A755">
        <v>45.77</v>
      </c>
      <c r="B755" s="7">
        <v>3.2</v>
      </c>
      <c r="C755" s="7">
        <v>2081</v>
      </c>
      <c r="D755" s="7">
        <v>45.77</v>
      </c>
      <c r="E755" s="7">
        <v>0</v>
      </c>
      <c r="F755" s="7">
        <v>560.47</v>
      </c>
      <c r="G755">
        <f t="shared" si="39"/>
        <v>2.57000000000005</v>
      </c>
      <c r="H755" s="39">
        <f t="shared" si="37"/>
        <v>45.77</v>
      </c>
      <c r="I755">
        <v>20.071700000000391</v>
      </c>
      <c r="J755">
        <f>[1]CO2ToAtm!$P$19*H755*H755 + [1]CO2ToAtm!$Q$19*H755+ [1]CO2ToAtm!$R$19  + 4*(C755-2025)/75 + [1]CO2ToAtm!$T$29</f>
        <v>25.46891097899524</v>
      </c>
      <c r="K755">
        <f t="shared" si="38"/>
        <v>5.397210978994849</v>
      </c>
    </row>
    <row r="756" spans="1:11" x14ac:dyDescent="0.25">
      <c r="A756">
        <v>45.77</v>
      </c>
      <c r="B756" s="7">
        <v>3.2</v>
      </c>
      <c r="C756" s="7">
        <v>2082</v>
      </c>
      <c r="D756" s="7">
        <v>45.77</v>
      </c>
      <c r="E756" s="7">
        <v>0</v>
      </c>
      <c r="F756" s="7">
        <v>563.04</v>
      </c>
      <c r="G756">
        <f t="shared" si="39"/>
        <v>2.5699999999999363</v>
      </c>
      <c r="H756" s="39">
        <f t="shared" si="37"/>
        <v>45.77</v>
      </c>
      <c r="I756">
        <v>20.071699999999502</v>
      </c>
      <c r="J756">
        <f>[1]CO2ToAtm!$P$19*H756*H756 + [1]CO2ToAtm!$Q$19*H756+ [1]CO2ToAtm!$R$19  + 4*(C756-2025)/75 + [1]CO2ToAtm!$T$29</f>
        <v>25.522244312328571</v>
      </c>
      <c r="K756">
        <f t="shared" si="38"/>
        <v>5.4505443123290682</v>
      </c>
    </row>
    <row r="757" spans="1:11" x14ac:dyDescent="0.25">
      <c r="A757">
        <v>45.77</v>
      </c>
      <c r="B757" s="7">
        <v>3.2</v>
      </c>
      <c r="C757" s="7">
        <v>2083</v>
      </c>
      <c r="D757" s="7">
        <v>45.77</v>
      </c>
      <c r="E757" s="7">
        <v>0</v>
      </c>
      <c r="F757" s="7">
        <v>565.61</v>
      </c>
      <c r="G757">
        <f t="shared" si="39"/>
        <v>2.57000000000005</v>
      </c>
      <c r="H757" s="39">
        <f t="shared" si="37"/>
        <v>45.77</v>
      </c>
      <c r="I757">
        <v>20.071700000000391</v>
      </c>
      <c r="J757">
        <f>[1]CO2ToAtm!$P$19*H757*H757 + [1]CO2ToAtm!$Q$19*H757+ [1]CO2ToAtm!$R$19  + 4*(C757-2025)/75 + [1]CO2ToAtm!$T$29</f>
        <v>25.575577645661905</v>
      </c>
      <c r="K757">
        <f t="shared" si="38"/>
        <v>5.5038776456615146</v>
      </c>
    </row>
    <row r="758" spans="1:11" x14ac:dyDescent="0.25">
      <c r="A758">
        <v>45.77</v>
      </c>
      <c r="B758" s="7">
        <v>3.2</v>
      </c>
      <c r="C758" s="7">
        <v>2084</v>
      </c>
      <c r="D758" s="7">
        <v>45.77</v>
      </c>
      <c r="E758" s="7">
        <v>0</v>
      </c>
      <c r="F758" s="7">
        <v>568.17999999999995</v>
      </c>
      <c r="G758">
        <f t="shared" si="39"/>
        <v>2.5699999999999363</v>
      </c>
      <c r="H758" s="39">
        <f t="shared" si="37"/>
        <v>45.77</v>
      </c>
      <c r="I758">
        <v>20.071699999999502</v>
      </c>
      <c r="J758">
        <f>[1]CO2ToAtm!$P$19*H758*H758 + [1]CO2ToAtm!$Q$19*H758+ [1]CO2ToAtm!$R$19  + 4*(C758-2025)/75 + [1]CO2ToAtm!$T$29</f>
        <v>25.628910978995236</v>
      </c>
      <c r="K758">
        <f t="shared" si="38"/>
        <v>5.5572109789957338</v>
      </c>
    </row>
    <row r="759" spans="1:11" x14ac:dyDescent="0.25">
      <c r="A759">
        <v>45.77</v>
      </c>
      <c r="B759" s="7">
        <v>3.2</v>
      </c>
      <c r="C759" s="7">
        <v>2085</v>
      </c>
      <c r="D759" s="7">
        <v>45.77</v>
      </c>
      <c r="E759" s="7">
        <v>0</v>
      </c>
      <c r="F759" s="7">
        <v>570.76</v>
      </c>
      <c r="G759">
        <f t="shared" si="39"/>
        <v>2.5800000000000409</v>
      </c>
      <c r="H759" s="39">
        <f t="shared" si="37"/>
        <v>45.77</v>
      </c>
      <c r="I759">
        <v>20.149800000000319</v>
      </c>
      <c r="J759">
        <f>[1]CO2ToAtm!$P$19*H759*H759 + [1]CO2ToAtm!$Q$19*H759+ [1]CO2ToAtm!$R$19  + 4*(C759-2025)/75 + [1]CO2ToAtm!$T$29</f>
        <v>25.682244312328571</v>
      </c>
      <c r="K759">
        <f t="shared" si="38"/>
        <v>5.5324443123282521</v>
      </c>
    </row>
    <row r="760" spans="1:11" x14ac:dyDescent="0.25">
      <c r="A760">
        <v>45.77</v>
      </c>
      <c r="B760" s="7">
        <v>3.2</v>
      </c>
      <c r="C760" s="7">
        <v>2086</v>
      </c>
      <c r="D760" s="7">
        <v>45.77</v>
      </c>
      <c r="E760" s="7">
        <v>0</v>
      </c>
      <c r="F760" s="7">
        <v>573.34</v>
      </c>
      <c r="G760">
        <f t="shared" si="39"/>
        <v>2.5800000000000409</v>
      </c>
      <c r="H760" s="39">
        <f t="shared" si="37"/>
        <v>45.77</v>
      </c>
      <c r="I760">
        <v>20.149800000000319</v>
      </c>
      <c r="J760">
        <f>[1]CO2ToAtm!$P$19*H760*H760 + [1]CO2ToAtm!$Q$19*H760+ [1]CO2ToAtm!$R$19  + 4*(C760-2025)/75 + [1]CO2ToAtm!$T$29</f>
        <v>25.735577645661905</v>
      </c>
      <c r="K760">
        <f t="shared" si="38"/>
        <v>5.5857776456615866</v>
      </c>
    </row>
    <row r="761" spans="1:11" x14ac:dyDescent="0.25">
      <c r="A761">
        <v>45.77</v>
      </c>
      <c r="B761" s="7">
        <v>3.2</v>
      </c>
      <c r="C761" s="7">
        <v>2087</v>
      </c>
      <c r="D761" s="7">
        <v>45.77</v>
      </c>
      <c r="E761" s="7">
        <v>0</v>
      </c>
      <c r="F761" s="7">
        <v>575.91999999999996</v>
      </c>
      <c r="G761">
        <f t="shared" si="39"/>
        <v>2.5799999999999272</v>
      </c>
      <c r="H761" s="39">
        <f t="shared" si="37"/>
        <v>45.77</v>
      </c>
      <c r="I761">
        <v>20.149799999999431</v>
      </c>
      <c r="J761">
        <f>[1]CO2ToAtm!$P$19*H761*H761 + [1]CO2ToAtm!$Q$19*H761+ [1]CO2ToAtm!$R$19  + 4*(C761-2025)/75 + [1]CO2ToAtm!$T$29</f>
        <v>25.78891097899524</v>
      </c>
      <c r="K761">
        <f t="shared" si="38"/>
        <v>5.6391109789958094</v>
      </c>
    </row>
    <row r="762" spans="1:11" x14ac:dyDescent="0.25">
      <c r="A762">
        <v>45.77</v>
      </c>
      <c r="B762" s="7">
        <v>3.2</v>
      </c>
      <c r="C762" s="7">
        <v>2088</v>
      </c>
      <c r="D762" s="7">
        <v>45.77</v>
      </c>
      <c r="E762" s="7">
        <v>0</v>
      </c>
      <c r="F762" s="7">
        <v>578.5</v>
      </c>
      <c r="G762">
        <f t="shared" si="39"/>
        <v>2.5800000000000409</v>
      </c>
      <c r="H762" s="39">
        <f t="shared" si="37"/>
        <v>45.77</v>
      </c>
      <c r="I762">
        <v>20.149800000000319</v>
      </c>
      <c r="J762">
        <f>[1]CO2ToAtm!$P$19*H762*H762 + [1]CO2ToAtm!$Q$19*H762+ [1]CO2ToAtm!$R$19  + 4*(C762-2025)/75 + [1]CO2ToAtm!$T$29</f>
        <v>25.842244312328571</v>
      </c>
      <c r="K762">
        <f t="shared" si="38"/>
        <v>5.6924443123282522</v>
      </c>
    </row>
    <row r="763" spans="1:11" x14ac:dyDescent="0.25">
      <c r="A763">
        <v>45.77</v>
      </c>
      <c r="B763" s="7">
        <v>3.2</v>
      </c>
      <c r="C763" s="7">
        <v>2089</v>
      </c>
      <c r="D763" s="7">
        <v>45.77</v>
      </c>
      <c r="E763" s="7">
        <v>0</v>
      </c>
      <c r="F763" s="7">
        <v>581.09</v>
      </c>
      <c r="G763">
        <f t="shared" si="39"/>
        <v>2.5900000000000318</v>
      </c>
      <c r="H763" s="39">
        <f t="shared" si="37"/>
        <v>45.77</v>
      </c>
      <c r="I763">
        <v>20.227900000000247</v>
      </c>
      <c r="J763">
        <f>[1]CO2ToAtm!$P$19*H763*H763 + [1]CO2ToAtm!$Q$19*H763+ [1]CO2ToAtm!$R$19  + 4*(C763-2025)/75 + [1]CO2ToAtm!$T$29</f>
        <v>25.895577645661906</v>
      </c>
      <c r="K763">
        <f t="shared" si="38"/>
        <v>5.6676776456616587</v>
      </c>
    </row>
    <row r="764" spans="1:11" x14ac:dyDescent="0.25">
      <c r="A764">
        <v>45.77</v>
      </c>
      <c r="B764" s="7">
        <v>3.2</v>
      </c>
      <c r="C764" s="7">
        <v>2090</v>
      </c>
      <c r="D764" s="7">
        <v>45.77</v>
      </c>
      <c r="E764" s="7">
        <v>0</v>
      </c>
      <c r="F764" s="7">
        <v>583.67999999999995</v>
      </c>
      <c r="G764">
        <f t="shared" si="39"/>
        <v>2.5899999999999181</v>
      </c>
      <c r="H764" s="39">
        <f t="shared" si="37"/>
        <v>45.77</v>
      </c>
      <c r="I764">
        <v>20.227899999999359</v>
      </c>
      <c r="J764">
        <f>[1]CO2ToAtm!$P$19*H764*H764 + [1]CO2ToAtm!$Q$19*H764+ [1]CO2ToAtm!$R$19  + 4*(C764-2025)/75 + [1]CO2ToAtm!$T$29</f>
        <v>25.948910978995237</v>
      </c>
      <c r="K764">
        <f t="shared" si="38"/>
        <v>5.7210109789958778</v>
      </c>
    </row>
    <row r="765" spans="1:11" x14ac:dyDescent="0.25">
      <c r="A765">
        <v>45.77</v>
      </c>
      <c r="B765" s="7">
        <v>3.2</v>
      </c>
      <c r="C765" s="7">
        <v>2097</v>
      </c>
      <c r="D765" s="7">
        <v>45.77</v>
      </c>
      <c r="E765" s="7">
        <v>0</v>
      </c>
      <c r="F765" s="7">
        <v>601.88</v>
      </c>
      <c r="G765">
        <f t="shared" si="39"/>
        <v>18.200000000000045</v>
      </c>
      <c r="H765" s="39">
        <f t="shared" si="37"/>
        <v>45.77</v>
      </c>
      <c r="I765">
        <v>20.384100000000107</v>
      </c>
      <c r="J765">
        <f>[1]CO2ToAtm!$P$19*H765*H765 + [1]CO2ToAtm!$Q$19*H765+ [1]CO2ToAtm!$R$19  + 4*(C765-2025)/75 + [1]CO2ToAtm!$T$29</f>
        <v>26.322244312328571</v>
      </c>
      <c r="K765">
        <f t="shared" si="38"/>
        <v>5.9381443123284647</v>
      </c>
    </row>
    <row r="766" spans="1:11" x14ac:dyDescent="0.25">
      <c r="A766">
        <v>45.78</v>
      </c>
      <c r="B766" s="7">
        <v>3.2</v>
      </c>
      <c r="C766" s="7">
        <v>2098</v>
      </c>
      <c r="D766" s="7">
        <v>45.78</v>
      </c>
      <c r="E766" s="7">
        <v>0</v>
      </c>
      <c r="F766" s="7">
        <v>604.48</v>
      </c>
      <c r="G766">
        <f t="shared" si="39"/>
        <v>2.6000000000000227</v>
      </c>
      <c r="H766" s="39">
        <f t="shared" si="37"/>
        <v>45.78</v>
      </c>
      <c r="I766">
        <v>20.306000000000175</v>
      </c>
      <c r="J766">
        <f>[1]CO2ToAtm!$P$19*H766*H766 + [1]CO2ToAtm!$Q$19*H766+ [1]CO2ToAtm!$R$19  + 4*(C766-2025)/75 + [1]CO2ToAtm!$T$29</f>
        <v>26.387252631434649</v>
      </c>
      <c r="K766">
        <f t="shared" si="38"/>
        <v>6.0812526314344737</v>
      </c>
    </row>
    <row r="767" spans="1:11" x14ac:dyDescent="0.25">
      <c r="A767">
        <v>45.8</v>
      </c>
      <c r="B767" s="7">
        <v>3.2</v>
      </c>
      <c r="C767" s="7">
        <v>2099</v>
      </c>
      <c r="D767" s="7">
        <v>45.8</v>
      </c>
      <c r="E767" s="7">
        <v>0</v>
      </c>
      <c r="F767" s="7">
        <v>607.09</v>
      </c>
      <c r="G767">
        <f t="shared" si="39"/>
        <v>2.6100000000000136</v>
      </c>
      <c r="H767" s="39">
        <f t="shared" si="37"/>
        <v>45.8</v>
      </c>
      <c r="I767">
        <v>20.384100000000107</v>
      </c>
      <c r="J767">
        <f>[1]CO2ToAtm!$P$19*H767*H767 + [1]CO2ToAtm!$Q$19*H767+ [1]CO2ToAtm!$R$19  + 4*(C767-2025)/75 + [1]CO2ToAtm!$T$29</f>
        <v>26.46394193226644</v>
      </c>
      <c r="K767">
        <f t="shared" si="38"/>
        <v>6.0798419322663335</v>
      </c>
    </row>
    <row r="768" spans="1:11" x14ac:dyDescent="0.25">
      <c r="A768">
        <v>45.82</v>
      </c>
      <c r="B768" s="7">
        <v>3.2</v>
      </c>
      <c r="C768" s="7">
        <v>2100</v>
      </c>
      <c r="D768" s="7">
        <v>45.82</v>
      </c>
      <c r="E768" s="7">
        <v>0</v>
      </c>
      <c r="F768" s="7">
        <v>609.71</v>
      </c>
      <c r="G768">
        <f t="shared" si="39"/>
        <v>2.6200000000000045</v>
      </c>
      <c r="H768" s="39">
        <f t="shared" si="37"/>
        <v>45.82</v>
      </c>
      <c r="I768">
        <v>20.462200000000035</v>
      </c>
      <c r="J768">
        <f>[1]CO2ToAtm!$P$19*H768*H768 + [1]CO2ToAtm!$Q$19*H768+ [1]CO2ToAtm!$R$19  + 4*(C768-2025)/75 + [1]CO2ToAtm!$T$29</f>
        <v>26.540639227702211</v>
      </c>
      <c r="K768">
        <f t="shared" si="38"/>
        <v>6.0784392277021766</v>
      </c>
    </row>
    <row r="769" spans="1:11" x14ac:dyDescent="0.25">
      <c r="A769">
        <v>45.84</v>
      </c>
      <c r="B769" s="7">
        <v>3.4</v>
      </c>
      <c r="C769" s="7">
        <v>2046</v>
      </c>
      <c r="D769" s="7">
        <v>45.84</v>
      </c>
      <c r="E769" s="7">
        <v>0</v>
      </c>
      <c r="F769" s="7">
        <v>474.22</v>
      </c>
      <c r="G769">
        <f t="shared" si="39"/>
        <v>-135.49</v>
      </c>
      <c r="H769" s="39">
        <f t="shared" si="37"/>
        <v>45.84</v>
      </c>
      <c r="I769">
        <v>19.681200000000302</v>
      </c>
      <c r="J769">
        <f>[1]CO2ToAtm!$P$19*H769*H769 + [1]CO2ToAtm!$Q$19*H769+ [1]CO2ToAtm!$R$19  + 4*(C769-2025)/75 + [1]CO2ToAtm!$T$29</f>
        <v>23.684011184408611</v>
      </c>
      <c r="K769">
        <f t="shared" si="38"/>
        <v>4.0028111844083085</v>
      </c>
    </row>
    <row r="770" spans="1:11" x14ac:dyDescent="0.25">
      <c r="A770">
        <v>45.89</v>
      </c>
      <c r="B770" s="7">
        <v>3.8</v>
      </c>
      <c r="C770" s="7">
        <v>2038</v>
      </c>
      <c r="D770" s="7">
        <v>45.89</v>
      </c>
      <c r="E770" s="7">
        <v>0</v>
      </c>
      <c r="F770" s="7">
        <v>454.63</v>
      </c>
      <c r="G770">
        <f t="shared" si="39"/>
        <v>-19.590000000000032</v>
      </c>
      <c r="H770" s="39">
        <f t="shared" si="37"/>
        <v>45.89</v>
      </c>
      <c r="I770">
        <v>20.149799999999875</v>
      </c>
      <c r="J770">
        <f>[1]CO2ToAtm!$P$19*H770*H770 + [1]CO2ToAtm!$Q$19*H770+ [1]CO2ToAtm!$R$19  + 4*(C770-2025)/75 + [1]CO2ToAtm!$T$29</f>
        <v>23.315809385900266</v>
      </c>
      <c r="K770">
        <f t="shared" si="38"/>
        <v>3.1660093859003915</v>
      </c>
    </row>
    <row r="771" spans="1:11" x14ac:dyDescent="0.25">
      <c r="A771">
        <v>45.9</v>
      </c>
      <c r="B771" s="7">
        <v>3.6</v>
      </c>
      <c r="C771" s="7">
        <v>2041</v>
      </c>
      <c r="D771" s="7">
        <v>45.9</v>
      </c>
      <c r="E771" s="7">
        <v>0</v>
      </c>
      <c r="F771" s="7">
        <v>462.02</v>
      </c>
      <c r="G771">
        <f t="shared" si="39"/>
        <v>7.3899999999999864</v>
      </c>
      <c r="H771" s="39">
        <f t="shared" ref="H771:H834" si="40">D771-E771</f>
        <v>45.9</v>
      </c>
      <c r="I771">
        <v>19.915499999999643</v>
      </c>
      <c r="J771">
        <f>[1]CO2ToAtm!$P$19*H771*H771 + [1]CO2ToAtm!$Q$19*H771+ [1]CO2ToAtm!$R$19  + 4*(C771-2025)/75 + [1]CO2ToAtm!$T$29</f>
        <v>23.487508355484895</v>
      </c>
      <c r="K771">
        <f t="shared" si="38"/>
        <v>3.5720083554852522</v>
      </c>
    </row>
    <row r="772" spans="1:11" x14ac:dyDescent="0.25">
      <c r="A772">
        <v>45.93</v>
      </c>
      <c r="B772" s="7">
        <v>4</v>
      </c>
      <c r="C772" s="7">
        <v>2035</v>
      </c>
      <c r="D772" s="7">
        <v>45.93</v>
      </c>
      <c r="E772" s="7">
        <v>0</v>
      </c>
      <c r="F772" s="7">
        <v>447.17</v>
      </c>
      <c r="G772">
        <f t="shared" si="39"/>
        <v>-14.849999999999966</v>
      </c>
      <c r="H772" s="39">
        <f t="shared" si="40"/>
        <v>45.93</v>
      </c>
      <c r="I772">
        <v>20.384100000000107</v>
      </c>
      <c r="J772">
        <f>[1]CO2ToAtm!$P$19*H772*H772 + [1]CO2ToAtm!$Q$19*H772+ [1]CO2ToAtm!$R$19  + 4*(C772-2025)/75 + [1]CO2ToAtm!$T$29</f>
        <v>23.202617256144762</v>
      </c>
      <c r="K772">
        <f t="shared" ref="K772:K835" si="41">J772-I772</f>
        <v>2.8185172561446556</v>
      </c>
    </row>
    <row r="773" spans="1:11" x14ac:dyDescent="0.25">
      <c r="A773">
        <v>45.97</v>
      </c>
      <c r="B773" s="7">
        <v>3.4</v>
      </c>
      <c r="C773" s="7">
        <v>2047</v>
      </c>
      <c r="D773" s="7">
        <v>45.97</v>
      </c>
      <c r="E773" s="7">
        <v>0</v>
      </c>
      <c r="F773" s="7">
        <v>476.74</v>
      </c>
      <c r="G773">
        <f t="shared" si="39"/>
        <v>29.569999999999993</v>
      </c>
      <c r="H773" s="39">
        <f t="shared" si="40"/>
        <v>45.97</v>
      </c>
      <c r="I773">
        <v>19.681199999999858</v>
      </c>
      <c r="J773">
        <f>[1]CO2ToAtm!$P$19*H773*H773 + [1]CO2ToAtm!$Q$19*H773+ [1]CO2ToAtm!$R$19  + 4*(C773-2025)/75 + [1]CO2ToAtm!$T$29</f>
        <v>23.8894571048051</v>
      </c>
      <c r="K773">
        <f t="shared" si="41"/>
        <v>4.2082571048052415</v>
      </c>
    </row>
    <row r="774" spans="1:11" x14ac:dyDescent="0.25">
      <c r="A774">
        <v>46.1</v>
      </c>
      <c r="B774" s="7">
        <v>3.4</v>
      </c>
      <c r="C774" s="7">
        <v>2048</v>
      </c>
      <c r="D774" s="7">
        <v>46.1</v>
      </c>
      <c r="E774" s="7">
        <v>0</v>
      </c>
      <c r="F774" s="7">
        <v>479.28</v>
      </c>
      <c r="G774">
        <f t="shared" si="39"/>
        <v>2.5399999999999636</v>
      </c>
      <c r="H774" s="39">
        <f t="shared" si="40"/>
        <v>46.1</v>
      </c>
      <c r="I774">
        <v>19.837399999999715</v>
      </c>
      <c r="J774">
        <f>[1]CO2ToAtm!$P$19*H774*H774 + [1]CO2ToAtm!$Q$19*H774+ [1]CO2ToAtm!$R$19  + 4*(C774-2025)/75 + [1]CO2ToAtm!$T$29</f>
        <v>24.095240797219066</v>
      </c>
      <c r="K774">
        <f t="shared" si="41"/>
        <v>4.2578407972193517</v>
      </c>
    </row>
    <row r="775" spans="1:11" x14ac:dyDescent="0.25">
      <c r="A775">
        <v>46.1</v>
      </c>
      <c r="B775" s="7">
        <v>3.6</v>
      </c>
      <c r="C775" s="7">
        <v>2042</v>
      </c>
      <c r="D775" s="7">
        <v>46.1</v>
      </c>
      <c r="E775" s="7">
        <v>0</v>
      </c>
      <c r="F775" s="7">
        <v>464.59</v>
      </c>
      <c r="G775">
        <f t="shared" si="39"/>
        <v>-14.689999999999998</v>
      </c>
      <c r="H775" s="39">
        <f t="shared" si="40"/>
        <v>46.1</v>
      </c>
      <c r="I775">
        <v>20.071699999999947</v>
      </c>
      <c r="J775">
        <f>[1]CO2ToAtm!$P$19*H775*H775 + [1]CO2ToAtm!$Q$19*H775+ [1]CO2ToAtm!$R$19  + 4*(C775-2025)/75 + [1]CO2ToAtm!$T$29</f>
        <v>23.775240797219066</v>
      </c>
      <c r="K775">
        <f t="shared" si="41"/>
        <v>3.7035407972191194</v>
      </c>
    </row>
    <row r="776" spans="1:11" x14ac:dyDescent="0.25">
      <c r="A776">
        <v>46.14</v>
      </c>
      <c r="B776" s="7">
        <v>3.8</v>
      </c>
      <c r="C776" s="7">
        <v>2039</v>
      </c>
      <c r="D776" s="7">
        <v>46.14</v>
      </c>
      <c r="E776" s="7">
        <v>0</v>
      </c>
      <c r="F776" s="7">
        <v>457.22</v>
      </c>
      <c r="G776">
        <f t="shared" si="39"/>
        <v>-7.3699999999999477</v>
      </c>
      <c r="H776" s="39">
        <f t="shared" si="40"/>
        <v>46.14</v>
      </c>
      <c r="I776">
        <v>20.227900000000247</v>
      </c>
      <c r="J776">
        <f>[1]CO2ToAtm!$P$19*H776*H776 + [1]CO2ToAtm!$Q$19*H776+ [1]CO2ToAtm!$R$19  + 4*(C776-2025)/75 + [1]CO2ToAtm!$T$29</f>
        <v>23.662216554146788</v>
      </c>
      <c r="K776">
        <f t="shared" si="41"/>
        <v>3.434316554146541</v>
      </c>
    </row>
    <row r="777" spans="1:11" x14ac:dyDescent="0.25">
      <c r="A777">
        <v>46.25</v>
      </c>
      <c r="B777" s="7">
        <v>3.4</v>
      </c>
      <c r="C777" s="7">
        <v>2049</v>
      </c>
      <c r="D777" s="7">
        <v>46.25</v>
      </c>
      <c r="E777" s="7">
        <v>0</v>
      </c>
      <c r="F777" s="7">
        <v>481.83</v>
      </c>
      <c r="G777">
        <f t="shared" si="39"/>
        <v>24.609999999999957</v>
      </c>
      <c r="H777" s="39">
        <f t="shared" si="40"/>
        <v>46.25</v>
      </c>
      <c r="I777">
        <v>19.915500000000087</v>
      </c>
      <c r="J777">
        <f>[1]CO2ToAtm!$P$19*H777*H777 + [1]CO2ToAtm!$Q$19*H777+ [1]CO2ToAtm!$R$19  + 4*(C777-2025)/75 + [1]CO2ToAtm!$T$29</f>
        <v>24.324898107738132</v>
      </c>
      <c r="K777">
        <f t="shared" si="41"/>
        <v>4.4093981077380455</v>
      </c>
    </row>
    <row r="778" spans="1:11" x14ac:dyDescent="0.25">
      <c r="A778">
        <v>46.31</v>
      </c>
      <c r="B778" s="7">
        <v>3.6</v>
      </c>
      <c r="C778" s="7">
        <v>2043</v>
      </c>
      <c r="D778" s="7">
        <v>46.31</v>
      </c>
      <c r="E778" s="7">
        <v>0</v>
      </c>
      <c r="F778" s="7">
        <v>467.17</v>
      </c>
      <c r="G778">
        <f t="shared" si="39"/>
        <v>-14.659999999999968</v>
      </c>
      <c r="H778" s="39">
        <f t="shared" si="40"/>
        <v>46.31</v>
      </c>
      <c r="I778">
        <v>20.149800000000319</v>
      </c>
      <c r="J778">
        <f>[1]CO2ToAtm!$P$19*H778*H778 + [1]CO2ToAtm!$Q$19*H778+ [1]CO2ToAtm!$R$19  + 4*(C778-2025)/75 + [1]CO2ToAtm!$T$29</f>
        <v>24.075553613624844</v>
      </c>
      <c r="K778">
        <f t="shared" si="41"/>
        <v>3.9257536136245257</v>
      </c>
    </row>
    <row r="779" spans="1:11" x14ac:dyDescent="0.25">
      <c r="A779">
        <v>46.31</v>
      </c>
      <c r="B779" s="7">
        <v>4</v>
      </c>
      <c r="C779" s="7">
        <v>2036</v>
      </c>
      <c r="D779" s="7">
        <v>46.31</v>
      </c>
      <c r="E779" s="7">
        <v>0</v>
      </c>
      <c r="F779" s="7">
        <v>449.81</v>
      </c>
      <c r="G779">
        <f t="shared" si="39"/>
        <v>-17.360000000000014</v>
      </c>
      <c r="H779" s="39">
        <f t="shared" si="40"/>
        <v>46.31</v>
      </c>
      <c r="I779">
        <v>20.618399999999891</v>
      </c>
      <c r="J779">
        <f>[1]CO2ToAtm!$P$19*H779*H779 + [1]CO2ToAtm!$Q$19*H779+ [1]CO2ToAtm!$R$19  + 4*(C779-2025)/75 + [1]CO2ToAtm!$T$29</f>
        <v>23.70222028029151</v>
      </c>
      <c r="K779">
        <f t="shared" si="41"/>
        <v>3.0838202802916186</v>
      </c>
    </row>
    <row r="780" spans="1:11" x14ac:dyDescent="0.25">
      <c r="A780">
        <v>46.4</v>
      </c>
      <c r="B780" s="7">
        <v>3.4</v>
      </c>
      <c r="C780" s="7">
        <v>2050</v>
      </c>
      <c r="D780" s="7">
        <v>46.4</v>
      </c>
      <c r="E780" s="7">
        <v>0</v>
      </c>
      <c r="F780" s="7">
        <v>484.39</v>
      </c>
      <c r="G780">
        <f t="shared" si="39"/>
        <v>34.579999999999984</v>
      </c>
      <c r="H780" s="39">
        <f t="shared" si="40"/>
        <v>46.4</v>
      </c>
      <c r="I780">
        <v>19.993600000000018</v>
      </c>
      <c r="J780">
        <f>[1]CO2ToAtm!$P$19*H780*H780 + [1]CO2ToAtm!$Q$19*H780+ [1]CO2ToAtm!$R$19  + 4*(C780-2025)/75 + [1]CO2ToAtm!$T$29</f>
        <v>24.555005114730129</v>
      </c>
      <c r="K780">
        <f t="shared" si="41"/>
        <v>4.5614051147301105</v>
      </c>
    </row>
    <row r="781" spans="1:11" x14ac:dyDescent="0.25">
      <c r="A781">
        <v>46.42</v>
      </c>
      <c r="B781" s="7">
        <v>3.8</v>
      </c>
      <c r="C781" s="7">
        <v>2040</v>
      </c>
      <c r="D781" s="7">
        <v>46.42</v>
      </c>
      <c r="E781" s="7">
        <v>0</v>
      </c>
      <c r="F781" s="7">
        <v>459.83</v>
      </c>
      <c r="G781">
        <f t="shared" si="39"/>
        <v>-24.560000000000002</v>
      </c>
      <c r="H781" s="39">
        <f t="shared" si="40"/>
        <v>46.42</v>
      </c>
      <c r="I781">
        <v>20.384099999999663</v>
      </c>
      <c r="J781">
        <f>[1]CO2ToAtm!$P$19*H781*H781 + [1]CO2ToAtm!$Q$19*H781+ [1]CO2ToAtm!$R$19  + 4*(C781-2025)/75 + [1]CO2ToAtm!$T$29</f>
        <v>24.045275581618142</v>
      </c>
      <c r="K781">
        <f t="shared" si="41"/>
        <v>3.6611755816184797</v>
      </c>
    </row>
    <row r="782" spans="1:11" x14ac:dyDescent="0.25">
      <c r="A782">
        <v>46.53</v>
      </c>
      <c r="B782" s="7">
        <v>3.6</v>
      </c>
      <c r="C782" s="7">
        <v>2044</v>
      </c>
      <c r="D782" s="7">
        <v>46.53</v>
      </c>
      <c r="E782" s="7">
        <v>0</v>
      </c>
      <c r="F782" s="7">
        <v>469.77</v>
      </c>
      <c r="G782">
        <f t="shared" si="39"/>
        <v>9.9399999999999977</v>
      </c>
      <c r="H782" s="39">
        <f t="shared" si="40"/>
        <v>46.53</v>
      </c>
      <c r="I782">
        <v>20.305999999999731</v>
      </c>
      <c r="J782">
        <f>[1]CO2ToAtm!$P$19*H782*H782 + [1]CO2ToAtm!$Q$19*H782+ [1]CO2ToAtm!$R$19  + 4*(C782-2025)/75 + [1]CO2ToAtm!$T$29</f>
        <v>24.388572719714659</v>
      </c>
      <c r="K782">
        <f t="shared" si="41"/>
        <v>4.0825727197149284</v>
      </c>
    </row>
    <row r="783" spans="1:11" x14ac:dyDescent="0.25">
      <c r="A783">
        <v>46.55</v>
      </c>
      <c r="B783" s="7">
        <v>3.4</v>
      </c>
      <c r="C783" s="7">
        <v>2051</v>
      </c>
      <c r="D783" s="7">
        <v>46.55</v>
      </c>
      <c r="E783" s="7">
        <v>0</v>
      </c>
      <c r="F783" s="7">
        <v>486.97</v>
      </c>
      <c r="G783">
        <f t="shared" si="39"/>
        <v>17.200000000000045</v>
      </c>
      <c r="H783" s="39">
        <f t="shared" si="40"/>
        <v>46.55</v>
      </c>
      <c r="I783">
        <v>20.149800000000319</v>
      </c>
      <c r="J783">
        <f>[1]CO2ToAtm!$P$19*H783*H783 + [1]CO2ToAtm!$Q$19*H783+ [1]CO2ToAtm!$R$19  + 4*(C783-2025)/75 + [1]CO2ToAtm!$T$29</f>
        <v>24.785561818195085</v>
      </c>
      <c r="K783">
        <f t="shared" si="41"/>
        <v>4.6357618181947657</v>
      </c>
    </row>
    <row r="784" spans="1:11" x14ac:dyDescent="0.25">
      <c r="A784">
        <v>46.71</v>
      </c>
      <c r="B784" s="7">
        <v>3.8</v>
      </c>
      <c r="C784" s="7">
        <v>2041</v>
      </c>
      <c r="D784" s="7">
        <v>46.71</v>
      </c>
      <c r="E784" s="7">
        <v>0</v>
      </c>
      <c r="F784" s="7">
        <v>462.46</v>
      </c>
      <c r="G784">
        <f t="shared" si="39"/>
        <v>-24.510000000000048</v>
      </c>
      <c r="H784" s="39">
        <f t="shared" si="40"/>
        <v>46.71</v>
      </c>
      <c r="I784">
        <v>20.540299999999963</v>
      </c>
      <c r="J784">
        <f>[1]CO2ToAtm!$P$19*H784*H784 + [1]CO2ToAtm!$Q$19*H784+ [1]CO2ToAtm!$R$19  + 4*(C784-2025)/75 + [1]CO2ToAtm!$T$29</f>
        <v>24.441762411781223</v>
      </c>
      <c r="K784">
        <f t="shared" si="41"/>
        <v>3.9014624117812602</v>
      </c>
    </row>
    <row r="785" spans="1:11" x14ac:dyDescent="0.25">
      <c r="A785">
        <v>46.71</v>
      </c>
      <c r="B785" s="7">
        <v>4</v>
      </c>
      <c r="C785" s="7">
        <v>2037</v>
      </c>
      <c r="D785" s="7">
        <v>46.71</v>
      </c>
      <c r="E785" s="7">
        <v>0</v>
      </c>
      <c r="F785" s="7">
        <v>452.48</v>
      </c>
      <c r="G785">
        <f t="shared" si="39"/>
        <v>-9.9799999999999613</v>
      </c>
      <c r="H785" s="39">
        <f t="shared" si="40"/>
        <v>46.71</v>
      </c>
      <c r="I785">
        <v>20.852700000000123</v>
      </c>
      <c r="J785">
        <f>[1]CO2ToAtm!$P$19*H785*H785 + [1]CO2ToAtm!$Q$19*H785+ [1]CO2ToAtm!$R$19  + 4*(C785-2025)/75 + [1]CO2ToAtm!$T$29</f>
        <v>24.228429078447892</v>
      </c>
      <c r="K785">
        <f t="shared" si="41"/>
        <v>3.3757290784477689</v>
      </c>
    </row>
    <row r="786" spans="1:11" x14ac:dyDescent="0.25">
      <c r="A786">
        <v>46.72</v>
      </c>
      <c r="B786" s="7">
        <v>3.4</v>
      </c>
      <c r="C786" s="7">
        <v>2052</v>
      </c>
      <c r="D786" s="7">
        <v>46.72</v>
      </c>
      <c r="E786" s="7">
        <v>0</v>
      </c>
      <c r="F786" s="7">
        <v>489.57</v>
      </c>
      <c r="G786">
        <f t="shared" si="39"/>
        <v>37.089999999999975</v>
      </c>
      <c r="H786" s="39">
        <f t="shared" si="40"/>
        <v>46.72</v>
      </c>
      <c r="I786">
        <v>20.305999999999731</v>
      </c>
      <c r="J786">
        <f>[1]CO2ToAtm!$P$19*H786*H786 + [1]CO2ToAtm!$Q$19*H786+ [1]CO2ToAtm!$R$19  + 4*(C786-2025)/75 + [1]CO2ToAtm!$T$29</f>
        <v>25.040291937413777</v>
      </c>
      <c r="K786">
        <f t="shared" si="41"/>
        <v>4.7342919374140457</v>
      </c>
    </row>
    <row r="787" spans="1:11" x14ac:dyDescent="0.25">
      <c r="A787">
        <v>46.76</v>
      </c>
      <c r="B787" s="7">
        <v>3.6</v>
      </c>
      <c r="C787" s="7">
        <v>2045</v>
      </c>
      <c r="D787" s="7">
        <v>46.76</v>
      </c>
      <c r="E787" s="7">
        <v>0</v>
      </c>
      <c r="F787" s="7">
        <v>472.39</v>
      </c>
      <c r="G787">
        <f t="shared" si="39"/>
        <v>-17.180000000000007</v>
      </c>
      <c r="H787" s="39">
        <f t="shared" si="40"/>
        <v>46.76</v>
      </c>
      <c r="I787">
        <v>20.462200000000035</v>
      </c>
      <c r="J787">
        <f>[1]CO2ToAtm!$P$19*H787*H787 + [1]CO2ToAtm!$Q$19*H787+ [1]CO2ToAtm!$R$19  + 4*(C787-2025)/75 + [1]CO2ToAtm!$T$29</f>
        <v>24.714430026453911</v>
      </c>
      <c r="K787">
        <f t="shared" si="41"/>
        <v>4.2522300264538764</v>
      </c>
    </row>
    <row r="788" spans="1:11" x14ac:dyDescent="0.25">
      <c r="A788">
        <v>46.89</v>
      </c>
      <c r="B788" s="7">
        <v>3.4</v>
      </c>
      <c r="C788" s="7">
        <v>2053</v>
      </c>
      <c r="D788" s="7">
        <v>46.89</v>
      </c>
      <c r="E788" s="7">
        <v>0</v>
      </c>
      <c r="F788" s="7">
        <v>492.18</v>
      </c>
      <c r="G788">
        <f t="shared" si="39"/>
        <v>19.79000000000002</v>
      </c>
      <c r="H788" s="39">
        <f t="shared" si="40"/>
        <v>46.89</v>
      </c>
      <c r="I788">
        <v>20.384100000000107</v>
      </c>
      <c r="J788">
        <f>[1]CO2ToAtm!$P$19*H788*H788 + [1]CO2ToAtm!$Q$19*H788+ [1]CO2ToAtm!$R$19  + 4*(C788-2025)/75 + [1]CO2ToAtm!$T$29</f>
        <v>25.295599666768833</v>
      </c>
      <c r="K788">
        <f t="shared" si="41"/>
        <v>4.9114996667687265</v>
      </c>
    </row>
    <row r="789" spans="1:11" x14ac:dyDescent="0.25">
      <c r="A789">
        <v>47</v>
      </c>
      <c r="B789" s="7">
        <v>3.6</v>
      </c>
      <c r="C789" s="7">
        <v>2046</v>
      </c>
      <c r="D789" s="7">
        <v>47</v>
      </c>
      <c r="E789" s="7">
        <v>0</v>
      </c>
      <c r="F789" s="7">
        <v>475.03</v>
      </c>
      <c r="G789">
        <f t="shared" si="39"/>
        <v>-17.150000000000034</v>
      </c>
      <c r="H789" s="39">
        <f t="shared" si="40"/>
        <v>47</v>
      </c>
      <c r="I789">
        <v>20.618399999999891</v>
      </c>
      <c r="J789">
        <f>[1]CO2ToAtm!$P$19*H789*H789 + [1]CO2ToAtm!$Q$19*H789+ [1]CO2ToAtm!$R$19  + 4*(C789-2025)/75 + [1]CO2ToAtm!$T$29</f>
        <v>25.053263440760972</v>
      </c>
      <c r="K789">
        <f t="shared" si="41"/>
        <v>4.434863440761081</v>
      </c>
    </row>
    <row r="790" spans="1:11" x14ac:dyDescent="0.25">
      <c r="A790">
        <v>47.02</v>
      </c>
      <c r="B790" s="7">
        <v>3.8</v>
      </c>
      <c r="C790" s="7">
        <v>2042</v>
      </c>
      <c r="D790" s="7">
        <v>47.02</v>
      </c>
      <c r="E790" s="7">
        <v>0</v>
      </c>
      <c r="F790" s="7">
        <v>465.12</v>
      </c>
      <c r="G790">
        <f t="shared" si="39"/>
        <v>-9.9099999999999682</v>
      </c>
      <c r="H790" s="39">
        <f t="shared" si="40"/>
        <v>47.02</v>
      </c>
      <c r="I790">
        <v>20.774600000000195</v>
      </c>
      <c r="J790">
        <f>[1]CO2ToAtm!$P$19*H790*H790 + [1]CO2ToAtm!$Q$19*H790+ [1]CO2ToAtm!$R$19  + 4*(C790-2025)/75 + [1]CO2ToAtm!$T$29</f>
        <v>24.863773745767883</v>
      </c>
      <c r="K790">
        <f t="shared" si="41"/>
        <v>4.0891737457676882</v>
      </c>
    </row>
    <row r="791" spans="1:11" x14ac:dyDescent="0.25">
      <c r="A791">
        <v>47.07</v>
      </c>
      <c r="B791" s="7">
        <v>3.4</v>
      </c>
      <c r="C791" s="7">
        <v>2054</v>
      </c>
      <c r="D791" s="7">
        <v>47.07</v>
      </c>
      <c r="E791" s="7">
        <v>0</v>
      </c>
      <c r="F791" s="7">
        <v>494.82</v>
      </c>
      <c r="G791">
        <f t="shared" si="39"/>
        <v>29.699999999999989</v>
      </c>
      <c r="H791" s="39">
        <f t="shared" si="40"/>
        <v>47.07</v>
      </c>
      <c r="I791">
        <v>20.618399999999891</v>
      </c>
      <c r="J791">
        <f>[1]CO2ToAtm!$P$19*H791*H791 + [1]CO2ToAtm!$Q$19*H791+ [1]CO2ToAtm!$R$19  + 4*(C791-2025)/75 + [1]CO2ToAtm!$T$29</f>
        <v>25.563417818010816</v>
      </c>
      <c r="K791">
        <f t="shared" si="41"/>
        <v>4.9450178180109248</v>
      </c>
    </row>
    <row r="792" spans="1:11" x14ac:dyDescent="0.25">
      <c r="A792">
        <v>47.13</v>
      </c>
      <c r="B792" s="7">
        <v>4</v>
      </c>
      <c r="C792" s="7">
        <v>2038</v>
      </c>
      <c r="D792" s="7">
        <v>47.13</v>
      </c>
      <c r="E792" s="7">
        <v>0</v>
      </c>
      <c r="F792" s="7">
        <v>455.18</v>
      </c>
      <c r="G792">
        <f t="shared" si="39"/>
        <v>-39.639999999999986</v>
      </c>
      <c r="H792" s="39">
        <f t="shared" si="40"/>
        <v>47.13</v>
      </c>
      <c r="I792">
        <v>21.086999999999911</v>
      </c>
      <c r="J792">
        <f>[1]CO2ToAtm!$P$19*H792*H792 + [1]CO2ToAtm!$Q$19*H792+ [1]CO2ToAtm!$R$19  + 4*(C792-2025)/75 + [1]CO2ToAtm!$T$29</f>
        <v>24.781723326851719</v>
      </c>
      <c r="K792">
        <f t="shared" si="41"/>
        <v>3.6947233268518076</v>
      </c>
    </row>
    <row r="793" spans="1:11" x14ac:dyDescent="0.25">
      <c r="A793">
        <v>47.25</v>
      </c>
      <c r="B793" s="7">
        <v>3.4</v>
      </c>
      <c r="C793" s="7">
        <v>2055</v>
      </c>
      <c r="D793" s="7">
        <v>47.25</v>
      </c>
      <c r="E793" s="7">
        <v>0</v>
      </c>
      <c r="F793" s="7">
        <v>497.47</v>
      </c>
      <c r="G793">
        <f t="shared" si="39"/>
        <v>42.29000000000002</v>
      </c>
      <c r="H793" s="39">
        <f t="shared" si="40"/>
        <v>47.25</v>
      </c>
      <c r="I793">
        <v>20.696500000000267</v>
      </c>
      <c r="J793">
        <f>[1]CO2ToAtm!$P$19*H793*H793 + [1]CO2ToAtm!$Q$19*H793+ [1]CO2ToAtm!$R$19  + 4*(C793-2025)/75 + [1]CO2ToAtm!$T$29</f>
        <v>25.831883532173851</v>
      </c>
      <c r="K793">
        <f t="shared" si="41"/>
        <v>5.1353835321735843</v>
      </c>
    </row>
    <row r="794" spans="1:11" x14ac:dyDescent="0.25">
      <c r="A794">
        <v>47.26</v>
      </c>
      <c r="B794" s="7">
        <v>3.6</v>
      </c>
      <c r="C794" s="7">
        <v>2047</v>
      </c>
      <c r="D794" s="7">
        <v>47.26</v>
      </c>
      <c r="E794" s="7">
        <v>0</v>
      </c>
      <c r="F794" s="7">
        <v>477.69</v>
      </c>
      <c r="G794">
        <f t="shared" si="39"/>
        <v>-19.78000000000003</v>
      </c>
      <c r="H794" s="39">
        <f t="shared" si="40"/>
        <v>47.26</v>
      </c>
      <c r="I794">
        <v>20.774600000000195</v>
      </c>
      <c r="J794">
        <f>[1]CO2ToAtm!$P$19*H794*H794 + [1]CO2ToAtm!$Q$19*H794+ [1]CO2ToAtm!$R$19  + 4*(C794-2025)/75 + [1]CO2ToAtm!$T$29</f>
        <v>25.417187651626573</v>
      </c>
      <c r="K794">
        <f t="shared" si="41"/>
        <v>4.6425876516263784</v>
      </c>
    </row>
    <row r="795" spans="1:11" x14ac:dyDescent="0.25">
      <c r="A795">
        <v>47.35</v>
      </c>
      <c r="B795" s="7">
        <v>3.8</v>
      </c>
      <c r="C795" s="7">
        <v>2043</v>
      </c>
      <c r="D795" s="7">
        <v>47.35</v>
      </c>
      <c r="E795" s="7">
        <v>0</v>
      </c>
      <c r="F795" s="7">
        <v>467.81</v>
      </c>
      <c r="G795">
        <f t="shared" si="39"/>
        <v>-9.8799999999999955</v>
      </c>
      <c r="H795" s="39">
        <f t="shared" si="40"/>
        <v>47.35</v>
      </c>
      <c r="I795">
        <v>21.008899999999983</v>
      </c>
      <c r="J795">
        <f>[1]CO2ToAtm!$P$19*H795*H795 + [1]CO2ToAtm!$Q$19*H795+ [1]CO2ToAtm!$R$19  + 4*(C795-2025)/75 + [1]CO2ToAtm!$T$29</f>
        <v>25.311681332662406</v>
      </c>
      <c r="K795">
        <f t="shared" si="41"/>
        <v>4.3027813326624234</v>
      </c>
    </row>
    <row r="796" spans="1:11" x14ac:dyDescent="0.25">
      <c r="A796">
        <v>47.44</v>
      </c>
      <c r="B796" s="7">
        <v>3.4</v>
      </c>
      <c r="C796" s="7">
        <v>2056</v>
      </c>
      <c r="D796" s="7">
        <v>47.44</v>
      </c>
      <c r="E796" s="7">
        <v>0</v>
      </c>
      <c r="F796" s="7">
        <v>500.15</v>
      </c>
      <c r="G796">
        <f t="shared" si="39"/>
        <v>32.339999999999975</v>
      </c>
      <c r="H796" s="39">
        <f t="shared" si="40"/>
        <v>47.44</v>
      </c>
      <c r="I796">
        <v>20.930799999999607</v>
      </c>
      <c r="J796">
        <f>[1]CO2ToAtm!$P$19*H796*H796 + [1]CO2ToAtm!$Q$19*H796+ [1]CO2ToAtm!$R$19  + 4*(C796-2025)/75 + [1]CO2ToAtm!$T$29</f>
        <v>26.113003571095156</v>
      </c>
      <c r="K796">
        <f t="shared" si="41"/>
        <v>5.182203571095549</v>
      </c>
    </row>
    <row r="797" spans="1:11" x14ac:dyDescent="0.25">
      <c r="A797">
        <v>47.53</v>
      </c>
      <c r="B797" s="7">
        <v>3.6</v>
      </c>
      <c r="C797" s="7">
        <v>2048</v>
      </c>
      <c r="D797" s="7">
        <v>47.53</v>
      </c>
      <c r="E797" s="7">
        <v>0</v>
      </c>
      <c r="F797" s="7">
        <v>480.38</v>
      </c>
      <c r="G797">
        <f t="shared" si="39"/>
        <v>-19.769999999999982</v>
      </c>
      <c r="H797" s="39">
        <f t="shared" si="40"/>
        <v>47.53</v>
      </c>
      <c r="I797">
        <v>21.008899999999983</v>
      </c>
      <c r="J797">
        <f>[1]CO2ToAtm!$P$19*H797*H797 + [1]CO2ToAtm!$Q$19*H797+ [1]CO2ToAtm!$R$19  + 4*(C797-2025)/75 + [1]CO2ToAtm!$T$29</f>
        <v>25.794487700258177</v>
      </c>
      <c r="K797">
        <f t="shared" si="41"/>
        <v>4.7855877002581941</v>
      </c>
    </row>
    <row r="798" spans="1:11" x14ac:dyDescent="0.25">
      <c r="A798">
        <v>47.57</v>
      </c>
      <c r="B798" s="7">
        <v>4</v>
      </c>
      <c r="C798" s="7">
        <v>2039</v>
      </c>
      <c r="D798" s="7">
        <v>47.57</v>
      </c>
      <c r="E798" s="7">
        <v>0</v>
      </c>
      <c r="F798" s="7">
        <v>457.92</v>
      </c>
      <c r="G798">
        <f t="shared" si="39"/>
        <v>-22.45999999999998</v>
      </c>
      <c r="H798" s="39">
        <f t="shared" si="40"/>
        <v>47.57</v>
      </c>
      <c r="I798">
        <v>21.399400000000071</v>
      </c>
      <c r="J798">
        <f>[1]CO2ToAtm!$P$19*H798*H798 + [1]CO2ToAtm!$Q$19*H798+ [1]CO2ToAtm!$R$19  + 4*(C798-2025)/75 + [1]CO2ToAtm!$T$29</f>
        <v>25.362606685552684</v>
      </c>
      <c r="K798">
        <f t="shared" si="41"/>
        <v>3.9632066855526134</v>
      </c>
    </row>
    <row r="799" spans="1:11" x14ac:dyDescent="0.25">
      <c r="A799">
        <v>47.63</v>
      </c>
      <c r="B799" s="7">
        <v>3.4</v>
      </c>
      <c r="C799" s="7">
        <v>2057</v>
      </c>
      <c r="D799" s="7">
        <v>47.63</v>
      </c>
      <c r="E799" s="7">
        <v>0</v>
      </c>
      <c r="F799" s="7">
        <v>502.84</v>
      </c>
      <c r="G799">
        <f t="shared" si="39"/>
        <v>44.919999999999959</v>
      </c>
      <c r="H799" s="39">
        <f t="shared" si="40"/>
        <v>47.63</v>
      </c>
      <c r="I799">
        <v>21.008899999999983</v>
      </c>
      <c r="J799">
        <f>[1]CO2ToAtm!$P$19*H799*H799 + [1]CO2ToAtm!$Q$19*H799+ [1]CO2ToAtm!$R$19  + 4*(C799-2025)/75 + [1]CO2ToAtm!$T$29</f>
        <v>26.394845123024183</v>
      </c>
      <c r="K799">
        <f t="shared" si="41"/>
        <v>5.3859451230242001</v>
      </c>
    </row>
    <row r="800" spans="1:11" x14ac:dyDescent="0.25">
      <c r="A800">
        <v>47.7</v>
      </c>
      <c r="B800" s="7">
        <v>3.8</v>
      </c>
      <c r="C800" s="7">
        <v>2044</v>
      </c>
      <c r="D800" s="7">
        <v>47.7</v>
      </c>
      <c r="E800" s="7">
        <v>0</v>
      </c>
      <c r="F800" s="7">
        <v>470.53</v>
      </c>
      <c r="G800">
        <f t="shared" si="39"/>
        <v>-32.31</v>
      </c>
      <c r="H800" s="39">
        <f t="shared" si="40"/>
        <v>47.7</v>
      </c>
      <c r="I800">
        <v>21.243199999999767</v>
      </c>
      <c r="J800">
        <f>[1]CO2ToAtm!$P$19*H800*H800 + [1]CO2ToAtm!$Q$19*H800+ [1]CO2ToAtm!$R$19  + 4*(C800-2025)/75 + [1]CO2ToAtm!$T$29</f>
        <v>25.785880905360997</v>
      </c>
      <c r="K800">
        <f t="shared" si="41"/>
        <v>4.5426809053612303</v>
      </c>
    </row>
    <row r="801" spans="1:11" x14ac:dyDescent="0.25">
      <c r="A801">
        <v>47.82</v>
      </c>
      <c r="B801" s="7">
        <v>3.4</v>
      </c>
      <c r="C801" s="7">
        <v>2058</v>
      </c>
      <c r="D801" s="7">
        <v>47.82</v>
      </c>
      <c r="E801" s="7">
        <v>0</v>
      </c>
      <c r="F801" s="7">
        <v>505.56</v>
      </c>
      <c r="G801">
        <f t="shared" si="39"/>
        <v>35.03000000000003</v>
      </c>
      <c r="H801" s="39">
        <f t="shared" si="40"/>
        <v>47.82</v>
      </c>
      <c r="I801">
        <v>21.243200000000211</v>
      </c>
      <c r="J801">
        <f>[1]CO2ToAtm!$P$19*H801*H801 + [1]CO2ToAtm!$Q$19*H801+ [1]CO2ToAtm!$R$19  + 4*(C801-2025)/75 + [1]CO2ToAtm!$T$29</f>
        <v>26.6774081879609</v>
      </c>
      <c r="K801">
        <f t="shared" si="41"/>
        <v>5.4342081879606887</v>
      </c>
    </row>
    <row r="802" spans="1:11" x14ac:dyDescent="0.25">
      <c r="A802">
        <v>47.82</v>
      </c>
      <c r="B802" s="7">
        <v>3.6</v>
      </c>
      <c r="C802" s="7">
        <v>2049</v>
      </c>
      <c r="D802" s="7">
        <v>47.82</v>
      </c>
      <c r="E802" s="7">
        <v>0</v>
      </c>
      <c r="F802" s="7">
        <v>483.09</v>
      </c>
      <c r="G802">
        <f t="shared" si="39"/>
        <v>-22.470000000000027</v>
      </c>
      <c r="H802" s="39">
        <f t="shared" si="40"/>
        <v>47.82</v>
      </c>
      <c r="I802">
        <v>21.165099999999839</v>
      </c>
      <c r="J802">
        <f>[1]CO2ToAtm!$P$19*H802*H802 + [1]CO2ToAtm!$Q$19*H802+ [1]CO2ToAtm!$R$19  + 4*(C802-2025)/75 + [1]CO2ToAtm!$T$29</f>
        <v>26.1974081879609</v>
      </c>
      <c r="K802">
        <f t="shared" si="41"/>
        <v>5.0323081879610605</v>
      </c>
    </row>
    <row r="803" spans="1:11" x14ac:dyDescent="0.25">
      <c r="A803">
        <v>48.01</v>
      </c>
      <c r="B803" s="7">
        <v>3.4</v>
      </c>
      <c r="C803" s="7">
        <v>2059</v>
      </c>
      <c r="D803" s="7">
        <v>48.01</v>
      </c>
      <c r="E803" s="7">
        <v>0</v>
      </c>
      <c r="F803" s="7">
        <v>508.3</v>
      </c>
      <c r="G803">
        <f t="shared" si="39"/>
        <v>25.210000000000036</v>
      </c>
      <c r="H803" s="39">
        <f t="shared" si="40"/>
        <v>48.01</v>
      </c>
      <c r="I803">
        <v>21.399400000000071</v>
      </c>
      <c r="J803">
        <f>[1]CO2ToAtm!$P$19*H803*H803 + [1]CO2ToAtm!$Q$19*H803+ [1]CO2ToAtm!$R$19  + 4*(C803-2025)/75 + [1]CO2ToAtm!$T$29</f>
        <v>26.960692765905318</v>
      </c>
      <c r="K803">
        <f t="shared" si="41"/>
        <v>5.5612927659052467</v>
      </c>
    </row>
    <row r="804" spans="1:11" x14ac:dyDescent="0.25">
      <c r="A804">
        <v>48.02</v>
      </c>
      <c r="B804" s="7">
        <v>4</v>
      </c>
      <c r="C804" s="7">
        <v>2040</v>
      </c>
      <c r="D804" s="7">
        <v>48.02</v>
      </c>
      <c r="E804" s="7">
        <v>0</v>
      </c>
      <c r="F804" s="7">
        <v>460.7</v>
      </c>
      <c r="G804">
        <f t="shared" si="39"/>
        <v>-47.600000000000023</v>
      </c>
      <c r="H804" s="39">
        <f t="shared" si="40"/>
        <v>48.02</v>
      </c>
      <c r="I804">
        <v>21.711799999999787</v>
      </c>
      <c r="J804">
        <f>[1]CO2ToAtm!$P$19*H804*H804 + [1]CO2ToAtm!$Q$19*H804+ [1]CO2ToAtm!$R$19  + 4*(C804-2025)/75 + [1]CO2ToAtm!$T$29</f>
        <v>25.959482116166697</v>
      </c>
      <c r="K804">
        <f t="shared" si="41"/>
        <v>4.24768211616691</v>
      </c>
    </row>
    <row r="805" spans="1:11" x14ac:dyDescent="0.25">
      <c r="A805">
        <v>48.08</v>
      </c>
      <c r="B805" s="7">
        <v>3.8</v>
      </c>
      <c r="C805" s="7">
        <v>2045</v>
      </c>
      <c r="D805" s="7">
        <v>48.08</v>
      </c>
      <c r="E805" s="7">
        <v>0</v>
      </c>
      <c r="F805" s="7">
        <v>473.29</v>
      </c>
      <c r="G805">
        <f t="shared" si="39"/>
        <v>12.590000000000032</v>
      </c>
      <c r="H805" s="39">
        <f t="shared" si="40"/>
        <v>48.08</v>
      </c>
      <c r="I805">
        <v>21.555600000000371</v>
      </c>
      <c r="J805">
        <f>[1]CO2ToAtm!$P$19*H805*H805 + [1]CO2ToAtm!$Q$19*H805+ [1]CO2ToAtm!$R$19  + 4*(C805-2025)/75 + [1]CO2ToAtm!$T$29</f>
        <v>26.298926856072384</v>
      </c>
      <c r="K805">
        <f t="shared" si="41"/>
        <v>4.743326856072013</v>
      </c>
    </row>
    <row r="806" spans="1:11" x14ac:dyDescent="0.25">
      <c r="A806">
        <v>48.13</v>
      </c>
      <c r="B806" s="7">
        <v>3.6</v>
      </c>
      <c r="C806" s="7">
        <v>2050</v>
      </c>
      <c r="D806" s="7">
        <v>48.13</v>
      </c>
      <c r="E806" s="7">
        <v>0</v>
      </c>
      <c r="F806" s="7">
        <v>485.84</v>
      </c>
      <c r="G806">
        <f t="shared" si="39"/>
        <v>12.549999999999955</v>
      </c>
      <c r="H806" s="39">
        <f t="shared" si="40"/>
        <v>48.13</v>
      </c>
      <c r="I806">
        <v>21.477499999999999</v>
      </c>
      <c r="J806">
        <f>[1]CO2ToAtm!$P$19*H806*H806 + [1]CO2ToAtm!$Q$19*H806+ [1]CO2ToAtm!$R$19  + 4*(C806-2025)/75 + [1]CO2ToAtm!$T$29</f>
        <v>26.62629688000716</v>
      </c>
      <c r="K806">
        <f t="shared" si="41"/>
        <v>5.1487968800071613</v>
      </c>
    </row>
    <row r="807" spans="1:11" x14ac:dyDescent="0.25">
      <c r="A807">
        <v>48.21</v>
      </c>
      <c r="B807" s="7">
        <v>3.4</v>
      </c>
      <c r="C807" s="7">
        <v>2060</v>
      </c>
      <c r="D807" s="7">
        <v>48.21</v>
      </c>
      <c r="E807" s="7">
        <v>0</v>
      </c>
      <c r="F807" s="7">
        <v>511.07</v>
      </c>
      <c r="G807">
        <f t="shared" si="39"/>
        <v>25.230000000000018</v>
      </c>
      <c r="H807" s="39">
        <f t="shared" si="40"/>
        <v>48.21</v>
      </c>
      <c r="I807">
        <v>21.633699999999855</v>
      </c>
      <c r="J807">
        <f>[1]CO2ToAtm!$P$19*H807*H807 + [1]CO2ToAtm!$Q$19*H807+ [1]CO2ToAtm!$R$19  + 4*(C807-2025)/75 + [1]CO2ToAtm!$T$29</f>
        <v>27.256859514820984</v>
      </c>
      <c r="K807">
        <f t="shared" si="41"/>
        <v>5.6231595148211291</v>
      </c>
    </row>
    <row r="808" spans="1:11" x14ac:dyDescent="0.25">
      <c r="A808">
        <v>48.4</v>
      </c>
      <c r="B808" s="7">
        <v>3.4</v>
      </c>
      <c r="C808" s="7">
        <v>2061</v>
      </c>
      <c r="D808" s="7">
        <v>48.4</v>
      </c>
      <c r="E808" s="7">
        <v>0</v>
      </c>
      <c r="F808" s="7">
        <v>513.85</v>
      </c>
      <c r="G808">
        <f t="shared" si="39"/>
        <v>2.7800000000000296</v>
      </c>
      <c r="H808" s="39">
        <f t="shared" si="40"/>
        <v>48.4</v>
      </c>
      <c r="I808">
        <v>21.711800000000231</v>
      </c>
      <c r="J808">
        <f>[1]CO2ToAtm!$P$19*H808*H808 + [1]CO2ToAtm!$Q$19*H808+ [1]CO2ToAtm!$R$19  + 4*(C808-2025)/75 + [1]CO2ToAtm!$T$29</f>
        <v>27.541625093149648</v>
      </c>
      <c r="K808">
        <f t="shared" si="41"/>
        <v>5.8298250931494167</v>
      </c>
    </row>
    <row r="809" spans="1:11" x14ac:dyDescent="0.25">
      <c r="A809">
        <v>48.46</v>
      </c>
      <c r="B809" s="7">
        <v>3.6</v>
      </c>
      <c r="C809" s="7">
        <v>2051</v>
      </c>
      <c r="D809" s="7">
        <v>48.46</v>
      </c>
      <c r="E809" s="7">
        <v>0</v>
      </c>
      <c r="F809" s="7">
        <v>488.62</v>
      </c>
      <c r="G809">
        <f t="shared" ref="G809:G872" si="42">F809-F808</f>
        <v>-25.230000000000018</v>
      </c>
      <c r="H809" s="39">
        <f t="shared" si="40"/>
        <v>48.46</v>
      </c>
      <c r="I809">
        <v>21.711800000000231</v>
      </c>
      <c r="J809">
        <f>[1]CO2ToAtm!$P$19*H809*H809 + [1]CO2ToAtm!$Q$19*H809+ [1]CO2ToAtm!$R$19  + 4*(C809-2025)/75 + [1]CO2ToAtm!$T$29</f>
        <v>27.081525525481261</v>
      </c>
      <c r="K809">
        <f t="shared" si="41"/>
        <v>5.3697255254810301</v>
      </c>
    </row>
    <row r="810" spans="1:11" x14ac:dyDescent="0.25">
      <c r="A810">
        <v>48.47</v>
      </c>
      <c r="B810" s="7">
        <v>3.8</v>
      </c>
      <c r="C810" s="7">
        <v>2046</v>
      </c>
      <c r="D810" s="7">
        <v>48.47</v>
      </c>
      <c r="E810" s="7">
        <v>0</v>
      </c>
      <c r="F810" s="7">
        <v>476.08</v>
      </c>
      <c r="G810">
        <f t="shared" si="42"/>
        <v>-12.54000000000002</v>
      </c>
      <c r="H810" s="39">
        <f t="shared" si="40"/>
        <v>48.47</v>
      </c>
      <c r="I810">
        <v>21.789899999999715</v>
      </c>
      <c r="J810">
        <f>[1]CO2ToAtm!$P$19*H810*H810 + [1]CO2ToAtm!$Q$19*H810+ [1]CO2ToAtm!$R$19  + 4*(C810-2025)/75 + [1]CO2ToAtm!$T$29</f>
        <v>26.827071481703889</v>
      </c>
      <c r="K810">
        <f t="shared" si="41"/>
        <v>5.0371714817041742</v>
      </c>
    </row>
    <row r="811" spans="1:11" x14ac:dyDescent="0.25">
      <c r="A811">
        <v>48.48</v>
      </c>
      <c r="B811" s="7">
        <v>4</v>
      </c>
      <c r="C811" s="7">
        <v>2041</v>
      </c>
      <c r="D811" s="7">
        <v>48.48</v>
      </c>
      <c r="E811" s="7">
        <v>0</v>
      </c>
      <c r="F811" s="7">
        <v>463.52</v>
      </c>
      <c r="G811">
        <f t="shared" si="42"/>
        <v>-12.560000000000002</v>
      </c>
      <c r="H811" s="39">
        <f t="shared" si="40"/>
        <v>48.48</v>
      </c>
      <c r="I811">
        <v>22.024199999999947</v>
      </c>
      <c r="J811">
        <f>[1]CO2ToAtm!$P$19*H811*H811 + [1]CO2ToAtm!$Q$19*H811+ [1]CO2ToAtm!$R$19  + 4*(C811-2025)/75 + [1]CO2ToAtm!$T$29</f>
        <v>26.572619436577501</v>
      </c>
      <c r="K811">
        <f t="shared" si="41"/>
        <v>4.5484194365775537</v>
      </c>
    </row>
    <row r="812" spans="1:11" x14ac:dyDescent="0.25">
      <c r="A812">
        <v>48.6</v>
      </c>
      <c r="B812" s="7">
        <v>3.4</v>
      </c>
      <c r="C812" s="7">
        <v>2062</v>
      </c>
      <c r="D812" s="7">
        <v>48.6</v>
      </c>
      <c r="E812" s="7">
        <v>0</v>
      </c>
      <c r="F812" s="7">
        <v>516.66</v>
      </c>
      <c r="G812">
        <f t="shared" si="42"/>
        <v>53.139999999999986</v>
      </c>
      <c r="H812" s="39">
        <f t="shared" si="40"/>
        <v>48.6</v>
      </c>
      <c r="I812">
        <v>21.946099999999571</v>
      </c>
      <c r="J812">
        <f>[1]CO2ToAtm!$P$19*H812*H812 + [1]CO2ToAtm!$Q$19*H812+ [1]CO2ToAtm!$R$19  + 4*(C812-2025)/75 + [1]CO2ToAtm!$T$29</f>
        <v>27.839350789838193</v>
      </c>
      <c r="K812">
        <f t="shared" si="41"/>
        <v>5.8932507898386213</v>
      </c>
    </row>
    <row r="813" spans="1:11" x14ac:dyDescent="0.25">
      <c r="A813">
        <v>48.8</v>
      </c>
      <c r="B813" s="7">
        <v>3.4</v>
      </c>
      <c r="C813" s="7">
        <v>2063</v>
      </c>
      <c r="D813" s="7">
        <v>48.8</v>
      </c>
      <c r="E813" s="7">
        <v>0</v>
      </c>
      <c r="F813" s="7">
        <v>519.49</v>
      </c>
      <c r="G813">
        <f t="shared" si="42"/>
        <v>2.8300000000000409</v>
      </c>
      <c r="H813" s="39">
        <f t="shared" si="40"/>
        <v>48.8</v>
      </c>
      <c r="I813">
        <v>22.102300000000319</v>
      </c>
      <c r="J813">
        <f>[1]CO2ToAtm!$P$19*H813*H813 + [1]CO2ToAtm!$Q$19*H813+ [1]CO2ToAtm!$R$19  + 4*(C813-2025)/75 + [1]CO2ToAtm!$T$29</f>
        <v>28.137875946923089</v>
      </c>
      <c r="K813">
        <f t="shared" si="41"/>
        <v>6.0355759469227692</v>
      </c>
    </row>
    <row r="814" spans="1:11" x14ac:dyDescent="0.25">
      <c r="A814">
        <v>48.8</v>
      </c>
      <c r="B814" s="7">
        <v>3.6</v>
      </c>
      <c r="C814" s="7">
        <v>2052</v>
      </c>
      <c r="D814" s="7">
        <v>48.8</v>
      </c>
      <c r="E814" s="7">
        <v>0</v>
      </c>
      <c r="F814" s="7">
        <v>491.43</v>
      </c>
      <c r="G814">
        <f t="shared" si="42"/>
        <v>-28.060000000000002</v>
      </c>
      <c r="H814" s="39">
        <f t="shared" si="40"/>
        <v>48.8</v>
      </c>
      <c r="I814">
        <v>21.946100000000015</v>
      </c>
      <c r="J814">
        <f>[1]CO2ToAtm!$P$19*H814*H814 + [1]CO2ToAtm!$Q$19*H814+ [1]CO2ToAtm!$R$19  + 4*(C814-2025)/75 + [1]CO2ToAtm!$T$29</f>
        <v>27.551209280256423</v>
      </c>
      <c r="K814">
        <f t="shared" si="41"/>
        <v>5.6051092802564071</v>
      </c>
    </row>
    <row r="815" spans="1:11" x14ac:dyDescent="0.25">
      <c r="A815">
        <v>48.9</v>
      </c>
      <c r="B815" s="7">
        <v>3.8</v>
      </c>
      <c r="C815" s="7">
        <v>2047</v>
      </c>
      <c r="D815" s="7">
        <v>48.9</v>
      </c>
      <c r="E815" s="7">
        <v>0</v>
      </c>
      <c r="F815" s="7">
        <v>478.91</v>
      </c>
      <c r="G815">
        <f t="shared" si="42"/>
        <v>-12.519999999999982</v>
      </c>
      <c r="H815" s="39">
        <f t="shared" si="40"/>
        <v>48.9</v>
      </c>
      <c r="I815">
        <v>22.102300000000319</v>
      </c>
      <c r="J815">
        <f>[1]CO2ToAtm!$P$19*H815*H815 + [1]CO2ToAtm!$Q$19*H815+ [1]CO2ToAtm!$R$19  + 4*(C815-2025)/75 + [1]CO2ToAtm!$T$29</f>
        <v>27.407438323114167</v>
      </c>
      <c r="K815">
        <f t="shared" si="41"/>
        <v>5.305138323113848</v>
      </c>
    </row>
    <row r="816" spans="1:11" x14ac:dyDescent="0.25">
      <c r="A816">
        <v>48.97</v>
      </c>
      <c r="B816" s="7">
        <v>4</v>
      </c>
      <c r="C816" s="7">
        <v>2042</v>
      </c>
      <c r="D816" s="7">
        <v>48.97</v>
      </c>
      <c r="E816" s="7">
        <v>0</v>
      </c>
      <c r="F816" s="7">
        <v>466.38</v>
      </c>
      <c r="G816">
        <f t="shared" si="42"/>
        <v>-12.53000000000003</v>
      </c>
      <c r="H816" s="39">
        <f t="shared" si="40"/>
        <v>48.97</v>
      </c>
      <c r="I816">
        <v>22.336600000000104</v>
      </c>
      <c r="J816">
        <f>[1]CO2ToAtm!$P$19*H816*H816 + [1]CO2ToAtm!$Q$19*H816+ [1]CO2ToAtm!$R$19  + 4*(C816-2025)/75 + [1]CO2ToAtm!$T$29</f>
        <v>27.226917572848553</v>
      </c>
      <c r="K816">
        <f t="shared" si="41"/>
        <v>4.8903175728484491</v>
      </c>
    </row>
    <row r="817" spans="1:11" x14ac:dyDescent="0.25">
      <c r="A817">
        <v>49.01</v>
      </c>
      <c r="B817" s="7">
        <v>3.4</v>
      </c>
      <c r="C817" s="7">
        <v>2064</v>
      </c>
      <c r="D817" s="7">
        <v>49.01</v>
      </c>
      <c r="E817" s="7">
        <v>0</v>
      </c>
      <c r="F817" s="7">
        <v>522.35</v>
      </c>
      <c r="G817">
        <f t="shared" si="42"/>
        <v>55.970000000000027</v>
      </c>
      <c r="H817" s="39">
        <f t="shared" si="40"/>
        <v>49.01</v>
      </c>
      <c r="I817">
        <v>22.336600000000104</v>
      </c>
      <c r="J817">
        <f>[1]CO2ToAtm!$P$19*H817*H817 + [1]CO2ToAtm!$Q$19*H817+ [1]CO2ToAtm!$R$19  + 4*(C817-2025)/75 + [1]CO2ToAtm!$T$29</f>
        <v>28.449521114447144</v>
      </c>
      <c r="K817">
        <f t="shared" si="41"/>
        <v>6.1129211144470403</v>
      </c>
    </row>
    <row r="818" spans="1:11" x14ac:dyDescent="0.25">
      <c r="A818">
        <v>49.15</v>
      </c>
      <c r="B818" s="7">
        <v>3.6</v>
      </c>
      <c r="C818" s="7">
        <v>2053</v>
      </c>
      <c r="D818" s="7">
        <v>49.15</v>
      </c>
      <c r="E818" s="7">
        <v>0</v>
      </c>
      <c r="F818" s="7">
        <v>494.28</v>
      </c>
      <c r="G818">
        <f t="shared" si="42"/>
        <v>-28.07000000000005</v>
      </c>
      <c r="H818" s="39">
        <f t="shared" si="40"/>
        <v>49.15</v>
      </c>
      <c r="I818">
        <v>22.258499999999732</v>
      </c>
      <c r="J818">
        <f>[1]CO2ToAtm!$P$19*H818*H818 + [1]CO2ToAtm!$Q$19*H818+ [1]CO2ToAtm!$R$19  + 4*(C818-2025)/75 + [1]CO2ToAtm!$T$29</f>
        <v>28.035552006733713</v>
      </c>
      <c r="K818">
        <f t="shared" si="41"/>
        <v>5.7770520067339817</v>
      </c>
    </row>
    <row r="819" spans="1:11" x14ac:dyDescent="0.25">
      <c r="A819">
        <v>49.21</v>
      </c>
      <c r="B819" s="7">
        <v>3.4</v>
      </c>
      <c r="C819" s="7">
        <v>2065</v>
      </c>
      <c r="D819" s="7">
        <v>49.21</v>
      </c>
      <c r="E819" s="7">
        <v>0</v>
      </c>
      <c r="F819" s="7">
        <v>525.23</v>
      </c>
      <c r="G819">
        <f t="shared" si="42"/>
        <v>30.950000000000045</v>
      </c>
      <c r="H819" s="39">
        <f t="shared" si="40"/>
        <v>49.21</v>
      </c>
      <c r="I819">
        <v>22.492799999999963</v>
      </c>
      <c r="J819">
        <f>[1]CO2ToAtm!$P$19*H819*H819 + [1]CO2ToAtm!$Q$19*H819+ [1]CO2ToAtm!$R$19  + 4*(C819-2025)/75 + [1]CO2ToAtm!$T$29</f>
        <v>28.749685165344555</v>
      </c>
      <c r="K819">
        <f t="shared" si="41"/>
        <v>6.2568851653445918</v>
      </c>
    </row>
    <row r="820" spans="1:11" x14ac:dyDescent="0.25">
      <c r="A820">
        <v>49.34</v>
      </c>
      <c r="B820" s="7">
        <v>3.8</v>
      </c>
      <c r="C820" s="7">
        <v>2048</v>
      </c>
      <c r="D820" s="7">
        <v>49.34</v>
      </c>
      <c r="E820" s="7">
        <v>0</v>
      </c>
      <c r="F820" s="7">
        <v>481.78</v>
      </c>
      <c r="G820">
        <f t="shared" si="42"/>
        <v>-43.450000000000045</v>
      </c>
      <c r="H820" s="39">
        <f t="shared" si="40"/>
        <v>49.34</v>
      </c>
      <c r="I820">
        <v>22.414699999999591</v>
      </c>
      <c r="J820">
        <f>[1]CO2ToAtm!$P$19*H820*H820 + [1]CO2ToAtm!$Q$19*H820+ [1]CO2ToAtm!$R$19  + 4*(C820-2025)/75 + [1]CO2ToAtm!$T$29</f>
        <v>28.003887175732093</v>
      </c>
      <c r="K820">
        <f t="shared" si="41"/>
        <v>5.5891871757325013</v>
      </c>
    </row>
    <row r="821" spans="1:11" x14ac:dyDescent="0.25">
      <c r="A821">
        <v>49.42</v>
      </c>
      <c r="B821" s="7">
        <v>3.4</v>
      </c>
      <c r="C821" s="7">
        <v>2066</v>
      </c>
      <c r="D821" s="7">
        <v>49.42</v>
      </c>
      <c r="E821" s="7">
        <v>0</v>
      </c>
      <c r="F821" s="7">
        <v>528.13</v>
      </c>
      <c r="G821">
        <f t="shared" si="42"/>
        <v>46.350000000000023</v>
      </c>
      <c r="H821" s="39">
        <f t="shared" si="40"/>
        <v>49.42</v>
      </c>
      <c r="I821">
        <v>22.64899999999982</v>
      </c>
      <c r="J821">
        <f>[1]CO2ToAtm!$P$19*H821*H821 + [1]CO2ToAtm!$Q$19*H821+ [1]CO2ToAtm!$R$19  + 4*(C821-2025)/75 + [1]CO2ToAtm!$T$29</f>
        <v>29.06305117137175</v>
      </c>
      <c r="K821">
        <f t="shared" si="41"/>
        <v>6.4140511713719306</v>
      </c>
    </row>
    <row r="822" spans="1:11" x14ac:dyDescent="0.25">
      <c r="A822">
        <v>49.47</v>
      </c>
      <c r="B822" s="7">
        <v>4</v>
      </c>
      <c r="C822" s="7">
        <v>2043</v>
      </c>
      <c r="D822" s="7">
        <v>49.47</v>
      </c>
      <c r="E822" s="7">
        <v>0</v>
      </c>
      <c r="F822" s="7">
        <v>469.29</v>
      </c>
      <c r="G822">
        <f t="shared" si="42"/>
        <v>-58.839999999999975</v>
      </c>
      <c r="H822" s="39">
        <f t="shared" si="40"/>
        <v>49.47</v>
      </c>
      <c r="I822">
        <v>22.727100000000195</v>
      </c>
      <c r="J822">
        <f>[1]CO2ToAtm!$P$19*H822*H822 + [1]CO2ToAtm!$Q$19*H822+ [1]CO2ToAtm!$R$19  + 4*(C822-2025)/75 + [1]CO2ToAtm!$T$29</f>
        <v>27.898426958137076</v>
      </c>
      <c r="K822">
        <f t="shared" si="41"/>
        <v>5.1713269581368806</v>
      </c>
    </row>
    <row r="823" spans="1:11" x14ac:dyDescent="0.25">
      <c r="A823">
        <v>49.52</v>
      </c>
      <c r="B823" s="7">
        <v>3.6</v>
      </c>
      <c r="C823" s="7">
        <v>2054</v>
      </c>
      <c r="D823" s="7">
        <v>49.52</v>
      </c>
      <c r="E823" s="7">
        <v>0</v>
      </c>
      <c r="F823" s="7">
        <v>497.18</v>
      </c>
      <c r="G823">
        <f t="shared" si="42"/>
        <v>27.889999999999986</v>
      </c>
      <c r="H823" s="39">
        <f t="shared" si="40"/>
        <v>49.52</v>
      </c>
      <c r="I823">
        <v>22.649000000000264</v>
      </c>
      <c r="J823">
        <f>[1]CO2ToAtm!$P$19*H823*H823 + [1]CO2ToAtm!$Q$19*H823+ [1]CO2ToAtm!$R$19  + 4*(C823-2025)/75 + [1]CO2ToAtm!$T$29</f>
        <v>28.547186044510514</v>
      </c>
      <c r="K823">
        <f t="shared" si="41"/>
        <v>5.8981860445102505</v>
      </c>
    </row>
    <row r="824" spans="1:11" x14ac:dyDescent="0.25">
      <c r="A824">
        <v>49.62</v>
      </c>
      <c r="B824" s="7">
        <v>3.4</v>
      </c>
      <c r="C824" s="7">
        <v>2067</v>
      </c>
      <c r="D824" s="7">
        <v>49.62</v>
      </c>
      <c r="E824" s="7">
        <v>0</v>
      </c>
      <c r="F824" s="7">
        <v>531.05999999999995</v>
      </c>
      <c r="G824">
        <f t="shared" si="42"/>
        <v>33.879999999999939</v>
      </c>
      <c r="H824" s="39">
        <f t="shared" si="40"/>
        <v>49.62</v>
      </c>
      <c r="I824">
        <v>22.883299999999608</v>
      </c>
      <c r="J824">
        <f>[1]CO2ToAtm!$P$19*H824*H824 + [1]CO2ToAtm!$Q$19*H824+ [1]CO2ToAtm!$R$19  + 4*(C824-2025)/75 + [1]CO2ToAtm!$T$29</f>
        <v>29.364854116081681</v>
      </c>
      <c r="K824">
        <f t="shared" si="41"/>
        <v>6.4815541160820729</v>
      </c>
    </row>
    <row r="825" spans="1:11" x14ac:dyDescent="0.25">
      <c r="A825">
        <v>49.82</v>
      </c>
      <c r="B825" s="7">
        <v>3.8</v>
      </c>
      <c r="C825" s="7">
        <v>2049</v>
      </c>
      <c r="D825" s="7">
        <v>49.82</v>
      </c>
      <c r="E825" s="7">
        <v>0</v>
      </c>
      <c r="F825" s="7">
        <v>484.7</v>
      </c>
      <c r="G825">
        <f t="shared" si="42"/>
        <v>-46.359999999999957</v>
      </c>
      <c r="H825" s="39">
        <f t="shared" si="40"/>
        <v>49.82</v>
      </c>
      <c r="I825">
        <v>22.805200000000124</v>
      </c>
      <c r="J825">
        <f>[1]CO2ToAtm!$P$19*H825*H825 + [1]CO2ToAtm!$Q$19*H825+ [1]CO2ToAtm!$R$19  + 4*(C825-2025)/75 + [1]CO2ToAtm!$T$29</f>
        <v>28.654123187854641</v>
      </c>
      <c r="K825">
        <f t="shared" si="41"/>
        <v>5.8489231878545169</v>
      </c>
    </row>
    <row r="826" spans="1:11" x14ac:dyDescent="0.25">
      <c r="A826">
        <v>49.83</v>
      </c>
      <c r="B826" s="7">
        <v>3.4</v>
      </c>
      <c r="C826" s="7">
        <v>2068</v>
      </c>
      <c r="D826" s="7">
        <v>49.83</v>
      </c>
      <c r="E826" s="7">
        <v>0</v>
      </c>
      <c r="F826" s="7">
        <v>534.02</v>
      </c>
      <c r="G826">
        <f t="shared" si="42"/>
        <v>49.319999999999993</v>
      </c>
      <c r="H826" s="39">
        <f t="shared" si="40"/>
        <v>49.83</v>
      </c>
      <c r="I826">
        <v>23.117600000000284</v>
      </c>
      <c r="J826">
        <f>[1]CO2ToAtm!$P$19*H826*H826 + [1]CO2ToAtm!$Q$19*H826+ [1]CO2ToAtm!$R$19  + 4*(C826-2025)/75 + [1]CO2ToAtm!$T$29</f>
        <v>29.679940960612015</v>
      </c>
      <c r="K826">
        <f t="shared" si="41"/>
        <v>6.5623409606117313</v>
      </c>
    </row>
    <row r="827" spans="1:11" x14ac:dyDescent="0.25">
      <c r="A827">
        <v>49.9</v>
      </c>
      <c r="B827" s="7">
        <v>3.6</v>
      </c>
      <c r="C827" s="7">
        <v>2055</v>
      </c>
      <c r="D827" s="7">
        <v>49.9</v>
      </c>
      <c r="E827" s="7">
        <v>0</v>
      </c>
      <c r="F827" s="7">
        <v>500.11</v>
      </c>
      <c r="G827">
        <f t="shared" si="42"/>
        <v>-33.909999999999968</v>
      </c>
      <c r="H827" s="39">
        <f t="shared" si="40"/>
        <v>49.9</v>
      </c>
      <c r="I827">
        <v>22.883300000000052</v>
      </c>
      <c r="J827">
        <f>[1]CO2ToAtm!$P$19*H827*H827 + [1]CO2ToAtm!$Q$19*H827+ [1]CO2ToAtm!$R$19  + 4*(C827-2025)/75 + [1]CO2ToAtm!$T$29</f>
        <v>29.074054665474794</v>
      </c>
      <c r="K827">
        <f t="shared" si="41"/>
        <v>6.1907546654747421</v>
      </c>
    </row>
    <row r="828" spans="1:11" x14ac:dyDescent="0.25">
      <c r="A828">
        <v>49.99</v>
      </c>
      <c r="B828" s="7">
        <v>4</v>
      </c>
      <c r="C828" s="7">
        <v>2044</v>
      </c>
      <c r="D828" s="7">
        <v>49.99</v>
      </c>
      <c r="E828" s="7">
        <v>0</v>
      </c>
      <c r="F828" s="7">
        <v>472.24</v>
      </c>
      <c r="G828">
        <f t="shared" si="42"/>
        <v>-27.870000000000005</v>
      </c>
      <c r="H828" s="39">
        <f t="shared" si="40"/>
        <v>49.99</v>
      </c>
      <c r="I828">
        <v>23.039499999999911</v>
      </c>
      <c r="J828">
        <f>[1]CO2ToAtm!$P$19*H828*H828 + [1]CO2ToAtm!$Q$19*H828+ [1]CO2ToAtm!$R$19  + 4*(C828-2025)/75 + [1]CO2ToAtm!$T$29</f>
        <v>28.599963807931609</v>
      </c>
      <c r="K828">
        <f t="shared" si="41"/>
        <v>5.560463807931697</v>
      </c>
    </row>
    <row r="829" spans="1:11" x14ac:dyDescent="0.25">
      <c r="A829">
        <v>50.03</v>
      </c>
      <c r="B829" s="7">
        <v>3.4</v>
      </c>
      <c r="C829" s="7">
        <v>2069</v>
      </c>
      <c r="D829" s="7">
        <v>50.03</v>
      </c>
      <c r="E829" s="7">
        <v>0</v>
      </c>
      <c r="F829" s="7">
        <v>536.99</v>
      </c>
      <c r="G829">
        <f t="shared" si="42"/>
        <v>64.75</v>
      </c>
      <c r="H829" s="39">
        <f t="shared" si="40"/>
        <v>50.03</v>
      </c>
      <c r="I829">
        <v>23.195700000000212</v>
      </c>
      <c r="J829">
        <f>[1]CO2ToAtm!$P$19*H829*H829 + [1]CO2ToAtm!$Q$19*H829+ [1]CO2ToAtm!$R$19  + 4*(C829-2025)/75 + [1]CO2ToAtm!$T$29</f>
        <v>29.983382799134475</v>
      </c>
      <c r="K829">
        <f t="shared" si="41"/>
        <v>6.787682799134263</v>
      </c>
    </row>
    <row r="830" spans="1:11" x14ac:dyDescent="0.25">
      <c r="A830">
        <v>50.24</v>
      </c>
      <c r="B830" s="7">
        <v>3.4</v>
      </c>
      <c r="C830" s="7">
        <v>2070</v>
      </c>
      <c r="D830" s="7">
        <v>50.24</v>
      </c>
      <c r="E830" s="7">
        <v>0</v>
      </c>
      <c r="F830" s="7">
        <v>539.99</v>
      </c>
      <c r="G830">
        <f t="shared" si="42"/>
        <v>3</v>
      </c>
      <c r="H830" s="39">
        <f t="shared" si="40"/>
        <v>50.24</v>
      </c>
      <c r="I830">
        <v>23.43</v>
      </c>
      <c r="J830">
        <f>[1]CO2ToAtm!$P$19*H830*H830 + [1]CO2ToAtm!$Q$19*H830+ [1]CO2ToAtm!$R$19  + 4*(C830-2025)/75 + [1]CO2ToAtm!$T$29</f>
        <v>30.30019048216796</v>
      </c>
      <c r="K830">
        <f t="shared" si="41"/>
        <v>6.8701904821679598</v>
      </c>
    </row>
    <row r="831" spans="1:11" x14ac:dyDescent="0.25">
      <c r="A831">
        <v>50.29</v>
      </c>
      <c r="B831" s="7">
        <v>3.6</v>
      </c>
      <c r="C831" s="7">
        <v>2056</v>
      </c>
      <c r="D831" s="7">
        <v>50.29</v>
      </c>
      <c r="E831" s="7">
        <v>0</v>
      </c>
      <c r="F831" s="7">
        <v>503.09</v>
      </c>
      <c r="G831">
        <f t="shared" si="42"/>
        <v>-36.900000000000034</v>
      </c>
      <c r="H831" s="39">
        <f t="shared" si="40"/>
        <v>50.29</v>
      </c>
      <c r="I831">
        <v>23.273799999999696</v>
      </c>
      <c r="J831">
        <f>[1]CO2ToAtm!$P$19*H831*H831 + [1]CO2ToAtm!$Q$19*H831+ [1]CO2ToAtm!$R$19  + 4*(C831-2025)/75 + [1]CO2ToAtm!$T$29</f>
        <v>29.616385715839534</v>
      </c>
      <c r="K831">
        <f t="shared" si="41"/>
        <v>6.3425857158398387</v>
      </c>
    </row>
    <row r="832" spans="1:11" x14ac:dyDescent="0.25">
      <c r="A832">
        <v>50.32</v>
      </c>
      <c r="B832" s="7">
        <v>3.8</v>
      </c>
      <c r="C832" s="7">
        <v>2050</v>
      </c>
      <c r="D832" s="7">
        <v>50.32</v>
      </c>
      <c r="E832" s="7">
        <v>0</v>
      </c>
      <c r="F832" s="7">
        <v>487.67</v>
      </c>
      <c r="G832">
        <f t="shared" si="42"/>
        <v>-15.419999999999959</v>
      </c>
      <c r="H832" s="39">
        <f t="shared" si="40"/>
        <v>50.32</v>
      </c>
      <c r="I832">
        <v>23.195700000000212</v>
      </c>
      <c r="J832">
        <f>[1]CO2ToAtm!$P$19*H832*H832 + [1]CO2ToAtm!$Q$19*H832+ [1]CO2ToAtm!$R$19  + 4*(C832-2025)/75 + [1]CO2ToAtm!$T$29</f>
        <v>29.334126839854385</v>
      </c>
      <c r="K832">
        <f t="shared" si="41"/>
        <v>6.1384268398541728</v>
      </c>
    </row>
    <row r="833" spans="1:11" x14ac:dyDescent="0.25">
      <c r="A833">
        <v>50.44</v>
      </c>
      <c r="B833" s="7">
        <v>3.4</v>
      </c>
      <c r="C833" s="7">
        <v>2071</v>
      </c>
      <c r="D833" s="7">
        <v>50.44</v>
      </c>
      <c r="E833" s="7">
        <v>0</v>
      </c>
      <c r="F833" s="7">
        <v>543.02</v>
      </c>
      <c r="G833">
        <f t="shared" si="42"/>
        <v>55.349999999999966</v>
      </c>
      <c r="H833" s="39">
        <f t="shared" si="40"/>
        <v>50.44</v>
      </c>
      <c r="I833">
        <v>23.664299999999784</v>
      </c>
      <c r="J833">
        <f>[1]CO2ToAtm!$P$19*H833*H833 + [1]CO2ToAtm!$Q$19*H833+ [1]CO2ToAtm!$R$19  + 4*(C833-2025)/75 + [1]CO2ToAtm!$T$29</f>
        <v>30.605271214502931</v>
      </c>
      <c r="K833">
        <f t="shared" si="41"/>
        <v>6.940971214503147</v>
      </c>
    </row>
    <row r="834" spans="1:11" x14ac:dyDescent="0.25">
      <c r="A834">
        <v>50.52</v>
      </c>
      <c r="B834" s="7">
        <v>4</v>
      </c>
      <c r="C834" s="7">
        <v>2045</v>
      </c>
      <c r="D834" s="7">
        <v>50.52</v>
      </c>
      <c r="E834" s="7">
        <v>0</v>
      </c>
      <c r="F834" s="7">
        <v>475.25</v>
      </c>
      <c r="G834">
        <f t="shared" si="42"/>
        <v>-67.769999999999982</v>
      </c>
      <c r="H834" s="39">
        <f t="shared" si="40"/>
        <v>50.52</v>
      </c>
      <c r="I834">
        <v>23.508099999999928</v>
      </c>
      <c r="J834">
        <f>[1]CO2ToAtm!$P$19*H834*H834 + [1]CO2ToAtm!$Q$19*H834+ [1]CO2ToAtm!$R$19  + 4*(C834-2025)/75 + [1]CO2ToAtm!$T$29</f>
        <v>29.319527356347898</v>
      </c>
      <c r="K834">
        <f t="shared" si="41"/>
        <v>5.8114273563479699</v>
      </c>
    </row>
    <row r="835" spans="1:11" x14ac:dyDescent="0.25">
      <c r="A835">
        <v>50.65</v>
      </c>
      <c r="B835" s="7">
        <v>3.4</v>
      </c>
      <c r="C835" s="7">
        <v>2072</v>
      </c>
      <c r="D835" s="7">
        <v>50.65</v>
      </c>
      <c r="E835" s="7">
        <v>0</v>
      </c>
      <c r="F835" s="7">
        <v>546.07000000000005</v>
      </c>
      <c r="G835">
        <f t="shared" si="42"/>
        <v>70.82000000000005</v>
      </c>
      <c r="H835" s="39">
        <f t="shared" ref="H835:H898" si="43">D835-E835</f>
        <v>50.65</v>
      </c>
      <c r="I835">
        <v>23.820500000000532</v>
      </c>
      <c r="J835">
        <f>[1]CO2ToAtm!$P$19*H835*H835 + [1]CO2ToAtm!$Q$19*H835+ [1]CO2ToAtm!$R$19  + 4*(C835-2025)/75 + [1]CO2ToAtm!$T$29</f>
        <v>30.923799736039552</v>
      </c>
      <c r="K835">
        <f t="shared" si="41"/>
        <v>7.1032997360390198</v>
      </c>
    </row>
    <row r="836" spans="1:11" x14ac:dyDescent="0.25">
      <c r="A836">
        <v>50.69</v>
      </c>
      <c r="B836" s="7">
        <v>3.6</v>
      </c>
      <c r="C836" s="7">
        <v>2057</v>
      </c>
      <c r="D836" s="7">
        <v>50.69</v>
      </c>
      <c r="E836" s="7">
        <v>0</v>
      </c>
      <c r="F836" s="7">
        <v>506.11</v>
      </c>
      <c r="G836">
        <f t="shared" si="42"/>
        <v>-39.960000000000036</v>
      </c>
      <c r="H836" s="39">
        <f t="shared" si="43"/>
        <v>50.69</v>
      </c>
      <c r="I836">
        <v>23.5862000000003</v>
      </c>
      <c r="J836">
        <f>[1]CO2ToAtm!$P$19*H836*H836 + [1]CO2ToAtm!$Q$19*H836+ [1]CO2ToAtm!$R$19  + 4*(C836-2025)/75 + [1]CO2ToAtm!$T$29</f>
        <v>30.174413037770677</v>
      </c>
      <c r="K836">
        <f t="shared" ref="K836:K899" si="44">J836-I836</f>
        <v>6.5882130377703767</v>
      </c>
    </row>
    <row r="837" spans="1:11" x14ac:dyDescent="0.25">
      <c r="A837">
        <v>50.85</v>
      </c>
      <c r="B837" s="7">
        <v>3.4</v>
      </c>
      <c r="C837" s="7">
        <v>2073</v>
      </c>
      <c r="D837" s="7">
        <v>50.85</v>
      </c>
      <c r="E837" s="7">
        <v>0</v>
      </c>
      <c r="F837" s="7">
        <v>549.14</v>
      </c>
      <c r="G837">
        <f t="shared" si="42"/>
        <v>43.029999999999973</v>
      </c>
      <c r="H837" s="39">
        <f t="shared" si="43"/>
        <v>50.85</v>
      </c>
      <c r="I837">
        <v>23.9766999999995</v>
      </c>
      <c r="J837">
        <f>[1]CO2ToAtm!$P$19*H837*H837 + [1]CO2ToAtm!$Q$19*H837+ [1]CO2ToAtm!$R$19  + 4*(C837-2025)/75 + [1]CO2ToAtm!$T$29</f>
        <v>31.230519362187046</v>
      </c>
      <c r="K837">
        <f t="shared" si="44"/>
        <v>7.2538193621875457</v>
      </c>
    </row>
    <row r="838" spans="1:11" x14ac:dyDescent="0.25">
      <c r="A838">
        <v>50.85</v>
      </c>
      <c r="B838" s="7">
        <v>3.8</v>
      </c>
      <c r="C838" s="7">
        <v>2051</v>
      </c>
      <c r="D838" s="7">
        <v>50.85</v>
      </c>
      <c r="E838" s="7">
        <v>0</v>
      </c>
      <c r="F838" s="7">
        <v>490.7</v>
      </c>
      <c r="G838">
        <f t="shared" si="42"/>
        <v>-58.44</v>
      </c>
      <c r="H838" s="39">
        <f t="shared" si="43"/>
        <v>50.85</v>
      </c>
      <c r="I838">
        <v>23.664299999999784</v>
      </c>
      <c r="J838">
        <f>[1]CO2ToAtm!$P$19*H838*H838 + [1]CO2ToAtm!$Q$19*H838+ [1]CO2ToAtm!$R$19  + 4*(C838-2025)/75 + [1]CO2ToAtm!$T$29</f>
        <v>30.057186028853714</v>
      </c>
      <c r="K838">
        <f t="shared" si="44"/>
        <v>6.3928860288539298</v>
      </c>
    </row>
    <row r="839" spans="1:11" x14ac:dyDescent="0.25">
      <c r="A839">
        <v>51.05</v>
      </c>
      <c r="B839" s="7">
        <v>3.4</v>
      </c>
      <c r="C839" s="7">
        <v>2074</v>
      </c>
      <c r="D839" s="7">
        <v>51.05</v>
      </c>
      <c r="E839" s="7">
        <v>0</v>
      </c>
      <c r="F839" s="7">
        <v>552.23</v>
      </c>
      <c r="G839">
        <f t="shared" si="42"/>
        <v>61.53000000000003</v>
      </c>
      <c r="H839" s="39">
        <f t="shared" si="43"/>
        <v>51.05</v>
      </c>
      <c r="I839">
        <v>24.132900000000248</v>
      </c>
      <c r="J839">
        <f>[1]CO2ToAtm!$P$19*H839*H839 + [1]CO2ToAtm!$Q$19*H839+ [1]CO2ToAtm!$R$19  + 4*(C839-2025)/75 + [1]CO2ToAtm!$T$29</f>
        <v>31.538038448730887</v>
      </c>
      <c r="K839">
        <f t="shared" si="44"/>
        <v>7.4051384487306393</v>
      </c>
    </row>
    <row r="840" spans="1:11" x14ac:dyDescent="0.25">
      <c r="A840">
        <v>51.08</v>
      </c>
      <c r="B840" s="7">
        <v>4</v>
      </c>
      <c r="C840" s="7">
        <v>2046</v>
      </c>
      <c r="D840" s="7">
        <v>51.08</v>
      </c>
      <c r="E840" s="7">
        <v>0</v>
      </c>
      <c r="F840" s="7">
        <v>478.31</v>
      </c>
      <c r="G840">
        <f t="shared" si="42"/>
        <v>-73.920000000000016</v>
      </c>
      <c r="H840" s="39">
        <f t="shared" si="43"/>
        <v>51.08</v>
      </c>
      <c r="I840">
        <v>23.898600000000016</v>
      </c>
      <c r="J840">
        <f>[1]CO2ToAtm!$P$19*H840*H840 + [1]CO2ToAtm!$Q$19*H840+ [1]CO2ToAtm!$R$19  + 4*(C840-2025)/75 + [1]CO2ToAtm!$T$29</f>
        <v>30.082901931838315</v>
      </c>
      <c r="K840">
        <f t="shared" si="44"/>
        <v>6.1843019318382986</v>
      </c>
    </row>
    <row r="841" spans="1:11" x14ac:dyDescent="0.25">
      <c r="A841">
        <v>51.1</v>
      </c>
      <c r="B841" s="7">
        <v>3.6</v>
      </c>
      <c r="C841" s="7">
        <v>2058</v>
      </c>
      <c r="D841" s="7">
        <v>51.1</v>
      </c>
      <c r="E841" s="7">
        <v>0</v>
      </c>
      <c r="F841" s="7">
        <v>509.17</v>
      </c>
      <c r="G841">
        <f t="shared" si="42"/>
        <v>30.860000000000014</v>
      </c>
      <c r="H841" s="39">
        <f t="shared" si="43"/>
        <v>51.1</v>
      </c>
      <c r="I841">
        <v>23.898600000000016</v>
      </c>
      <c r="J841">
        <f>[1]CO2ToAtm!$P$19*H841*H841 + [1]CO2ToAtm!$Q$19*H841+ [1]CO2ToAtm!$R$19  + 4*(C841-2025)/75 + [1]CO2ToAtm!$T$29</f>
        <v>30.748376469387118</v>
      </c>
      <c r="K841">
        <f t="shared" si="44"/>
        <v>6.8497764693871019</v>
      </c>
    </row>
    <row r="842" spans="1:11" x14ac:dyDescent="0.25">
      <c r="A842">
        <v>51.25</v>
      </c>
      <c r="B842" s="7">
        <v>3.4</v>
      </c>
      <c r="C842" s="7">
        <v>2075</v>
      </c>
      <c r="D842" s="7">
        <v>51.25</v>
      </c>
      <c r="E842" s="7">
        <v>0</v>
      </c>
      <c r="F842" s="7">
        <v>555.35</v>
      </c>
      <c r="G842">
        <f t="shared" si="42"/>
        <v>46.180000000000007</v>
      </c>
      <c r="H842" s="39">
        <f t="shared" si="43"/>
        <v>51.25</v>
      </c>
      <c r="I842">
        <v>24.367200000000036</v>
      </c>
      <c r="J842">
        <f>[1]CO2ToAtm!$P$19*H842*H842 + [1]CO2ToAtm!$Q$19*H842+ [1]CO2ToAtm!$R$19  + 4*(C842-2025)/75 + [1]CO2ToAtm!$T$29</f>
        <v>31.84635699567108</v>
      </c>
      <c r="K842">
        <f t="shared" si="44"/>
        <v>7.479156995671044</v>
      </c>
    </row>
    <row r="843" spans="1:11" x14ac:dyDescent="0.25">
      <c r="A843">
        <v>51.41</v>
      </c>
      <c r="B843" s="7">
        <v>3.8</v>
      </c>
      <c r="C843" s="7">
        <v>2052</v>
      </c>
      <c r="D843" s="7">
        <v>51.41</v>
      </c>
      <c r="E843" s="7">
        <v>0</v>
      </c>
      <c r="F843" s="7">
        <v>493.78</v>
      </c>
      <c r="G843">
        <f t="shared" si="42"/>
        <v>-61.57000000000005</v>
      </c>
      <c r="H843" s="39">
        <f t="shared" si="43"/>
        <v>51.41</v>
      </c>
      <c r="I843">
        <v>24.054799999999876</v>
      </c>
      <c r="J843">
        <f>[1]CO2ToAtm!$P$19*H843*H843 + [1]CO2ToAtm!$Q$19*H843+ [1]CO2ToAtm!$R$19  + 4*(C843-2025)/75 + [1]CO2ToAtm!$T$29</f>
        <v>30.824254111375268</v>
      </c>
      <c r="K843">
        <f t="shared" si="44"/>
        <v>6.7694541113753921</v>
      </c>
    </row>
    <row r="844" spans="1:11" x14ac:dyDescent="0.25">
      <c r="A844">
        <v>51.44</v>
      </c>
      <c r="B844" s="7">
        <v>3.4</v>
      </c>
      <c r="C844" s="7">
        <v>2076</v>
      </c>
      <c r="D844" s="7">
        <v>51.44</v>
      </c>
      <c r="E844" s="7">
        <v>0</v>
      </c>
      <c r="F844" s="7">
        <v>558.49</v>
      </c>
      <c r="G844">
        <f t="shared" si="42"/>
        <v>64.710000000000036</v>
      </c>
      <c r="H844" s="39">
        <f t="shared" si="43"/>
        <v>51.44</v>
      </c>
      <c r="I844">
        <v>24.523399999999892</v>
      </c>
      <c r="J844">
        <f>[1]CO2ToAtm!$P$19*H844*H844 + [1]CO2ToAtm!$Q$19*H844+ [1]CO2ToAtm!$R$19  + 4*(C844-2025)/75 + [1]CO2ToAtm!$T$29</f>
        <v>32.142666782123044</v>
      </c>
      <c r="K844">
        <f t="shared" si="44"/>
        <v>7.6192667821231517</v>
      </c>
    </row>
    <row r="845" spans="1:11" x14ac:dyDescent="0.25">
      <c r="A845">
        <v>51.52</v>
      </c>
      <c r="B845" s="7">
        <v>3.6</v>
      </c>
      <c r="C845" s="7">
        <v>2059</v>
      </c>
      <c r="D845" s="7">
        <v>51.52</v>
      </c>
      <c r="E845" s="7">
        <v>0</v>
      </c>
      <c r="F845" s="7">
        <v>512.28</v>
      </c>
      <c r="G845">
        <f t="shared" si="42"/>
        <v>-46.210000000000036</v>
      </c>
      <c r="H845" s="39">
        <f t="shared" si="43"/>
        <v>51.52</v>
      </c>
      <c r="I845">
        <v>24.28909999999966</v>
      </c>
      <c r="J845">
        <f>[1]CO2ToAtm!$P$19*H845*H845 + [1]CO2ToAtm!$Q$19*H845+ [1]CO2ToAtm!$R$19  + 4*(C845-2025)/75 + [1]CO2ToAtm!$T$29</f>
        <v>31.338521844760717</v>
      </c>
      <c r="K845">
        <f t="shared" si="44"/>
        <v>7.0494218447610564</v>
      </c>
    </row>
    <row r="846" spans="1:11" x14ac:dyDescent="0.25">
      <c r="A846">
        <v>51.64</v>
      </c>
      <c r="B846" s="7">
        <v>3.4</v>
      </c>
      <c r="C846" s="7">
        <v>2077</v>
      </c>
      <c r="D846" s="7">
        <v>51.64</v>
      </c>
      <c r="E846" s="7">
        <v>0</v>
      </c>
      <c r="F846" s="7">
        <v>561.66</v>
      </c>
      <c r="G846">
        <f t="shared" si="42"/>
        <v>49.379999999999995</v>
      </c>
      <c r="H846" s="39">
        <f t="shared" si="43"/>
        <v>51.64</v>
      </c>
      <c r="I846">
        <v>24.75769999999968</v>
      </c>
      <c r="J846">
        <f>[1]CO2ToAtm!$P$19*H846*H846 + [1]CO2ToAtm!$Q$19*H846+ [1]CO2ToAtm!$R$19  + 4*(C846-2025)/75 + [1]CO2ToAtm!$T$29</f>
        <v>32.452544276836122</v>
      </c>
      <c r="K846">
        <f t="shared" si="44"/>
        <v>7.6948442768364416</v>
      </c>
    </row>
    <row r="847" spans="1:11" x14ac:dyDescent="0.25">
      <c r="A847">
        <v>51.65</v>
      </c>
      <c r="B847" s="7">
        <v>4</v>
      </c>
      <c r="C847" s="7">
        <v>2047</v>
      </c>
      <c r="D847" s="7">
        <v>51.65</v>
      </c>
      <c r="E847" s="7">
        <v>0</v>
      </c>
      <c r="F847" s="7">
        <v>481.42</v>
      </c>
      <c r="G847">
        <f t="shared" si="42"/>
        <v>-80.239999999999952</v>
      </c>
      <c r="H847" s="39">
        <f t="shared" si="43"/>
        <v>51.65</v>
      </c>
      <c r="I847">
        <v>24.289100000000104</v>
      </c>
      <c r="J847">
        <f>[1]CO2ToAtm!$P$19*H847*H847 + [1]CO2ToAtm!$Q$19*H847+ [1]CO2ToAtm!$R$19  + 4*(C847-2025)/75 + [1]CO2ToAtm!$T$29</f>
        <v>30.865392470740513</v>
      </c>
      <c r="K847">
        <f t="shared" si="44"/>
        <v>6.5762924707404089</v>
      </c>
    </row>
    <row r="848" spans="1:11" x14ac:dyDescent="0.25">
      <c r="A848">
        <v>51.83</v>
      </c>
      <c r="B848" s="7">
        <v>3.4</v>
      </c>
      <c r="C848" s="7">
        <v>2078</v>
      </c>
      <c r="D848" s="7">
        <v>51.83</v>
      </c>
      <c r="E848" s="7">
        <v>0</v>
      </c>
      <c r="F848" s="7">
        <v>564.84</v>
      </c>
      <c r="G848">
        <f t="shared" si="42"/>
        <v>83.420000000000016</v>
      </c>
      <c r="H848" s="39">
        <f t="shared" si="43"/>
        <v>51.83</v>
      </c>
      <c r="I848">
        <v>24.835800000000496</v>
      </c>
      <c r="J848">
        <f>[1]CO2ToAtm!$P$19*H848*H848 + [1]CO2ToAtm!$Q$19*H848+ [1]CO2ToAtm!$R$19  + 4*(C848-2025)/75 + [1]CO2ToAtm!$T$29</f>
        <v>32.750335063672331</v>
      </c>
      <c r="K848">
        <f t="shared" si="44"/>
        <v>7.9145350636718348</v>
      </c>
    </row>
    <row r="849" spans="1:11" x14ac:dyDescent="0.25">
      <c r="A849">
        <v>51.95</v>
      </c>
      <c r="B849" s="7">
        <v>3.6</v>
      </c>
      <c r="C849" s="7">
        <v>2060</v>
      </c>
      <c r="D849" s="7">
        <v>51.95</v>
      </c>
      <c r="E849" s="7">
        <v>0</v>
      </c>
      <c r="F849" s="7">
        <v>515.44000000000005</v>
      </c>
      <c r="G849">
        <f t="shared" si="42"/>
        <v>-49.399999999999977</v>
      </c>
      <c r="H849" s="39">
        <f t="shared" si="43"/>
        <v>51.95</v>
      </c>
      <c r="I849">
        <v>24.679600000000637</v>
      </c>
      <c r="J849">
        <f>[1]CO2ToAtm!$P$19*H849*H849 + [1]CO2ToAtm!$Q$19*H849+ [1]CO2ToAtm!$R$19  + 4*(C849-2025)/75 + [1]CO2ToAtm!$T$29</f>
        <v>31.945100993916345</v>
      </c>
      <c r="K849">
        <f t="shared" si="44"/>
        <v>7.2655009939157082</v>
      </c>
    </row>
    <row r="850" spans="1:11" x14ac:dyDescent="0.25">
      <c r="A850">
        <v>51.99</v>
      </c>
      <c r="B850" s="7">
        <v>3.8</v>
      </c>
      <c r="C850" s="7">
        <v>2053</v>
      </c>
      <c r="D850" s="7">
        <v>51.99</v>
      </c>
      <c r="E850" s="7">
        <v>0</v>
      </c>
      <c r="F850" s="7">
        <v>496.93</v>
      </c>
      <c r="G850">
        <f t="shared" si="42"/>
        <v>-18.510000000000048</v>
      </c>
      <c r="H850" s="39">
        <f t="shared" si="43"/>
        <v>51.99</v>
      </c>
      <c r="I850">
        <v>24.601500000000264</v>
      </c>
      <c r="J850">
        <f>[1]CO2ToAtm!$P$19*H850*H850 + [1]CO2ToAtm!$Q$19*H850+ [1]CO2ToAtm!$R$19  + 4*(C850-2025)/75 + [1]CO2ToAtm!$T$29</f>
        <v>31.623420260829395</v>
      </c>
      <c r="K850">
        <f t="shared" si="44"/>
        <v>7.0219202608291305</v>
      </c>
    </row>
    <row r="851" spans="1:11" x14ac:dyDescent="0.25">
      <c r="A851">
        <v>52.01</v>
      </c>
      <c r="B851" s="7">
        <v>3.4</v>
      </c>
      <c r="C851" s="7">
        <v>2079</v>
      </c>
      <c r="D851" s="7">
        <v>52.01</v>
      </c>
      <c r="E851" s="7">
        <v>0</v>
      </c>
      <c r="F851" s="7">
        <v>568.04999999999995</v>
      </c>
      <c r="G851">
        <f t="shared" si="42"/>
        <v>71.119999999999948</v>
      </c>
      <c r="H851" s="39">
        <f t="shared" si="43"/>
        <v>52.01</v>
      </c>
      <c r="I851">
        <v>25.070099999999396</v>
      </c>
      <c r="J851">
        <f>[1]CO2ToAtm!$P$19*H851*H851 + [1]CO2ToAtm!$Q$19*H851+ [1]CO2ToAtm!$R$19  + 4*(C851-2025)/75 + [1]CO2ToAtm!$T$29</f>
        <v>33.035925219525197</v>
      </c>
      <c r="K851">
        <f t="shared" si="44"/>
        <v>7.9658252195258008</v>
      </c>
    </row>
    <row r="852" spans="1:11" x14ac:dyDescent="0.25">
      <c r="A852">
        <v>52.19</v>
      </c>
      <c r="B852" s="7">
        <v>3.4</v>
      </c>
      <c r="C852" s="7">
        <v>2080</v>
      </c>
      <c r="D852" s="7">
        <v>52.19</v>
      </c>
      <c r="E852" s="7">
        <v>0</v>
      </c>
      <c r="F852" s="7">
        <v>571.29</v>
      </c>
      <c r="G852">
        <f t="shared" si="42"/>
        <v>3.2400000000000091</v>
      </c>
      <c r="H852" s="39">
        <f t="shared" si="43"/>
        <v>52.19</v>
      </c>
      <c r="I852">
        <v>25.304400000000069</v>
      </c>
      <c r="J852">
        <f>[1]CO2ToAtm!$P$19*H852*H852 + [1]CO2ToAtm!$Q$19*H852+ [1]CO2ToAtm!$R$19  + 4*(C852-2025)/75 + [1]CO2ToAtm!$T$29</f>
        <v>33.322162938299094</v>
      </c>
      <c r="K852">
        <f t="shared" si="44"/>
        <v>8.0177629382990254</v>
      </c>
    </row>
    <row r="853" spans="1:11" x14ac:dyDescent="0.25">
      <c r="A853">
        <v>52.24</v>
      </c>
      <c r="B853" s="7">
        <v>4</v>
      </c>
      <c r="C853" s="7">
        <v>2048</v>
      </c>
      <c r="D853" s="7">
        <v>52.24</v>
      </c>
      <c r="E853" s="7">
        <v>0</v>
      </c>
      <c r="F853" s="7">
        <v>484.59</v>
      </c>
      <c r="G853">
        <f t="shared" si="42"/>
        <v>-86.699999999999989</v>
      </c>
      <c r="H853" s="39">
        <f t="shared" si="43"/>
        <v>52.24</v>
      </c>
      <c r="I853">
        <v>24.75769999999968</v>
      </c>
      <c r="J853">
        <f>[1]CO2ToAtm!$P$19*H853*H853 + [1]CO2ToAtm!$Q$19*H853+ [1]CO2ToAtm!$R$19  + 4*(C853-2025)/75 + [1]CO2ToAtm!$T$29</f>
        <v>31.680306856686794</v>
      </c>
      <c r="K853">
        <f t="shared" si="44"/>
        <v>6.9226068566871142</v>
      </c>
    </row>
    <row r="854" spans="1:11" x14ac:dyDescent="0.25">
      <c r="A854">
        <v>52.37</v>
      </c>
      <c r="B854" s="7">
        <v>3.4</v>
      </c>
      <c r="C854" s="7">
        <v>2081</v>
      </c>
      <c r="D854" s="7">
        <v>52.37</v>
      </c>
      <c r="E854" s="7">
        <v>0</v>
      </c>
      <c r="F854" s="7">
        <v>574.54</v>
      </c>
      <c r="G854">
        <f t="shared" si="42"/>
        <v>89.949999999999989</v>
      </c>
      <c r="H854" s="39">
        <f t="shared" si="43"/>
        <v>52.37</v>
      </c>
      <c r="I854">
        <v>25.3825</v>
      </c>
      <c r="J854">
        <f>[1]CO2ToAtm!$P$19*H854*H854 + [1]CO2ToAtm!$Q$19*H854+ [1]CO2ToAtm!$R$19  + 4*(C854-2025)/75 + [1]CO2ToAtm!$T$29</f>
        <v>33.609048219994051</v>
      </c>
      <c r="K854">
        <f t="shared" si="44"/>
        <v>8.2265482199940507</v>
      </c>
    </row>
    <row r="855" spans="1:11" x14ac:dyDescent="0.25">
      <c r="A855">
        <v>52.39</v>
      </c>
      <c r="B855" s="7">
        <v>3.6</v>
      </c>
      <c r="C855" s="7">
        <v>2061</v>
      </c>
      <c r="D855" s="7">
        <v>52.39</v>
      </c>
      <c r="E855" s="7">
        <v>0</v>
      </c>
      <c r="F855" s="7">
        <v>518.65</v>
      </c>
      <c r="G855">
        <f t="shared" si="42"/>
        <v>-55.889999999999986</v>
      </c>
      <c r="H855" s="39">
        <f t="shared" si="43"/>
        <v>52.39</v>
      </c>
      <c r="I855">
        <v>25.070099999999396</v>
      </c>
      <c r="J855">
        <f>[1]CO2ToAtm!$P$19*H855*H855 + [1]CO2ToAtm!$Q$19*H855+ [1]CO2ToAtm!$R$19  + 4*(C855-2025)/75 + [1]CO2ToAtm!$T$29</f>
        <v>32.568371742831822</v>
      </c>
      <c r="K855">
        <f t="shared" si="44"/>
        <v>7.4982717428324257</v>
      </c>
    </row>
    <row r="856" spans="1:11" x14ac:dyDescent="0.25">
      <c r="A856">
        <v>52.54</v>
      </c>
      <c r="B856" s="7">
        <v>3.4</v>
      </c>
      <c r="C856" s="7">
        <v>2082</v>
      </c>
      <c r="D856" s="7">
        <v>52.54</v>
      </c>
      <c r="E856" s="7">
        <v>0</v>
      </c>
      <c r="F856" s="7">
        <v>577.80999999999995</v>
      </c>
      <c r="G856">
        <f t="shared" si="42"/>
        <v>59.159999999999968</v>
      </c>
      <c r="H856" s="39">
        <f t="shared" si="43"/>
        <v>52.54</v>
      </c>
      <c r="I856">
        <v>25.538699999999857</v>
      </c>
      <c r="J856">
        <f>[1]CO2ToAtm!$P$19*H856*H856 + [1]CO2ToAtm!$Q$19*H856+ [1]CO2ToAtm!$R$19  + 4*(C856-2025)/75 + [1]CO2ToAtm!$T$29</f>
        <v>33.883552992116471</v>
      </c>
      <c r="K856">
        <f t="shared" si="44"/>
        <v>8.3448529921166141</v>
      </c>
    </row>
    <row r="857" spans="1:11" x14ac:dyDescent="0.25">
      <c r="A857">
        <v>52.59</v>
      </c>
      <c r="B857" s="7">
        <v>3.8</v>
      </c>
      <c r="C857" s="7">
        <v>2054</v>
      </c>
      <c r="D857" s="7">
        <v>52.59</v>
      </c>
      <c r="E857" s="7">
        <v>0</v>
      </c>
      <c r="F857" s="7">
        <v>500.14</v>
      </c>
      <c r="G857">
        <f t="shared" si="42"/>
        <v>-77.669999999999959</v>
      </c>
      <c r="H857" s="39">
        <f t="shared" si="43"/>
        <v>52.59</v>
      </c>
      <c r="I857">
        <v>25.07009999999984</v>
      </c>
      <c r="J857">
        <f>[1]CO2ToAtm!$P$19*H857*H857 + [1]CO2ToAtm!$Q$19*H857+ [1]CO2ToAtm!$R$19  + 4*(C857-2025)/75 + [1]CO2ToAtm!$T$29</f>
        <v>32.455380007760901</v>
      </c>
      <c r="K857">
        <f t="shared" si="44"/>
        <v>7.385280007761061</v>
      </c>
    </row>
    <row r="858" spans="1:11" x14ac:dyDescent="0.25">
      <c r="A858">
        <v>52.71</v>
      </c>
      <c r="B858" s="7">
        <v>3.4</v>
      </c>
      <c r="C858" s="7">
        <v>2083</v>
      </c>
      <c r="D858" s="7">
        <v>52.71</v>
      </c>
      <c r="E858" s="7">
        <v>0</v>
      </c>
      <c r="F858" s="7">
        <v>581.11</v>
      </c>
      <c r="G858">
        <f t="shared" si="42"/>
        <v>80.970000000000027</v>
      </c>
      <c r="H858" s="39">
        <f t="shared" si="43"/>
        <v>52.71</v>
      </c>
      <c r="I858">
        <v>25.773000000000533</v>
      </c>
      <c r="J858">
        <f>[1]CO2ToAtm!$P$19*H858*H858 + [1]CO2ToAtm!$Q$19*H858+ [1]CO2ToAtm!$R$19  + 4*(C858-2025)/75 + [1]CO2ToAtm!$T$29</f>
        <v>34.158635374375258</v>
      </c>
      <c r="K858">
        <f t="shared" si="44"/>
        <v>8.3856353743747256</v>
      </c>
    </row>
    <row r="859" spans="1:11" x14ac:dyDescent="0.25">
      <c r="A859">
        <v>52.84</v>
      </c>
      <c r="B859" s="7">
        <v>3.6</v>
      </c>
      <c r="C859" s="7">
        <v>2062</v>
      </c>
      <c r="D859" s="7">
        <v>52.84</v>
      </c>
      <c r="E859" s="7">
        <v>0</v>
      </c>
      <c r="F859" s="7">
        <v>521.91</v>
      </c>
      <c r="G859">
        <f t="shared" si="42"/>
        <v>-59.200000000000045</v>
      </c>
      <c r="H859" s="39">
        <f t="shared" si="43"/>
        <v>52.84</v>
      </c>
      <c r="I859">
        <v>25.460599999999928</v>
      </c>
      <c r="J859">
        <f>[1]CO2ToAtm!$P$19*H859*H859 + [1]CO2ToAtm!$Q$19*H859+ [1]CO2ToAtm!$R$19  + 4*(C859-2025)/75 + [1]CO2ToAtm!$T$29</f>
        <v>33.208597913437941</v>
      </c>
      <c r="K859">
        <f t="shared" si="44"/>
        <v>7.747997913438013</v>
      </c>
    </row>
    <row r="860" spans="1:11" x14ac:dyDescent="0.25">
      <c r="A860">
        <v>52.85</v>
      </c>
      <c r="B860" s="7">
        <v>4</v>
      </c>
      <c r="C860" s="7">
        <v>2049</v>
      </c>
      <c r="D860" s="7">
        <v>52.85</v>
      </c>
      <c r="E860" s="7">
        <v>0</v>
      </c>
      <c r="F860" s="7">
        <v>487.82</v>
      </c>
      <c r="G860">
        <f t="shared" si="42"/>
        <v>-34.089999999999975</v>
      </c>
      <c r="H860" s="39">
        <f t="shared" si="43"/>
        <v>52.85</v>
      </c>
      <c r="I860">
        <v>25.22630000000014</v>
      </c>
      <c r="J860">
        <f>[1]CO2ToAtm!$P$19*H860*H860 + [1]CO2ToAtm!$Q$19*H860+ [1]CO2ToAtm!$R$19  + 4*(C860-2025)/75 + [1]CO2ToAtm!$T$29</f>
        <v>32.528352612127904</v>
      </c>
      <c r="K860">
        <f t="shared" si="44"/>
        <v>7.3020526121277634</v>
      </c>
    </row>
    <row r="861" spans="1:11" x14ac:dyDescent="0.25">
      <c r="A861">
        <v>52.88</v>
      </c>
      <c r="B861" s="7">
        <v>3.4</v>
      </c>
      <c r="C861" s="7">
        <v>2084</v>
      </c>
      <c r="D861" s="7">
        <v>52.88</v>
      </c>
      <c r="E861" s="7">
        <v>0</v>
      </c>
      <c r="F861" s="7">
        <v>584.41999999999996</v>
      </c>
      <c r="G861">
        <f t="shared" si="42"/>
        <v>96.599999999999966</v>
      </c>
      <c r="H861" s="39">
        <f t="shared" si="43"/>
        <v>52.88</v>
      </c>
      <c r="I861">
        <v>25.851099999999573</v>
      </c>
      <c r="J861">
        <f>[1]CO2ToAtm!$P$19*H861*H861 + [1]CO2ToAtm!$Q$19*H861+ [1]CO2ToAtm!$R$19  + 4*(C861-2025)/75 + [1]CO2ToAtm!$T$29</f>
        <v>34.434295366770399</v>
      </c>
      <c r="K861">
        <f t="shared" si="44"/>
        <v>8.583195366770827</v>
      </c>
    </row>
    <row r="862" spans="1:11" x14ac:dyDescent="0.25">
      <c r="A862">
        <v>53.05</v>
      </c>
      <c r="B862" s="7">
        <v>3.4</v>
      </c>
      <c r="C862" s="7">
        <v>2085</v>
      </c>
      <c r="D862" s="7">
        <v>53.05</v>
      </c>
      <c r="E862" s="7">
        <v>0</v>
      </c>
      <c r="F862" s="7">
        <v>587.76</v>
      </c>
      <c r="G862">
        <f t="shared" si="42"/>
        <v>3.3400000000000318</v>
      </c>
      <c r="H862" s="39">
        <f t="shared" si="43"/>
        <v>53.05</v>
      </c>
      <c r="I862">
        <v>26.085400000000249</v>
      </c>
      <c r="J862">
        <f>[1]CO2ToAtm!$P$19*H862*H862 + [1]CO2ToAtm!$Q$19*H862+ [1]CO2ToAtm!$R$19  + 4*(C862-2025)/75 + [1]CO2ToAtm!$T$29</f>
        <v>34.710532969301916</v>
      </c>
      <c r="K862">
        <f t="shared" si="44"/>
        <v>8.6251329693016672</v>
      </c>
    </row>
    <row r="863" spans="1:11" x14ac:dyDescent="0.25">
      <c r="A863">
        <v>53.22</v>
      </c>
      <c r="B863" s="7">
        <v>3.4</v>
      </c>
      <c r="C863" s="7">
        <v>2086</v>
      </c>
      <c r="D863" s="7">
        <v>53.22</v>
      </c>
      <c r="E863" s="7">
        <v>0</v>
      </c>
      <c r="F863" s="7">
        <v>591.11</v>
      </c>
      <c r="G863">
        <f t="shared" si="42"/>
        <v>3.3500000000000227</v>
      </c>
      <c r="H863" s="39">
        <f t="shared" si="43"/>
        <v>53.22</v>
      </c>
      <c r="I863">
        <v>26.163500000000177</v>
      </c>
      <c r="J863">
        <f>[1]CO2ToAtm!$P$19*H863*H863 + [1]CO2ToAtm!$Q$19*H863+ [1]CO2ToAtm!$R$19  + 4*(C863-2025)/75 + [1]CO2ToAtm!$T$29</f>
        <v>34.987348181969793</v>
      </c>
      <c r="K863">
        <f t="shared" si="44"/>
        <v>8.8238481819696162</v>
      </c>
    </row>
    <row r="864" spans="1:11" x14ac:dyDescent="0.25">
      <c r="A864">
        <v>53.22</v>
      </c>
      <c r="B864" s="7">
        <v>3.8</v>
      </c>
      <c r="C864" s="7">
        <v>2055</v>
      </c>
      <c r="D864" s="7">
        <v>53.22</v>
      </c>
      <c r="E864" s="7">
        <v>0</v>
      </c>
      <c r="F864" s="7">
        <v>503.42</v>
      </c>
      <c r="G864">
        <f t="shared" si="42"/>
        <v>-87.69</v>
      </c>
      <c r="H864" s="39">
        <f t="shared" si="43"/>
        <v>53.22</v>
      </c>
      <c r="I864">
        <v>25.616800000000229</v>
      </c>
      <c r="J864">
        <f>[1]CO2ToAtm!$P$19*H864*H864 + [1]CO2ToAtm!$Q$19*H864+ [1]CO2ToAtm!$R$19  + 4*(C864-2025)/75 + [1]CO2ToAtm!$T$29</f>
        <v>33.334014848636457</v>
      </c>
      <c r="K864">
        <f t="shared" si="44"/>
        <v>7.7172148486362282</v>
      </c>
    </row>
    <row r="865" spans="1:11" x14ac:dyDescent="0.25">
      <c r="A865">
        <v>53.3</v>
      </c>
      <c r="B865" s="7">
        <v>3.6</v>
      </c>
      <c r="C865" s="7">
        <v>2063</v>
      </c>
      <c r="D865" s="7">
        <v>53.3</v>
      </c>
      <c r="E865" s="7">
        <v>0</v>
      </c>
      <c r="F865" s="7">
        <v>525.21</v>
      </c>
      <c r="G865">
        <f t="shared" si="42"/>
        <v>21.79000000000002</v>
      </c>
      <c r="H865" s="39">
        <f t="shared" si="43"/>
        <v>53.3</v>
      </c>
      <c r="I865">
        <v>25.773000000000533</v>
      </c>
      <c r="J865">
        <f>[1]CO2ToAtm!$P$19*H865*H865 + [1]CO2ToAtm!$Q$19*H865+ [1]CO2ToAtm!$R$19  + 4*(C865-2025)/75 + [1]CO2ToAtm!$T$29</f>
        <v>33.866049323618462</v>
      </c>
      <c r="K865">
        <f t="shared" si="44"/>
        <v>8.0930493236179295</v>
      </c>
    </row>
    <row r="866" spans="1:11" x14ac:dyDescent="0.25">
      <c r="A866">
        <v>53.39</v>
      </c>
      <c r="B866" s="7">
        <v>3.4</v>
      </c>
      <c r="C866" s="7">
        <v>2087</v>
      </c>
      <c r="D866" s="7">
        <v>53.39</v>
      </c>
      <c r="E866" s="7">
        <v>0</v>
      </c>
      <c r="F866" s="7">
        <v>594.49</v>
      </c>
      <c r="G866">
        <f t="shared" si="42"/>
        <v>69.279999999999973</v>
      </c>
      <c r="H866" s="39">
        <f t="shared" si="43"/>
        <v>53.39</v>
      </c>
      <c r="I866">
        <v>26.397799999999965</v>
      </c>
      <c r="J866">
        <f>[1]CO2ToAtm!$P$19*H866*H866 + [1]CO2ToAtm!$Q$19*H866+ [1]CO2ToAtm!$R$19  + 4*(C866-2025)/75 + [1]CO2ToAtm!$T$29</f>
        <v>35.264741004774031</v>
      </c>
      <c r="K866">
        <f t="shared" si="44"/>
        <v>8.8669410047740662</v>
      </c>
    </row>
    <row r="867" spans="1:11" x14ac:dyDescent="0.25">
      <c r="A867">
        <v>53.48</v>
      </c>
      <c r="B867" s="7">
        <v>4</v>
      </c>
      <c r="C867" s="7">
        <v>2050</v>
      </c>
      <c r="D867" s="7">
        <v>53.48</v>
      </c>
      <c r="E867" s="7">
        <v>0</v>
      </c>
      <c r="F867" s="7">
        <v>491.12</v>
      </c>
      <c r="G867">
        <f t="shared" si="42"/>
        <v>-103.37</v>
      </c>
      <c r="H867" s="39">
        <f t="shared" si="43"/>
        <v>53.48</v>
      </c>
      <c r="I867">
        <v>25.773000000000089</v>
      </c>
      <c r="J867">
        <f>[1]CO2ToAtm!$P$19*H867*H867 + [1]CO2ToAtm!$Q$19*H867+ [1]CO2ToAtm!$R$19  + 4*(C867-2025)/75 + [1]CO2ToAtm!$T$29</f>
        <v>33.410261243326524</v>
      </c>
      <c r="K867">
        <f t="shared" si="44"/>
        <v>7.6372612433264351</v>
      </c>
    </row>
    <row r="868" spans="1:11" x14ac:dyDescent="0.25">
      <c r="A868">
        <v>53.55</v>
      </c>
      <c r="B868" s="7">
        <v>3.4</v>
      </c>
      <c r="C868" s="7">
        <v>2088</v>
      </c>
      <c r="D868" s="7">
        <v>53.55</v>
      </c>
      <c r="E868" s="7">
        <v>0</v>
      </c>
      <c r="F868" s="7">
        <v>597.88</v>
      </c>
      <c r="G868">
        <f t="shared" si="42"/>
        <v>106.75999999999999</v>
      </c>
      <c r="H868" s="39">
        <f t="shared" si="43"/>
        <v>53.55</v>
      </c>
      <c r="I868">
        <v>26.475899999999893</v>
      </c>
      <c r="J868">
        <f>[1]CO2ToAtm!$P$19*H868*H868 + [1]CO2ToAtm!$Q$19*H868+ [1]CO2ToAtm!$R$19  + 4*(C868-2025)/75 + [1]CO2ToAtm!$T$29</f>
        <v>35.529481501470983</v>
      </c>
      <c r="K868">
        <f t="shared" si="44"/>
        <v>9.0535815014710899</v>
      </c>
    </row>
    <row r="869" spans="1:11" x14ac:dyDescent="0.25">
      <c r="A869">
        <v>53.71</v>
      </c>
      <c r="B869" s="7">
        <v>3.4</v>
      </c>
      <c r="C869" s="7">
        <v>2089</v>
      </c>
      <c r="D869" s="7">
        <v>53.71</v>
      </c>
      <c r="E869" s="7">
        <v>0</v>
      </c>
      <c r="F869" s="7">
        <v>601.29</v>
      </c>
      <c r="G869">
        <f t="shared" si="42"/>
        <v>3.4099999999999682</v>
      </c>
      <c r="H869" s="39">
        <f t="shared" si="43"/>
        <v>53.71</v>
      </c>
      <c r="I869">
        <v>26.632099999999749</v>
      </c>
      <c r="J869">
        <f>[1]CO2ToAtm!$P$19*H869*H869 + [1]CO2ToAtm!$Q$19*H869+ [1]CO2ToAtm!$R$19  + 4*(C869-2025)/75 + [1]CO2ToAtm!$T$29</f>
        <v>35.794733652821606</v>
      </c>
      <c r="K869">
        <f t="shared" si="44"/>
        <v>9.1626336528218566</v>
      </c>
    </row>
    <row r="870" spans="1:11" x14ac:dyDescent="0.25">
      <c r="A870">
        <v>53.77</v>
      </c>
      <c r="B870" s="7">
        <v>3.6</v>
      </c>
      <c r="C870" s="7">
        <v>2064</v>
      </c>
      <c r="D870" s="7">
        <v>53.77</v>
      </c>
      <c r="E870" s="7">
        <v>0</v>
      </c>
      <c r="F870" s="7">
        <v>528.57000000000005</v>
      </c>
      <c r="G870">
        <f t="shared" si="42"/>
        <v>-72.719999999999914</v>
      </c>
      <c r="H870" s="39">
        <f t="shared" si="43"/>
        <v>53.77</v>
      </c>
      <c r="I870">
        <v>26.241600000000105</v>
      </c>
      <c r="J870">
        <f>[1]CO2ToAtm!$P$19*H870*H870 + [1]CO2ToAtm!$Q$19*H870+ [1]CO2ToAtm!$R$19  + 4*(C870-2025)/75 + [1]CO2ToAtm!$T$29</f>
        <v>34.541001787210163</v>
      </c>
      <c r="K870">
        <f t="shared" si="44"/>
        <v>8.2994017872100585</v>
      </c>
    </row>
    <row r="871" spans="1:11" x14ac:dyDescent="0.25">
      <c r="A871">
        <v>53.86</v>
      </c>
      <c r="B871" s="7">
        <v>3.8</v>
      </c>
      <c r="C871" s="7">
        <v>2056</v>
      </c>
      <c r="D871" s="7">
        <v>53.86</v>
      </c>
      <c r="E871" s="7">
        <v>0</v>
      </c>
      <c r="F871" s="7">
        <v>506.76</v>
      </c>
      <c r="G871">
        <f t="shared" si="42"/>
        <v>-21.810000000000059</v>
      </c>
      <c r="H871" s="39">
        <f t="shared" si="43"/>
        <v>53.86</v>
      </c>
      <c r="I871">
        <v>26.085399999999805</v>
      </c>
      <c r="J871">
        <f>[1]CO2ToAtm!$P$19*H871*H871 + [1]CO2ToAtm!$Q$19*H871+ [1]CO2ToAtm!$R$19  + 4*(C871-2025)/75 + [1]CO2ToAtm!$T$29</f>
        <v>34.23387223106819</v>
      </c>
      <c r="K871">
        <f t="shared" si="44"/>
        <v>8.1484722310683857</v>
      </c>
    </row>
    <row r="872" spans="1:11" x14ac:dyDescent="0.25">
      <c r="A872">
        <v>53.87</v>
      </c>
      <c r="B872" s="7">
        <v>3.4</v>
      </c>
      <c r="C872" s="7">
        <v>2090</v>
      </c>
      <c r="D872" s="7">
        <v>53.87</v>
      </c>
      <c r="E872" s="7">
        <v>0</v>
      </c>
      <c r="F872" s="7">
        <v>604.73</v>
      </c>
      <c r="G872">
        <f t="shared" si="42"/>
        <v>97.970000000000027</v>
      </c>
      <c r="H872" s="39">
        <f t="shared" si="43"/>
        <v>53.87</v>
      </c>
      <c r="I872">
        <v>26.866400000000425</v>
      </c>
      <c r="J872">
        <f>[1]CO2ToAtm!$P$19*H872*H872 + [1]CO2ToAtm!$Q$19*H872+ [1]CO2ToAtm!$R$19  + 4*(C872-2025)/75 + [1]CO2ToAtm!$T$29</f>
        <v>36.060497458825886</v>
      </c>
      <c r="K872">
        <f t="shared" si="44"/>
        <v>9.1940974588254605</v>
      </c>
    </row>
    <row r="873" spans="1:11" x14ac:dyDescent="0.25">
      <c r="A873">
        <v>54.03</v>
      </c>
      <c r="B873" s="7">
        <v>3.4</v>
      </c>
      <c r="C873" s="7">
        <v>2091</v>
      </c>
      <c r="D873" s="7">
        <v>54.03</v>
      </c>
      <c r="E873" s="7">
        <v>0</v>
      </c>
      <c r="F873" s="7">
        <v>608.17999999999995</v>
      </c>
      <c r="G873">
        <f t="shared" ref="G873:G936" si="45">F873-F872</f>
        <v>3.4499999999999318</v>
      </c>
      <c r="H873" s="39">
        <f t="shared" si="43"/>
        <v>54.03</v>
      </c>
      <c r="I873">
        <v>26.944499999999465</v>
      </c>
      <c r="J873">
        <f>[1]CO2ToAtm!$P$19*H873*H873 + [1]CO2ToAtm!$Q$19*H873+ [1]CO2ToAtm!$R$19  + 4*(C873-2025)/75 + [1]CO2ToAtm!$T$29</f>
        <v>36.326772919483844</v>
      </c>
      <c r="K873">
        <f t="shared" si="44"/>
        <v>9.3822729194843788</v>
      </c>
    </row>
    <row r="874" spans="1:11" x14ac:dyDescent="0.25">
      <c r="A874">
        <v>54.13</v>
      </c>
      <c r="B874" s="7">
        <v>4</v>
      </c>
      <c r="C874" s="7">
        <v>2051</v>
      </c>
      <c r="D874" s="7">
        <v>54.13</v>
      </c>
      <c r="E874" s="7">
        <v>0</v>
      </c>
      <c r="F874" s="7">
        <v>494.48</v>
      </c>
      <c r="G874">
        <f t="shared" si="45"/>
        <v>-113.69999999999993</v>
      </c>
      <c r="H874" s="39">
        <f t="shared" si="43"/>
        <v>54.13</v>
      </c>
      <c r="I874">
        <v>26.241600000000105</v>
      </c>
      <c r="J874">
        <f>[1]CO2ToAtm!$P$19*H874*H874 + [1]CO2ToAtm!$Q$19*H874+ [1]CO2ToAtm!$R$19  + 4*(C874-2025)/75 + [1]CO2ToAtm!$T$29</f>
        <v>34.32678824035721</v>
      </c>
      <c r="K874">
        <f t="shared" si="44"/>
        <v>8.0851882403571054</v>
      </c>
    </row>
    <row r="875" spans="1:11" x14ac:dyDescent="0.25">
      <c r="A875">
        <v>54.19</v>
      </c>
      <c r="B875" s="7">
        <v>3.4</v>
      </c>
      <c r="C875" s="7">
        <v>2092</v>
      </c>
      <c r="D875" s="7">
        <v>54.19</v>
      </c>
      <c r="E875" s="7">
        <v>0</v>
      </c>
      <c r="F875" s="7">
        <v>611.65</v>
      </c>
      <c r="G875">
        <f t="shared" si="45"/>
        <v>117.16999999999996</v>
      </c>
      <c r="H875" s="39">
        <f t="shared" si="43"/>
        <v>54.19</v>
      </c>
      <c r="I875">
        <v>27.100700000000213</v>
      </c>
      <c r="J875">
        <f>[1]CO2ToAtm!$P$19*H875*H875 + [1]CO2ToAtm!$Q$19*H875+ [1]CO2ToAtm!$R$19  + 4*(C875-2025)/75 + [1]CO2ToAtm!$T$29</f>
        <v>36.593560034795445</v>
      </c>
      <c r="K875">
        <f t="shared" si="44"/>
        <v>9.4928600347952319</v>
      </c>
    </row>
    <row r="876" spans="1:11" x14ac:dyDescent="0.25">
      <c r="A876">
        <v>54.24</v>
      </c>
      <c r="B876" s="7">
        <v>3.6</v>
      </c>
      <c r="C876" s="7">
        <v>2065</v>
      </c>
      <c r="D876" s="7">
        <v>54.24</v>
      </c>
      <c r="E876" s="7">
        <v>0</v>
      </c>
      <c r="F876" s="7">
        <v>531.98</v>
      </c>
      <c r="G876">
        <f t="shared" si="45"/>
        <v>-79.669999999999959</v>
      </c>
      <c r="H876" s="39">
        <f t="shared" si="43"/>
        <v>54.24</v>
      </c>
      <c r="I876">
        <v>26.632099999999749</v>
      </c>
      <c r="J876">
        <f>[1]CO2ToAtm!$P$19*H876*H876 + [1]CO2ToAtm!$Q$19*H876+ [1]CO2ToAtm!$R$19  + 4*(C876-2025)/75 + [1]CO2ToAtm!$T$29</f>
        <v>35.220369270840678</v>
      </c>
      <c r="K876">
        <f t="shared" si="44"/>
        <v>8.5882692708409287</v>
      </c>
    </row>
    <row r="877" spans="1:11" x14ac:dyDescent="0.25">
      <c r="A877">
        <v>54.34</v>
      </c>
      <c r="B877" s="7">
        <v>3.4</v>
      </c>
      <c r="C877" s="7">
        <v>2093</v>
      </c>
      <c r="D877" s="7">
        <v>54.34</v>
      </c>
      <c r="E877" s="7">
        <v>0</v>
      </c>
      <c r="F877" s="7">
        <v>615.14</v>
      </c>
      <c r="G877">
        <f t="shared" si="45"/>
        <v>83.159999999999968</v>
      </c>
      <c r="H877" s="39">
        <f t="shared" si="43"/>
        <v>54.34</v>
      </c>
      <c r="I877">
        <v>27.256900000000069</v>
      </c>
      <c r="J877">
        <f>[1]CO2ToAtm!$P$19*H877*H877 + [1]CO2ToAtm!$Q$19*H877+ [1]CO2ToAtm!$R$19  + 4*(C877-2025)/75 + [1]CO2ToAtm!$T$29</f>
        <v>36.84747097508879</v>
      </c>
      <c r="K877">
        <f t="shared" si="44"/>
        <v>9.5905709750887205</v>
      </c>
    </row>
    <row r="878" spans="1:11" x14ac:dyDescent="0.25">
      <c r="A878">
        <v>54.5</v>
      </c>
      <c r="B878" s="7">
        <v>3.4</v>
      </c>
      <c r="C878" s="7">
        <v>2094</v>
      </c>
      <c r="D878" s="7">
        <v>54.5</v>
      </c>
      <c r="E878" s="7">
        <v>0</v>
      </c>
      <c r="F878" s="7">
        <v>618.64</v>
      </c>
      <c r="G878">
        <f t="shared" si="45"/>
        <v>3.5</v>
      </c>
      <c r="H878" s="39">
        <f t="shared" si="43"/>
        <v>54.5</v>
      </c>
      <c r="I878">
        <v>27.334999999999997</v>
      </c>
      <c r="J878">
        <f>[1]CO2ToAtm!$P$19*H878*H878 + [1]CO2ToAtm!$Q$19*H878+ [1]CO2ToAtm!$R$19  + 4*(C878-2025)/75 + [1]CO2ToAtm!$T$29</f>
        <v>37.115249421291878</v>
      </c>
      <c r="K878">
        <f t="shared" si="44"/>
        <v>9.7802494212918809</v>
      </c>
    </row>
    <row r="879" spans="1:11" x14ac:dyDescent="0.25">
      <c r="A879">
        <v>54.53</v>
      </c>
      <c r="B879" s="7">
        <v>3.8</v>
      </c>
      <c r="C879" s="7">
        <v>2057</v>
      </c>
      <c r="D879" s="7">
        <v>54.53</v>
      </c>
      <c r="E879" s="7">
        <v>0</v>
      </c>
      <c r="F879" s="7">
        <v>510.18</v>
      </c>
      <c r="G879">
        <f t="shared" si="45"/>
        <v>-108.45999999999998</v>
      </c>
      <c r="H879" s="39">
        <f t="shared" si="43"/>
        <v>54.53</v>
      </c>
      <c r="I879">
        <v>26.710200000000125</v>
      </c>
      <c r="J879">
        <f>[1]CO2ToAtm!$P$19*H879*H879 + [1]CO2ToAtm!$Q$19*H879+ [1]CO2ToAtm!$R$19  + 4*(C879-2025)/75 + [1]CO2ToAtm!$T$29</f>
        <v>35.182181508174857</v>
      </c>
      <c r="K879">
        <f t="shared" si="44"/>
        <v>8.4719815081747321</v>
      </c>
    </row>
    <row r="880" spans="1:11" x14ac:dyDescent="0.25">
      <c r="A880">
        <v>54.66</v>
      </c>
      <c r="B880" s="7">
        <v>3.4</v>
      </c>
      <c r="C880" s="7">
        <v>2095</v>
      </c>
      <c r="D880" s="7">
        <v>54.66</v>
      </c>
      <c r="E880" s="7">
        <v>0</v>
      </c>
      <c r="F880" s="7">
        <v>622.16999999999996</v>
      </c>
      <c r="G880">
        <f t="shared" si="45"/>
        <v>111.98999999999995</v>
      </c>
      <c r="H880" s="39">
        <f t="shared" si="43"/>
        <v>54.66</v>
      </c>
      <c r="I880">
        <v>27.569299999999785</v>
      </c>
      <c r="J880">
        <f>[1]CO2ToAtm!$P$19*H880*H880 + [1]CO2ToAtm!$Q$19*H880+ [1]CO2ToAtm!$R$19  + 4*(C880-2025)/75 + [1]CO2ToAtm!$T$29</f>
        <v>37.383539522148631</v>
      </c>
      <c r="K880">
        <f t="shared" si="44"/>
        <v>9.8142395221488457</v>
      </c>
    </row>
    <row r="881" spans="1:11" x14ac:dyDescent="0.25">
      <c r="A881">
        <v>54.72</v>
      </c>
      <c r="B881" s="7">
        <v>3.6</v>
      </c>
      <c r="C881" s="7">
        <v>2066</v>
      </c>
      <c r="D881" s="7">
        <v>54.72</v>
      </c>
      <c r="E881" s="7">
        <v>0</v>
      </c>
      <c r="F881" s="7">
        <v>535.45000000000005</v>
      </c>
      <c r="G881">
        <f t="shared" si="45"/>
        <v>-86.719999999999914</v>
      </c>
      <c r="H881" s="39">
        <f t="shared" si="43"/>
        <v>54.72</v>
      </c>
      <c r="I881">
        <v>27.100700000000213</v>
      </c>
      <c r="J881">
        <f>[1]CO2ToAtm!$P$19*H881*H881 + [1]CO2ToAtm!$Q$19*H881+ [1]CO2ToAtm!$R$19  + 4*(C881-2025)/75 + [1]CO2ToAtm!$T$29</f>
        <v>35.917613554268648</v>
      </c>
      <c r="K881">
        <f t="shared" si="44"/>
        <v>8.8169135542684351</v>
      </c>
    </row>
    <row r="882" spans="1:11" x14ac:dyDescent="0.25">
      <c r="A882">
        <v>54.8</v>
      </c>
      <c r="B882" s="7">
        <v>4</v>
      </c>
      <c r="C882" s="7">
        <v>2052</v>
      </c>
      <c r="D882" s="7">
        <v>54.8</v>
      </c>
      <c r="E882" s="7">
        <v>0</v>
      </c>
      <c r="F882" s="7">
        <v>497.91</v>
      </c>
      <c r="G882">
        <f t="shared" si="45"/>
        <v>-37.54000000000002</v>
      </c>
      <c r="H882" s="39">
        <f t="shared" si="43"/>
        <v>54.8</v>
      </c>
      <c r="I882">
        <v>26.788300000000053</v>
      </c>
      <c r="J882">
        <f>[1]CO2ToAtm!$P$19*H882*H882 + [1]CO2ToAtm!$Q$19*H882+ [1]CO2ToAtm!$R$19  + 4*(C882-2025)/75 + [1]CO2ToAtm!$T$29</f>
        <v>35.278713077106367</v>
      </c>
      <c r="K882">
        <f t="shared" si="44"/>
        <v>8.4904130771063144</v>
      </c>
    </row>
    <row r="883" spans="1:11" x14ac:dyDescent="0.25">
      <c r="A883">
        <v>54.81</v>
      </c>
      <c r="B883" s="7">
        <v>3.4</v>
      </c>
      <c r="C883" s="7">
        <v>2096</v>
      </c>
      <c r="D883" s="7">
        <v>54.81</v>
      </c>
      <c r="E883" s="7">
        <v>0</v>
      </c>
      <c r="F883" s="7">
        <v>625.71</v>
      </c>
      <c r="G883">
        <f t="shared" si="45"/>
        <v>127.80000000000001</v>
      </c>
      <c r="H883" s="39">
        <f t="shared" si="43"/>
        <v>54.81</v>
      </c>
      <c r="I883">
        <v>27.647400000000601</v>
      </c>
      <c r="J883">
        <f>[1]CO2ToAtm!$P$19*H883*H883 + [1]CO2ToAtm!$Q$19*H883+ [1]CO2ToAtm!$R$19  + 4*(C883-2025)/75 + [1]CO2ToAtm!$T$29</f>
        <v>37.63885951139055</v>
      </c>
      <c r="K883">
        <f t="shared" si="44"/>
        <v>9.991459511389948</v>
      </c>
    </row>
    <row r="884" spans="1:11" x14ac:dyDescent="0.25">
      <c r="A884">
        <v>54.97</v>
      </c>
      <c r="B884" s="7">
        <v>3.4</v>
      </c>
      <c r="C884" s="7">
        <v>2097</v>
      </c>
      <c r="D884" s="7">
        <v>54.97</v>
      </c>
      <c r="E884" s="7">
        <v>0</v>
      </c>
      <c r="F884" s="7">
        <v>629.27</v>
      </c>
      <c r="G884">
        <f t="shared" si="45"/>
        <v>3.5599999999999454</v>
      </c>
      <c r="H884" s="39">
        <f t="shared" si="43"/>
        <v>54.97</v>
      </c>
      <c r="I884">
        <v>27.803599999999573</v>
      </c>
      <c r="J884">
        <f>[1]CO2ToAtm!$P$19*H884*H884 + [1]CO2ToAtm!$Q$19*H884+ [1]CO2ToAtm!$R$19  + 4*(C884-2025)/75 + [1]CO2ToAtm!$T$29</f>
        <v>37.908140943138768</v>
      </c>
      <c r="K884">
        <f t="shared" si="44"/>
        <v>10.104540943139195</v>
      </c>
    </row>
    <row r="885" spans="1:11" x14ac:dyDescent="0.25">
      <c r="A885">
        <v>55.12</v>
      </c>
      <c r="B885" s="7">
        <v>3.4</v>
      </c>
      <c r="C885" s="7">
        <v>2098</v>
      </c>
      <c r="D885" s="7">
        <v>55.12</v>
      </c>
      <c r="E885" s="7">
        <v>0</v>
      </c>
      <c r="F885" s="7">
        <v>632.85</v>
      </c>
      <c r="G885">
        <f t="shared" si="45"/>
        <v>3.5800000000000409</v>
      </c>
      <c r="H885" s="39">
        <f t="shared" si="43"/>
        <v>55.12</v>
      </c>
      <c r="I885">
        <v>27.959800000000318</v>
      </c>
      <c r="J885">
        <f>[1]CO2ToAtm!$P$19*H885*H885 + [1]CO2ToAtm!$Q$19*H885+ [1]CO2ToAtm!$R$19  + 4*(C885-2025)/75 + [1]CO2ToAtm!$T$29</f>
        <v>38.164390305091437</v>
      </c>
      <c r="K885">
        <f t="shared" si="44"/>
        <v>10.20459030509112</v>
      </c>
    </row>
    <row r="886" spans="1:11" x14ac:dyDescent="0.25">
      <c r="A886">
        <v>55.21</v>
      </c>
      <c r="B886" s="7">
        <v>3.6</v>
      </c>
      <c r="C886" s="7">
        <v>2067</v>
      </c>
      <c r="D886" s="7">
        <v>55.21</v>
      </c>
      <c r="E886" s="7">
        <v>0</v>
      </c>
      <c r="F886" s="7">
        <v>538.97</v>
      </c>
      <c r="G886">
        <f t="shared" si="45"/>
        <v>-93.88</v>
      </c>
      <c r="H886" s="39">
        <f t="shared" si="43"/>
        <v>55.21</v>
      </c>
      <c r="I886">
        <v>27.491199999999857</v>
      </c>
      <c r="J886">
        <f>[1]CO2ToAtm!$P$19*H886*H886 + [1]CO2ToAtm!$Q$19*H886+ [1]CO2ToAtm!$R$19  + 4*(C886-2025)/75 + [1]CO2ToAtm!$T$29</f>
        <v>36.633022443236726</v>
      </c>
      <c r="K886">
        <f t="shared" si="44"/>
        <v>9.1418224432368689</v>
      </c>
    </row>
    <row r="887" spans="1:11" x14ac:dyDescent="0.25">
      <c r="A887">
        <v>55.22</v>
      </c>
      <c r="B887" s="7">
        <v>3.8</v>
      </c>
      <c r="C887" s="7">
        <v>2058</v>
      </c>
      <c r="D887" s="7">
        <v>55.22</v>
      </c>
      <c r="E887" s="7">
        <v>0</v>
      </c>
      <c r="F887" s="7">
        <v>513.66999999999996</v>
      </c>
      <c r="G887">
        <f t="shared" si="45"/>
        <v>-25.300000000000068</v>
      </c>
      <c r="H887" s="39">
        <f t="shared" si="43"/>
        <v>55.22</v>
      </c>
      <c r="I887">
        <v>27.256899999999625</v>
      </c>
      <c r="J887">
        <f>[1]CO2ToAtm!$P$19*H887*H887 + [1]CO2ToAtm!$Q$19*H887+ [1]CO2ToAtm!$R$19  + 4*(C887-2025)/75 + [1]CO2ToAtm!$T$29</f>
        <v>36.166584155544854</v>
      </c>
      <c r="K887">
        <f t="shared" si="44"/>
        <v>8.9096841555452286</v>
      </c>
    </row>
    <row r="888" spans="1:11" x14ac:dyDescent="0.25">
      <c r="A888">
        <v>55.28</v>
      </c>
      <c r="B888" s="7">
        <v>3.4</v>
      </c>
      <c r="C888" s="7">
        <v>2099</v>
      </c>
      <c r="D888" s="7">
        <v>55.28</v>
      </c>
      <c r="E888" s="7">
        <v>0</v>
      </c>
      <c r="F888" s="7">
        <v>636.44000000000005</v>
      </c>
      <c r="G888">
        <f t="shared" si="45"/>
        <v>122.7700000000001</v>
      </c>
      <c r="H888" s="39">
        <f t="shared" si="43"/>
        <v>55.28</v>
      </c>
      <c r="I888">
        <v>28.037900000000246</v>
      </c>
      <c r="J888">
        <f>[1]CO2ToAtm!$P$19*H888*H888 + [1]CO2ToAtm!$Q$19*H888+ [1]CO2ToAtm!$R$19  + 4*(C888-2025)/75 + [1]CO2ToAtm!$T$29</f>
        <v>38.434663067731151</v>
      </c>
      <c r="K888">
        <f t="shared" si="44"/>
        <v>10.396763067730905</v>
      </c>
    </row>
    <row r="889" spans="1:11" x14ac:dyDescent="0.25">
      <c r="A889">
        <v>55.45</v>
      </c>
      <c r="B889" s="7">
        <v>3.4</v>
      </c>
      <c r="C889" s="7">
        <v>2100</v>
      </c>
      <c r="D889" s="7">
        <v>55.45</v>
      </c>
      <c r="E889" s="7">
        <v>0</v>
      </c>
      <c r="F889" s="7">
        <v>640.04999999999995</v>
      </c>
      <c r="G889">
        <f t="shared" si="45"/>
        <v>3.6099999999999</v>
      </c>
      <c r="H889" s="39">
        <f t="shared" si="43"/>
        <v>55.45</v>
      </c>
      <c r="I889">
        <v>28.194099999999217</v>
      </c>
      <c r="J889">
        <f>[1]CO2ToAtm!$P$19*H889*H889 + [1]CO2ToAtm!$Q$19*H889+ [1]CO2ToAtm!$R$19  + 4*(C889-2025)/75 + [1]CO2ToAtm!$T$29</f>
        <v>38.719055166305431</v>
      </c>
      <c r="K889">
        <f t="shared" si="44"/>
        <v>10.524955166306214</v>
      </c>
    </row>
    <row r="890" spans="1:11" x14ac:dyDescent="0.25">
      <c r="A890">
        <v>55.48</v>
      </c>
      <c r="B890" s="7">
        <v>4</v>
      </c>
      <c r="C890" s="7">
        <v>2053</v>
      </c>
      <c r="D890" s="7">
        <v>55.48</v>
      </c>
      <c r="E890" s="7">
        <v>0</v>
      </c>
      <c r="F890" s="7">
        <v>501.41</v>
      </c>
      <c r="G890">
        <f t="shared" si="45"/>
        <v>-138.63999999999993</v>
      </c>
      <c r="H890" s="39">
        <f t="shared" si="43"/>
        <v>55.48</v>
      </c>
      <c r="I890">
        <v>27.334999999999997</v>
      </c>
      <c r="J890">
        <f>[1]CO2ToAtm!$P$19*H890*H890 + [1]CO2ToAtm!$Q$19*H890+ [1]CO2ToAtm!$R$19  + 4*(C890-2025)/75 + [1]CO2ToAtm!$T$29</f>
        <v>36.253223535387477</v>
      </c>
      <c r="K890">
        <f t="shared" si="44"/>
        <v>8.9182235353874795</v>
      </c>
    </row>
    <row r="891" spans="1:11" x14ac:dyDescent="0.25">
      <c r="A891">
        <v>55.71</v>
      </c>
      <c r="B891" s="7">
        <v>3.6</v>
      </c>
      <c r="C891" s="7">
        <v>2068</v>
      </c>
      <c r="D891" s="7">
        <v>55.71</v>
      </c>
      <c r="E891" s="7">
        <v>0</v>
      </c>
      <c r="F891" s="7">
        <v>542.54999999999995</v>
      </c>
      <c r="G891">
        <f t="shared" si="45"/>
        <v>41.13999999999993</v>
      </c>
      <c r="H891" s="39">
        <f t="shared" si="43"/>
        <v>55.71</v>
      </c>
      <c r="I891">
        <v>27.959799999999429</v>
      </c>
      <c r="J891">
        <f>[1]CO2ToAtm!$P$19*H891*H891 + [1]CO2ToAtm!$Q$19*H891+ [1]CO2ToAtm!$R$19  + 4*(C891-2025)/75 + [1]CO2ToAtm!$T$29</f>
        <v>37.366889739440602</v>
      </c>
      <c r="K891">
        <f t="shared" si="44"/>
        <v>9.4070897394411723</v>
      </c>
    </row>
    <row r="892" spans="1:11" x14ac:dyDescent="0.25">
      <c r="A892">
        <v>55.93</v>
      </c>
      <c r="B892" s="7">
        <v>3.8</v>
      </c>
      <c r="C892" s="7">
        <v>2059</v>
      </c>
      <c r="D892" s="7">
        <v>55.93</v>
      </c>
      <c r="E892" s="7">
        <v>0</v>
      </c>
      <c r="F892" s="7">
        <v>517.24</v>
      </c>
      <c r="G892">
        <f t="shared" si="45"/>
        <v>-25.309999999999945</v>
      </c>
      <c r="H892" s="39">
        <f t="shared" si="43"/>
        <v>55.93</v>
      </c>
      <c r="I892">
        <v>27.881700000000389</v>
      </c>
      <c r="J892">
        <f>[1]CO2ToAtm!$P$19*H892*H892 + [1]CO2ToAtm!$Q$19*H892+ [1]CO2ToAtm!$R$19  + 4*(C892-2025)/75 + [1]CO2ToAtm!$T$29</f>
        <v>37.187907614688406</v>
      </c>
      <c r="K892">
        <f t="shared" si="44"/>
        <v>9.3062076146880166</v>
      </c>
    </row>
    <row r="893" spans="1:11" x14ac:dyDescent="0.25">
      <c r="A893">
        <v>56.18</v>
      </c>
      <c r="B893" s="7">
        <v>4</v>
      </c>
      <c r="C893" s="7">
        <v>2054</v>
      </c>
      <c r="D893" s="7">
        <v>56.18</v>
      </c>
      <c r="E893" s="7">
        <v>0</v>
      </c>
      <c r="F893" s="7">
        <v>504.98</v>
      </c>
      <c r="G893">
        <f t="shared" si="45"/>
        <v>-12.259999999999991</v>
      </c>
      <c r="H893" s="39">
        <f t="shared" si="43"/>
        <v>56.18</v>
      </c>
      <c r="I893">
        <v>27.881699999999945</v>
      </c>
      <c r="J893">
        <f>[1]CO2ToAtm!$P$19*H893*H893 + [1]CO2ToAtm!$Q$19*H893+ [1]CO2ToAtm!$R$19  + 4*(C893-2025)/75 + [1]CO2ToAtm!$T$29</f>
        <v>37.264480922805937</v>
      </c>
      <c r="K893">
        <f t="shared" si="44"/>
        <v>9.382780922805992</v>
      </c>
    </row>
    <row r="894" spans="1:11" x14ac:dyDescent="0.25">
      <c r="A894">
        <v>56.22</v>
      </c>
      <c r="B894" s="7">
        <v>3.6</v>
      </c>
      <c r="C894" s="7">
        <v>2069</v>
      </c>
      <c r="D894" s="7">
        <v>56.22</v>
      </c>
      <c r="E894" s="7">
        <v>0</v>
      </c>
      <c r="F894" s="7">
        <v>546.17999999999995</v>
      </c>
      <c r="G894">
        <f t="shared" si="45"/>
        <v>41.199999999999932</v>
      </c>
      <c r="H894" s="39">
        <f t="shared" si="43"/>
        <v>56.22</v>
      </c>
      <c r="I894">
        <v>28.350299999999962</v>
      </c>
      <c r="J894">
        <f>[1]CO2ToAtm!$P$19*H894*H894 + [1]CO2ToAtm!$Q$19*H894+ [1]CO2ToAtm!$R$19  + 4*(C894-2025)/75 + [1]CO2ToAtm!$T$29</f>
        <v>38.119515240528877</v>
      </c>
      <c r="K894">
        <f t="shared" si="44"/>
        <v>9.769215240528915</v>
      </c>
    </row>
    <row r="895" spans="1:11" x14ac:dyDescent="0.25">
      <c r="A895">
        <v>56.66</v>
      </c>
      <c r="B895" s="7">
        <v>3.8</v>
      </c>
      <c r="C895" s="7">
        <v>2060</v>
      </c>
      <c r="D895" s="7">
        <v>56.66</v>
      </c>
      <c r="E895" s="7">
        <v>0</v>
      </c>
      <c r="F895" s="7">
        <v>520.89</v>
      </c>
      <c r="G895">
        <f t="shared" si="45"/>
        <v>-25.289999999999964</v>
      </c>
      <c r="H895" s="39">
        <f t="shared" si="43"/>
        <v>56.66</v>
      </c>
      <c r="I895">
        <v>28.506499999999821</v>
      </c>
      <c r="J895">
        <f>[1]CO2ToAtm!$P$19*H895*H895 + [1]CO2ToAtm!$Q$19*H895+ [1]CO2ToAtm!$R$19  + 4*(C895-2025)/75 + [1]CO2ToAtm!$T$29</f>
        <v>38.24700331092761</v>
      </c>
      <c r="K895">
        <f t="shared" si="44"/>
        <v>9.7405033109277888</v>
      </c>
    </row>
    <row r="896" spans="1:11" x14ac:dyDescent="0.25">
      <c r="A896">
        <v>56.73</v>
      </c>
      <c r="B896" s="7">
        <v>3.6</v>
      </c>
      <c r="C896" s="7">
        <v>2070</v>
      </c>
      <c r="D896" s="7">
        <v>56.73</v>
      </c>
      <c r="E896" s="7">
        <v>0</v>
      </c>
      <c r="F896" s="7">
        <v>549.87</v>
      </c>
      <c r="G896">
        <f t="shared" si="45"/>
        <v>28.980000000000018</v>
      </c>
      <c r="H896" s="39">
        <f t="shared" si="43"/>
        <v>56.73</v>
      </c>
      <c r="I896">
        <v>28.818900000000426</v>
      </c>
      <c r="J896">
        <f>[1]CO2ToAtm!$P$19*H896*H896 + [1]CO2ToAtm!$Q$19*H896+ [1]CO2ToAtm!$R$19  + 4*(C896-2025)/75 + [1]CO2ToAtm!$T$29</f>
        <v>38.877339232844434</v>
      </c>
      <c r="K896">
        <f t="shared" si="44"/>
        <v>10.058439232844009</v>
      </c>
    </row>
    <row r="897" spans="1:11" x14ac:dyDescent="0.25">
      <c r="A897">
        <v>56.9</v>
      </c>
      <c r="B897" s="7">
        <v>4</v>
      </c>
      <c r="C897" s="7">
        <v>2055</v>
      </c>
      <c r="D897" s="7">
        <v>56.9</v>
      </c>
      <c r="E897" s="7">
        <v>0</v>
      </c>
      <c r="F897" s="7">
        <v>508.63</v>
      </c>
      <c r="G897">
        <f t="shared" si="45"/>
        <v>-41.240000000000009</v>
      </c>
      <c r="H897" s="39">
        <f t="shared" si="43"/>
        <v>56.9</v>
      </c>
      <c r="I897">
        <v>28.506499999999821</v>
      </c>
      <c r="J897">
        <f>[1]CO2ToAtm!$P$19*H897*H897 + [1]CO2ToAtm!$Q$19*H897+ [1]CO2ToAtm!$R$19  + 4*(C897-2025)/75 + [1]CO2ToAtm!$T$29</f>
        <v>38.313324672777895</v>
      </c>
      <c r="K897">
        <f t="shared" si="44"/>
        <v>9.8068246727780739</v>
      </c>
    </row>
    <row r="898" spans="1:11" x14ac:dyDescent="0.25">
      <c r="A898">
        <v>57.24</v>
      </c>
      <c r="B898" s="7">
        <v>3.6</v>
      </c>
      <c r="C898" s="7">
        <v>2071</v>
      </c>
      <c r="D898" s="7">
        <v>57.24</v>
      </c>
      <c r="E898" s="7">
        <v>0</v>
      </c>
      <c r="F898" s="7">
        <v>553.61</v>
      </c>
      <c r="G898">
        <f t="shared" si="45"/>
        <v>44.980000000000018</v>
      </c>
      <c r="H898" s="39">
        <f t="shared" si="43"/>
        <v>57.24</v>
      </c>
      <c r="I898">
        <v>29.20940000000007</v>
      </c>
      <c r="J898">
        <f>[1]CO2ToAtm!$P$19*H898*H898 + [1]CO2ToAtm!$Q$19*H898+ [1]CO2ToAtm!$R$19  + 4*(C898-2025)/75 + [1]CO2ToAtm!$T$29</f>
        <v>39.640361716387254</v>
      </c>
      <c r="K898">
        <f t="shared" si="44"/>
        <v>10.430961716387184</v>
      </c>
    </row>
    <row r="899" spans="1:11" x14ac:dyDescent="0.25">
      <c r="A899">
        <v>57.41</v>
      </c>
      <c r="B899" s="7">
        <v>3.8</v>
      </c>
      <c r="C899" s="7">
        <v>2061</v>
      </c>
      <c r="D899" s="7">
        <v>57.41</v>
      </c>
      <c r="E899" s="7">
        <v>0</v>
      </c>
      <c r="F899" s="7">
        <v>524.62</v>
      </c>
      <c r="G899">
        <f t="shared" si="45"/>
        <v>-28.990000000000009</v>
      </c>
      <c r="H899" s="39">
        <f t="shared" ref="H899:H962" si="46">D899-E899</f>
        <v>57.41</v>
      </c>
      <c r="I899">
        <v>29.131300000000142</v>
      </c>
      <c r="J899">
        <f>[1]CO2ToAtm!$P$19*H899*H899 + [1]CO2ToAtm!$Q$19*H899+ [1]CO2ToAtm!$R$19  + 4*(C899-2025)/75 + [1]CO2ToAtm!$T$29</f>
        <v>39.344746653396477</v>
      </c>
      <c r="K899">
        <f t="shared" si="44"/>
        <v>10.213446653396336</v>
      </c>
    </row>
    <row r="900" spans="1:11" x14ac:dyDescent="0.25">
      <c r="A900">
        <v>57.63</v>
      </c>
      <c r="B900" s="7">
        <v>4</v>
      </c>
      <c r="C900" s="7">
        <v>2056</v>
      </c>
      <c r="D900" s="7">
        <v>57.63</v>
      </c>
      <c r="E900" s="7">
        <v>0</v>
      </c>
      <c r="F900" s="7">
        <v>512.36</v>
      </c>
      <c r="G900">
        <f t="shared" si="45"/>
        <v>-12.259999999999991</v>
      </c>
      <c r="H900" s="39">
        <f t="shared" si="46"/>
        <v>57.63</v>
      </c>
      <c r="I900">
        <v>29.131300000000142</v>
      </c>
      <c r="J900">
        <f>[1]CO2ToAtm!$P$19*H900*H900 + [1]CO2ToAtm!$Q$19*H900+ [1]CO2ToAtm!$R$19  + 4*(C900-2025)/75 + [1]CO2ToAtm!$T$29</f>
        <v>39.386572816683504</v>
      </c>
      <c r="K900">
        <f t="shared" ref="K900:K963" si="47">J900-I900</f>
        <v>10.255272816683362</v>
      </c>
    </row>
    <row r="901" spans="1:11" x14ac:dyDescent="0.25">
      <c r="A901">
        <v>57.77</v>
      </c>
      <c r="B901" s="7">
        <v>3.6</v>
      </c>
      <c r="C901" s="7">
        <v>2072</v>
      </c>
      <c r="D901" s="7">
        <v>57.77</v>
      </c>
      <c r="E901" s="7">
        <v>0</v>
      </c>
      <c r="F901" s="7">
        <v>557.41999999999996</v>
      </c>
      <c r="G901">
        <f t="shared" si="45"/>
        <v>45.059999999999945</v>
      </c>
      <c r="H901" s="39">
        <f t="shared" si="46"/>
        <v>57.77</v>
      </c>
      <c r="I901">
        <v>29.756099999999574</v>
      </c>
      <c r="J901">
        <f>[1]CO2ToAtm!$P$19*H901*H901 + [1]CO2ToAtm!$Q$19*H901+ [1]CO2ToAtm!$R$19  + 4*(C901-2025)/75 + [1]CO2ToAtm!$T$29</f>
        <v>40.43672342912798</v>
      </c>
      <c r="K901">
        <f t="shared" si="47"/>
        <v>10.680623429128406</v>
      </c>
    </row>
    <row r="902" spans="1:11" x14ac:dyDescent="0.25">
      <c r="A902">
        <v>58.18</v>
      </c>
      <c r="B902" s="7">
        <v>3.8</v>
      </c>
      <c r="C902" s="7">
        <v>2062</v>
      </c>
      <c r="D902" s="7">
        <v>58.18</v>
      </c>
      <c r="E902" s="7">
        <v>0</v>
      </c>
      <c r="F902" s="7">
        <v>528.42999999999995</v>
      </c>
      <c r="G902">
        <f t="shared" si="45"/>
        <v>-28.990000000000009</v>
      </c>
      <c r="H902" s="39">
        <f t="shared" si="46"/>
        <v>58.18</v>
      </c>
      <c r="I902">
        <v>29.756099999999574</v>
      </c>
      <c r="J902">
        <f>[1]CO2ToAtm!$P$19*H902*H902 + [1]CO2ToAtm!$Q$19*H902+ [1]CO2ToAtm!$R$19  + 4*(C902-2025)/75 + [1]CO2ToAtm!$T$29</f>
        <v>40.482037035040904</v>
      </c>
      <c r="K902">
        <f t="shared" si="47"/>
        <v>10.72593703504133</v>
      </c>
    </row>
    <row r="903" spans="1:11" x14ac:dyDescent="0.25">
      <c r="A903">
        <v>58.3</v>
      </c>
      <c r="B903" s="7">
        <v>3.6</v>
      </c>
      <c r="C903" s="7">
        <v>2073</v>
      </c>
      <c r="D903" s="7">
        <v>58.3</v>
      </c>
      <c r="E903" s="7">
        <v>0</v>
      </c>
      <c r="F903" s="7">
        <v>561.28</v>
      </c>
      <c r="G903">
        <f t="shared" si="45"/>
        <v>32.850000000000023</v>
      </c>
      <c r="H903" s="39">
        <f t="shared" si="46"/>
        <v>58.3</v>
      </c>
      <c r="I903">
        <v>30.146600000000106</v>
      </c>
      <c r="J903">
        <f>[1]CO2ToAtm!$P$19*H903*H903 + [1]CO2ToAtm!$Q$19*H903+ [1]CO2ToAtm!$R$19  + 4*(C903-2025)/75 + [1]CO2ToAtm!$T$29</f>
        <v>41.23869935250206</v>
      </c>
      <c r="K903">
        <f t="shared" si="47"/>
        <v>11.092099352501954</v>
      </c>
    </row>
    <row r="904" spans="1:11" x14ac:dyDescent="0.25">
      <c r="A904">
        <v>58.38</v>
      </c>
      <c r="B904" s="7">
        <v>4</v>
      </c>
      <c r="C904" s="7">
        <v>2057</v>
      </c>
      <c r="D904" s="7">
        <v>58.38</v>
      </c>
      <c r="E904" s="7">
        <v>0</v>
      </c>
      <c r="F904" s="7">
        <v>516.16</v>
      </c>
      <c r="G904">
        <f t="shared" si="45"/>
        <v>-45.120000000000005</v>
      </c>
      <c r="H904" s="39">
        <f t="shared" si="46"/>
        <v>58.38</v>
      </c>
      <c r="I904">
        <v>29.677999999999642</v>
      </c>
      <c r="J904">
        <f>[1]CO2ToAtm!$P$19*H904*H904 + [1]CO2ToAtm!$Q$19*H904+ [1]CO2ToAtm!$R$19  + 4*(C904-2025)/75 + [1]CO2ToAtm!$T$29</f>
        <v>40.498856345110987</v>
      </c>
      <c r="K904">
        <f t="shared" si="47"/>
        <v>10.820856345111345</v>
      </c>
    </row>
    <row r="905" spans="1:11" x14ac:dyDescent="0.25">
      <c r="A905">
        <v>58.83</v>
      </c>
      <c r="B905" s="7">
        <v>3.6</v>
      </c>
      <c r="C905" s="7">
        <v>2074</v>
      </c>
      <c r="D905" s="7">
        <v>58.83</v>
      </c>
      <c r="E905" s="7">
        <v>0</v>
      </c>
      <c r="F905" s="7">
        <v>565.20000000000005</v>
      </c>
      <c r="G905">
        <f t="shared" si="45"/>
        <v>49.040000000000077</v>
      </c>
      <c r="H905" s="39">
        <f t="shared" si="46"/>
        <v>58.83</v>
      </c>
      <c r="I905">
        <v>30.615200000000566</v>
      </c>
      <c r="J905">
        <f>[1]CO2ToAtm!$P$19*H905*H905 + [1]CO2ToAtm!$Q$19*H905+ [1]CO2ToAtm!$R$19  + 4*(C905-2025)/75 + [1]CO2ToAtm!$T$29</f>
        <v>42.046289486509515</v>
      </c>
      <c r="K905">
        <f t="shared" si="47"/>
        <v>11.431089486508949</v>
      </c>
    </row>
    <row r="906" spans="1:11" x14ac:dyDescent="0.25">
      <c r="A906">
        <v>58.97</v>
      </c>
      <c r="B906" s="7">
        <v>3.8</v>
      </c>
      <c r="C906" s="7">
        <v>2063</v>
      </c>
      <c r="D906" s="7">
        <v>58.97</v>
      </c>
      <c r="E906" s="7">
        <v>0</v>
      </c>
      <c r="F906" s="7">
        <v>532.33000000000004</v>
      </c>
      <c r="G906">
        <f t="shared" si="45"/>
        <v>-32.870000000000005</v>
      </c>
      <c r="H906" s="39">
        <f t="shared" si="46"/>
        <v>58.97</v>
      </c>
      <c r="I906">
        <v>30.45900000000071</v>
      </c>
      <c r="J906">
        <f>[1]CO2ToAtm!$P$19*H906*H906 + [1]CO2ToAtm!$Q$19*H906+ [1]CO2ToAtm!$R$19  + 4*(C906-2025)/75 + [1]CO2ToAtm!$T$29</f>
        <v>41.659797832618665</v>
      </c>
      <c r="K906">
        <f t="shared" si="47"/>
        <v>11.200797832617955</v>
      </c>
    </row>
    <row r="907" spans="1:11" x14ac:dyDescent="0.25">
      <c r="A907">
        <v>59.14</v>
      </c>
      <c r="B907" s="7">
        <v>4</v>
      </c>
      <c r="C907" s="7">
        <v>2058</v>
      </c>
      <c r="D907" s="7">
        <v>59.14</v>
      </c>
      <c r="E907" s="7">
        <v>0</v>
      </c>
      <c r="F907" s="7">
        <v>520.04999999999995</v>
      </c>
      <c r="G907">
        <f t="shared" si="45"/>
        <v>-12.280000000000086</v>
      </c>
      <c r="H907" s="39">
        <f t="shared" si="46"/>
        <v>59.14</v>
      </c>
      <c r="I907">
        <v>30.38089999999989</v>
      </c>
      <c r="J907">
        <f>[1]CO2ToAtm!$P$19*H907*H907 + [1]CO2ToAtm!$Q$19*H907+ [1]CO2ToAtm!$R$19  + 4*(C907-2025)/75 + [1]CO2ToAtm!$T$29</f>
        <v>41.636727468858723</v>
      </c>
      <c r="K907">
        <f t="shared" si="47"/>
        <v>11.255827468858833</v>
      </c>
    </row>
    <row r="908" spans="1:11" x14ac:dyDescent="0.25">
      <c r="A908">
        <v>59.37</v>
      </c>
      <c r="B908" s="7">
        <v>3.6</v>
      </c>
      <c r="C908" s="7">
        <v>2075</v>
      </c>
      <c r="D908" s="7">
        <v>59.37</v>
      </c>
      <c r="E908" s="7">
        <v>0</v>
      </c>
      <c r="F908" s="7">
        <v>569.17999999999995</v>
      </c>
      <c r="G908">
        <f t="shared" si="45"/>
        <v>49.129999999999995</v>
      </c>
      <c r="H908" s="39">
        <f t="shared" si="46"/>
        <v>59.37</v>
      </c>
      <c r="I908">
        <v>31.083799999999254</v>
      </c>
      <c r="J908">
        <f>[1]CO2ToAtm!$P$19*H908*H908 + [1]CO2ToAtm!$Q$19*H908+ [1]CO2ToAtm!$R$19  + 4*(C908-2025)/75 + [1]CO2ToAtm!$T$29</f>
        <v>42.873884983619703</v>
      </c>
      <c r="K908">
        <f t="shared" si="47"/>
        <v>11.790084983620449</v>
      </c>
    </row>
    <row r="909" spans="1:11" x14ac:dyDescent="0.25">
      <c r="A909">
        <v>59.78</v>
      </c>
      <c r="B909" s="7">
        <v>3.8</v>
      </c>
      <c r="C909" s="7">
        <v>2064</v>
      </c>
      <c r="D909" s="7">
        <v>59.78</v>
      </c>
      <c r="E909" s="7">
        <v>0</v>
      </c>
      <c r="F909" s="7">
        <v>536.30999999999995</v>
      </c>
      <c r="G909">
        <f t="shared" si="45"/>
        <v>-32.870000000000005</v>
      </c>
      <c r="H909" s="39">
        <f t="shared" si="46"/>
        <v>59.78</v>
      </c>
      <c r="I909">
        <v>31.083799999999254</v>
      </c>
      <c r="J909">
        <f>[1]CO2ToAtm!$P$19*H909*H909 + [1]CO2ToAtm!$Q$19*H909+ [1]CO2ToAtm!$R$19  + 4*(C909-2025)/75 + [1]CO2ToAtm!$T$29</f>
        <v>42.878976406699444</v>
      </c>
      <c r="K909">
        <f t="shared" si="47"/>
        <v>11.79517640670019</v>
      </c>
    </row>
    <row r="910" spans="1:11" x14ac:dyDescent="0.25">
      <c r="A910">
        <v>59.91</v>
      </c>
      <c r="B910" s="7">
        <v>3.6</v>
      </c>
      <c r="C910" s="7">
        <v>2076</v>
      </c>
      <c r="D910" s="7">
        <v>59.91</v>
      </c>
      <c r="E910" s="7">
        <v>0</v>
      </c>
      <c r="F910" s="7">
        <v>573.23</v>
      </c>
      <c r="G910">
        <f t="shared" si="45"/>
        <v>36.920000000000073</v>
      </c>
      <c r="H910" s="39">
        <f t="shared" si="46"/>
        <v>59.91</v>
      </c>
      <c r="I910">
        <v>31.630500000000531</v>
      </c>
      <c r="J910">
        <f>[1]CO2ToAtm!$P$19*H910*H910 + [1]CO2ToAtm!$Q$19*H910+ [1]CO2ToAtm!$R$19  + 4*(C910-2025)/75 + [1]CO2ToAtm!$T$29</f>
        <v>43.707308547019274</v>
      </c>
      <c r="K910">
        <f t="shared" si="47"/>
        <v>12.076808547018743</v>
      </c>
    </row>
    <row r="911" spans="1:11" x14ac:dyDescent="0.25">
      <c r="A911">
        <v>59.92</v>
      </c>
      <c r="B911" s="7">
        <v>4</v>
      </c>
      <c r="C911" s="7">
        <v>2059</v>
      </c>
      <c r="D911" s="7">
        <v>59.92</v>
      </c>
      <c r="E911" s="7">
        <v>0</v>
      </c>
      <c r="F911" s="7">
        <v>524.02</v>
      </c>
      <c r="G911">
        <f t="shared" si="45"/>
        <v>-49.210000000000036</v>
      </c>
      <c r="H911" s="39">
        <f t="shared" si="46"/>
        <v>59.92</v>
      </c>
      <c r="I911">
        <v>31.005700000000211</v>
      </c>
      <c r="J911">
        <f>[1]CO2ToAtm!$P$19*H911*H911 + [1]CO2ToAtm!$Q$19*H911+ [1]CO2ToAtm!$R$19  + 4*(C911-2025)/75 + [1]CO2ToAtm!$T$29</f>
        <v>42.81514295862646</v>
      </c>
      <c r="K911">
        <f t="shared" si="47"/>
        <v>11.809442958626249</v>
      </c>
    </row>
    <row r="912" spans="1:11" x14ac:dyDescent="0.25">
      <c r="A912">
        <v>60.46</v>
      </c>
      <c r="B912" s="7">
        <v>3.6</v>
      </c>
      <c r="C912" s="7">
        <v>2077</v>
      </c>
      <c r="D912" s="7">
        <v>60.46</v>
      </c>
      <c r="E912" s="7">
        <v>0</v>
      </c>
      <c r="F912" s="7">
        <v>577.33000000000004</v>
      </c>
      <c r="G912">
        <f t="shared" si="45"/>
        <v>53.310000000000059</v>
      </c>
      <c r="H912" s="39">
        <f t="shared" si="46"/>
        <v>60.46</v>
      </c>
      <c r="I912">
        <v>32.021000000000178</v>
      </c>
      <c r="J912">
        <f>[1]CO2ToAtm!$P$19*H912*H912 + [1]CO2ToAtm!$Q$19*H912+ [1]CO2ToAtm!$R$19  + 4*(C912-2025)/75 + [1]CO2ToAtm!$T$29</f>
        <v>44.5611691821356</v>
      </c>
      <c r="K912">
        <f t="shared" si="47"/>
        <v>12.540169182135422</v>
      </c>
    </row>
    <row r="913" spans="1:11" x14ac:dyDescent="0.25">
      <c r="A913">
        <v>60.61</v>
      </c>
      <c r="B913" s="7">
        <v>3.8</v>
      </c>
      <c r="C913" s="7">
        <v>2065</v>
      </c>
      <c r="D913" s="7">
        <v>60.61</v>
      </c>
      <c r="E913" s="7">
        <v>0</v>
      </c>
      <c r="F913" s="7">
        <v>540.39</v>
      </c>
      <c r="G913">
        <f t="shared" si="45"/>
        <v>-36.940000000000055</v>
      </c>
      <c r="H913" s="39">
        <f t="shared" si="46"/>
        <v>60.61</v>
      </c>
      <c r="I913">
        <v>31.864800000000319</v>
      </c>
      <c r="J913">
        <f>[1]CO2ToAtm!$P$19*H913*H913 + [1]CO2ToAtm!$Q$19*H913+ [1]CO2ToAtm!$R$19  + 4*(C913-2025)/75 + [1]CO2ToAtm!$T$29</f>
        <v>44.140544101664801</v>
      </c>
      <c r="K913">
        <f t="shared" si="47"/>
        <v>12.275744101664483</v>
      </c>
    </row>
    <row r="914" spans="1:11" x14ac:dyDescent="0.25">
      <c r="A914">
        <v>60.72</v>
      </c>
      <c r="B914" s="7">
        <v>4</v>
      </c>
      <c r="C914" s="7">
        <v>2060</v>
      </c>
      <c r="D914" s="7">
        <v>60.72</v>
      </c>
      <c r="E914" s="7">
        <v>0</v>
      </c>
      <c r="F914" s="7">
        <v>528.07000000000005</v>
      </c>
      <c r="G914">
        <f t="shared" si="45"/>
        <v>-12.319999999999936</v>
      </c>
      <c r="H914" s="39">
        <f t="shared" si="46"/>
        <v>60.72</v>
      </c>
      <c r="I914">
        <v>31.630500000000531</v>
      </c>
      <c r="J914">
        <f>[1]CO2ToAtm!$P$19*H914*H914 + [1]CO2ToAtm!$Q$19*H914+ [1]CO2ToAtm!$R$19  + 4*(C914-2025)/75 + [1]CO2ToAtm!$T$29</f>
        <v>44.03503818307793</v>
      </c>
      <c r="K914">
        <f t="shared" si="47"/>
        <v>12.404538183077399</v>
      </c>
    </row>
    <row r="915" spans="1:11" x14ac:dyDescent="0.25">
      <c r="A915">
        <v>61.01</v>
      </c>
      <c r="B915" s="7">
        <v>3.6</v>
      </c>
      <c r="C915" s="7">
        <v>2078</v>
      </c>
      <c r="D915" s="7">
        <v>61.01</v>
      </c>
      <c r="E915" s="7">
        <v>0</v>
      </c>
      <c r="F915" s="7">
        <v>581.5</v>
      </c>
      <c r="G915">
        <f t="shared" si="45"/>
        <v>53.42999999999995</v>
      </c>
      <c r="H915" s="39">
        <f t="shared" si="46"/>
        <v>61.01</v>
      </c>
      <c r="I915">
        <v>32.567699999999675</v>
      </c>
      <c r="J915">
        <f>[1]CO2ToAtm!$P$19*H915*H915 + [1]CO2ToAtm!$Q$19*H915+ [1]CO2ToAtm!$R$19  + 4*(C915-2025)/75 + [1]CO2ToAtm!$T$29</f>
        <v>45.421075736499326</v>
      </c>
      <c r="K915">
        <f t="shared" si="47"/>
        <v>12.85337573649965</v>
      </c>
    </row>
    <row r="916" spans="1:11" x14ac:dyDescent="0.25">
      <c r="A916">
        <v>61.47</v>
      </c>
      <c r="B916" s="7">
        <v>3.8</v>
      </c>
      <c r="C916" s="7">
        <v>2066</v>
      </c>
      <c r="D916" s="7">
        <v>61.47</v>
      </c>
      <c r="E916" s="7">
        <v>0</v>
      </c>
      <c r="F916" s="7">
        <v>544.55999999999995</v>
      </c>
      <c r="G916">
        <f t="shared" si="45"/>
        <v>-36.940000000000055</v>
      </c>
      <c r="H916" s="39">
        <f t="shared" si="46"/>
        <v>61.47</v>
      </c>
      <c r="I916">
        <v>32.567699999999675</v>
      </c>
      <c r="J916">
        <f>[1]CO2ToAtm!$P$19*H916*H916 + [1]CO2ToAtm!$Q$19*H916+ [1]CO2ToAtm!$R$19  + 4*(C916-2025)/75 + [1]CO2ToAtm!$T$29</f>
        <v>45.460307114885644</v>
      </c>
      <c r="K916">
        <f t="shared" si="47"/>
        <v>12.892607114885969</v>
      </c>
    </row>
    <row r="917" spans="1:11" x14ac:dyDescent="0.25">
      <c r="A917">
        <v>61.54</v>
      </c>
      <c r="B917" s="7">
        <v>4</v>
      </c>
      <c r="C917" s="7">
        <v>2061</v>
      </c>
      <c r="D917" s="7">
        <v>61.54</v>
      </c>
      <c r="E917" s="7">
        <v>0</v>
      </c>
      <c r="F917" s="7">
        <v>532.21</v>
      </c>
      <c r="G917">
        <f t="shared" si="45"/>
        <v>-12.349999999999909</v>
      </c>
      <c r="H917" s="39">
        <f t="shared" si="46"/>
        <v>61.54</v>
      </c>
      <c r="I917">
        <v>32.333399999999891</v>
      </c>
      <c r="J917">
        <f>[1]CO2ToAtm!$P$19*H917*H917 + [1]CO2ToAtm!$Q$19*H917+ [1]CO2ToAtm!$R$19  + 4*(C917-2025)/75 + [1]CO2ToAtm!$T$29</f>
        <v>45.297372494688751</v>
      </c>
      <c r="K917">
        <f t="shared" si="47"/>
        <v>12.963972494688861</v>
      </c>
    </row>
    <row r="918" spans="1:11" x14ac:dyDescent="0.25">
      <c r="A918">
        <v>61.55</v>
      </c>
      <c r="B918" s="7">
        <v>3.6</v>
      </c>
      <c r="C918" s="7">
        <v>2079</v>
      </c>
      <c r="D918" s="7">
        <v>61.55</v>
      </c>
      <c r="E918" s="7">
        <v>0</v>
      </c>
      <c r="F918" s="7">
        <v>585.72</v>
      </c>
      <c r="G918">
        <f t="shared" si="45"/>
        <v>53.509999999999991</v>
      </c>
      <c r="H918" s="39">
        <f t="shared" si="46"/>
        <v>61.55</v>
      </c>
      <c r="I918">
        <v>32.958200000000211</v>
      </c>
      <c r="J918">
        <f>[1]CO2ToAtm!$P$19*H918*H918 + [1]CO2ToAtm!$Q$19*H918+ [1]CO2ToAtm!$R$19  + 4*(C918-2025)/75 + [1]CO2ToAtm!$T$29</f>
        <v>46.2721993530741</v>
      </c>
      <c r="K918">
        <f t="shared" si="47"/>
        <v>13.313999353073889</v>
      </c>
    </row>
    <row r="919" spans="1:11" x14ac:dyDescent="0.25">
      <c r="A919">
        <v>62.1</v>
      </c>
      <c r="B919" s="7">
        <v>3.6</v>
      </c>
      <c r="C919" s="7">
        <v>2080</v>
      </c>
      <c r="D919" s="7">
        <v>62.1</v>
      </c>
      <c r="E919" s="7">
        <v>0</v>
      </c>
      <c r="F919" s="7">
        <v>590.01</v>
      </c>
      <c r="G919">
        <f t="shared" si="45"/>
        <v>4.2899999999999636</v>
      </c>
      <c r="H919" s="39">
        <f t="shared" si="46"/>
        <v>62.1</v>
      </c>
      <c r="I919">
        <v>33.504899999999715</v>
      </c>
      <c r="J919">
        <f>[1]CO2ToAtm!$P$19*H919*H919 + [1]CO2ToAtm!$Q$19*H919+ [1]CO2ToAtm!$R$19  + 4*(C919-2025)/75 + [1]CO2ToAtm!$T$29</f>
        <v>47.144087820128135</v>
      </c>
      <c r="K919">
        <f t="shared" si="47"/>
        <v>13.63918782012842</v>
      </c>
    </row>
    <row r="920" spans="1:11" x14ac:dyDescent="0.25">
      <c r="A920">
        <v>62.34</v>
      </c>
      <c r="B920" s="7">
        <v>3.8</v>
      </c>
      <c r="C920" s="7">
        <v>2067</v>
      </c>
      <c r="D920" s="7">
        <v>62.34</v>
      </c>
      <c r="E920" s="7">
        <v>0</v>
      </c>
      <c r="F920" s="7">
        <v>548.82000000000005</v>
      </c>
      <c r="G920">
        <f t="shared" si="45"/>
        <v>-41.189999999999941</v>
      </c>
      <c r="H920" s="39">
        <f t="shared" si="46"/>
        <v>62.34</v>
      </c>
      <c r="I920">
        <v>33.270600000000812</v>
      </c>
      <c r="J920">
        <f>[1]CO2ToAtm!$P$19*H920*H920 + [1]CO2ToAtm!$Q$19*H920+ [1]CO2ToAtm!$R$19  + 4*(C920-2025)/75 + [1]CO2ToAtm!$T$29</f>
        <v>46.809836902648655</v>
      </c>
      <c r="K920">
        <f t="shared" si="47"/>
        <v>13.539236902647843</v>
      </c>
    </row>
    <row r="921" spans="1:11" x14ac:dyDescent="0.25">
      <c r="A921">
        <v>62.37</v>
      </c>
      <c r="B921" s="7">
        <v>4</v>
      </c>
      <c r="C921" s="7">
        <v>2062</v>
      </c>
      <c r="D921" s="7">
        <v>62.37</v>
      </c>
      <c r="E921" s="7">
        <v>0</v>
      </c>
      <c r="F921" s="7">
        <v>536.44000000000005</v>
      </c>
      <c r="G921">
        <f t="shared" si="45"/>
        <v>-12.379999999999995</v>
      </c>
      <c r="H921" s="39">
        <f t="shared" si="46"/>
        <v>62.37</v>
      </c>
      <c r="I921">
        <v>33.036300000000139</v>
      </c>
      <c r="J921">
        <f>[1]CO2ToAtm!$P$19*H921*H921 + [1]CO2ToAtm!$Q$19*H921+ [1]CO2ToAtm!$R$19  + 4*(C921-2025)/75 + [1]CO2ToAtm!$T$29</f>
        <v>46.588136483328839</v>
      </c>
      <c r="K921">
        <f t="shared" si="47"/>
        <v>13.5518364833287</v>
      </c>
    </row>
    <row r="922" spans="1:11" x14ac:dyDescent="0.25">
      <c r="A922">
        <v>62.65</v>
      </c>
      <c r="B922" s="7">
        <v>3.6</v>
      </c>
      <c r="C922" s="7">
        <v>2081</v>
      </c>
      <c r="D922" s="7">
        <v>62.65</v>
      </c>
      <c r="E922" s="7">
        <v>0</v>
      </c>
      <c r="F922" s="7">
        <v>594.37</v>
      </c>
      <c r="G922">
        <f t="shared" si="45"/>
        <v>57.92999999999995</v>
      </c>
      <c r="H922" s="39">
        <f t="shared" si="46"/>
        <v>62.65</v>
      </c>
      <c r="I922">
        <v>34.051600000000107</v>
      </c>
      <c r="J922">
        <f>[1]CO2ToAtm!$P$19*H922*H922 + [1]CO2ToAtm!$Q$19*H922+ [1]CO2ToAtm!$R$19  + 4*(C922-2025)/75 + [1]CO2ToAtm!$T$29</f>
        <v>48.022022206429561</v>
      </c>
      <c r="K922">
        <f t="shared" si="47"/>
        <v>13.970422206429454</v>
      </c>
    </row>
    <row r="923" spans="1:11" x14ac:dyDescent="0.25">
      <c r="A923">
        <v>63.2</v>
      </c>
      <c r="B923" s="7">
        <v>3.6</v>
      </c>
      <c r="C923" s="7">
        <v>2082</v>
      </c>
      <c r="D923" s="7">
        <v>63.2</v>
      </c>
      <c r="E923" s="7">
        <v>0</v>
      </c>
      <c r="F923" s="7">
        <v>598.78</v>
      </c>
      <c r="G923">
        <f t="shared" si="45"/>
        <v>4.4099999999999682</v>
      </c>
      <c r="H923" s="39">
        <f t="shared" si="46"/>
        <v>63.2</v>
      </c>
      <c r="I923">
        <v>34.442099999999748</v>
      </c>
      <c r="J923">
        <f>[1]CO2ToAtm!$P$19*H923*H923 + [1]CO2ToAtm!$Q$19*H923+ [1]CO2ToAtm!$R$19  + 4*(C923-2025)/75 + [1]CO2ToAtm!$T$29</f>
        <v>48.9060025119784</v>
      </c>
      <c r="K923">
        <f t="shared" si="47"/>
        <v>14.463902511978652</v>
      </c>
    </row>
    <row r="924" spans="1:11" x14ac:dyDescent="0.25">
      <c r="A924">
        <v>63.23</v>
      </c>
      <c r="B924" s="7">
        <v>4</v>
      </c>
      <c r="C924" s="7">
        <v>2063</v>
      </c>
      <c r="D924" s="7">
        <v>63.23</v>
      </c>
      <c r="E924" s="7">
        <v>0</v>
      </c>
      <c r="F924" s="7">
        <v>540.76</v>
      </c>
      <c r="G924">
        <f t="shared" si="45"/>
        <v>-58.019999999999982</v>
      </c>
      <c r="H924" s="39">
        <f t="shared" si="46"/>
        <v>63.23</v>
      </c>
      <c r="I924">
        <v>33.739199999999499</v>
      </c>
      <c r="J924">
        <f>[1]CO2ToAtm!$P$19*H924*H924 + [1]CO2ToAtm!$Q$19*H924+ [1]CO2ToAtm!$R$19  + 4*(C924-2025)/75 + [1]CO2ToAtm!$T$29</f>
        <v>47.938151077947566</v>
      </c>
      <c r="K924">
        <f t="shared" si="47"/>
        <v>14.198951077948067</v>
      </c>
    </row>
    <row r="925" spans="1:11" x14ac:dyDescent="0.25">
      <c r="A925">
        <v>63.24</v>
      </c>
      <c r="B925" s="7">
        <v>3.8</v>
      </c>
      <c r="C925" s="7">
        <v>2068</v>
      </c>
      <c r="D925" s="7">
        <v>63.24</v>
      </c>
      <c r="E925" s="7">
        <v>0</v>
      </c>
      <c r="F925" s="7">
        <v>553.19000000000005</v>
      </c>
      <c r="G925">
        <f t="shared" si="45"/>
        <v>12.430000000000064</v>
      </c>
      <c r="H925" s="39">
        <f t="shared" si="46"/>
        <v>63.24</v>
      </c>
      <c r="I925">
        <v>34.129700000000035</v>
      </c>
      <c r="J925">
        <f>[1]CO2ToAtm!$P$19*H925*H925 + [1]CO2ToAtm!$Q$19*H925+ [1]CO2ToAtm!$R$19  + 4*(C925-2025)/75 + [1]CO2ToAtm!$T$29</f>
        <v>48.219982375017061</v>
      </c>
      <c r="K925">
        <f t="shared" si="47"/>
        <v>14.090282375017026</v>
      </c>
    </row>
    <row r="926" spans="1:11" x14ac:dyDescent="0.25">
      <c r="A926">
        <v>63.76</v>
      </c>
      <c r="B926" s="7">
        <v>3.6</v>
      </c>
      <c r="C926" s="7">
        <v>2083</v>
      </c>
      <c r="D926" s="7">
        <v>63.76</v>
      </c>
      <c r="E926" s="7">
        <v>0</v>
      </c>
      <c r="F926" s="7">
        <v>603.26</v>
      </c>
      <c r="G926">
        <f t="shared" si="45"/>
        <v>50.069999999999936</v>
      </c>
      <c r="H926" s="39">
        <f t="shared" si="46"/>
        <v>63.76</v>
      </c>
      <c r="I926">
        <v>34.98880000000014</v>
      </c>
      <c r="J926">
        <f>[1]CO2ToAtm!$P$19*H926*H926 + [1]CO2ToAtm!$Q$19*H926+ [1]CO2ToAtm!$R$19  + 4*(C926-2025)/75 + [1]CO2ToAtm!$T$29</f>
        <v>49.811297297028979</v>
      </c>
      <c r="K926">
        <f t="shared" si="47"/>
        <v>14.822497297028839</v>
      </c>
    </row>
    <row r="927" spans="1:11" x14ac:dyDescent="0.25">
      <c r="A927">
        <v>64.099999999999994</v>
      </c>
      <c r="B927" s="7">
        <v>4</v>
      </c>
      <c r="C927" s="7">
        <v>2064</v>
      </c>
      <c r="D927" s="7">
        <v>64.099999999999994</v>
      </c>
      <c r="E927" s="7">
        <v>0</v>
      </c>
      <c r="F927" s="7">
        <v>545.17999999999995</v>
      </c>
      <c r="G927">
        <f t="shared" si="45"/>
        <v>-58.080000000000041</v>
      </c>
      <c r="H927" s="39">
        <f t="shared" si="46"/>
        <v>64.099999999999994</v>
      </c>
      <c r="I927">
        <v>34.520199999999676</v>
      </c>
      <c r="J927">
        <f>[1]CO2ToAtm!$P$19*H927*H927 + [1]CO2ToAtm!$Q$19*H927+ [1]CO2ToAtm!$R$19  + 4*(C927-2025)/75 + [1]CO2ToAtm!$T$29</f>
        <v>49.318284209682865</v>
      </c>
      <c r="K927">
        <f t="shared" si="47"/>
        <v>14.798084209683189</v>
      </c>
    </row>
    <row r="928" spans="1:11" x14ac:dyDescent="0.25">
      <c r="A928">
        <v>64.16</v>
      </c>
      <c r="B928" s="7">
        <v>3.8</v>
      </c>
      <c r="C928" s="7">
        <v>2069</v>
      </c>
      <c r="D928" s="7">
        <v>64.16</v>
      </c>
      <c r="E928" s="7">
        <v>0</v>
      </c>
      <c r="F928" s="7">
        <v>557.65</v>
      </c>
      <c r="G928">
        <f t="shared" si="45"/>
        <v>12.470000000000027</v>
      </c>
      <c r="H928" s="39">
        <f t="shared" si="46"/>
        <v>64.16</v>
      </c>
      <c r="I928">
        <v>34.832599999999395</v>
      </c>
      <c r="J928">
        <f>[1]CO2ToAtm!$P$19*H928*H928 + [1]CO2ToAtm!$Q$19*H928+ [1]CO2ToAtm!$R$19  + 4*(C928-2025)/75 + [1]CO2ToAtm!$T$29</f>
        <v>49.677011934348535</v>
      </c>
      <c r="K928">
        <f t="shared" si="47"/>
        <v>14.844411934349139</v>
      </c>
    </row>
    <row r="929" spans="1:11" x14ac:dyDescent="0.25">
      <c r="A929">
        <v>64.319999999999993</v>
      </c>
      <c r="B929" s="7">
        <v>3.6</v>
      </c>
      <c r="C929" s="7">
        <v>2084</v>
      </c>
      <c r="D929" s="7">
        <v>64.319999999999993</v>
      </c>
      <c r="E929" s="7">
        <v>0</v>
      </c>
      <c r="F929" s="7">
        <v>607.79999999999995</v>
      </c>
      <c r="G929">
        <f t="shared" si="45"/>
        <v>50.149999999999977</v>
      </c>
      <c r="H929" s="39">
        <f t="shared" si="46"/>
        <v>64.319999999999993</v>
      </c>
      <c r="I929">
        <v>35.457399999999716</v>
      </c>
      <c r="J929">
        <f>[1]CO2ToAtm!$P$19*H929*H929 + [1]CO2ToAtm!$Q$19*H929+ [1]CO2ToAtm!$R$19  + 4*(C929-2025)/75 + [1]CO2ToAtm!$T$29</f>
        <v>50.722859851586946</v>
      </c>
      <c r="K929">
        <f t="shared" si="47"/>
        <v>15.265459851587231</v>
      </c>
    </row>
    <row r="930" spans="1:11" x14ac:dyDescent="0.25">
      <c r="A930">
        <v>64.88</v>
      </c>
      <c r="B930" s="7">
        <v>3.6</v>
      </c>
      <c r="C930" s="7">
        <v>2085</v>
      </c>
      <c r="D930" s="7">
        <v>64.88</v>
      </c>
      <c r="E930" s="7">
        <v>0</v>
      </c>
      <c r="F930" s="7">
        <v>612.4</v>
      </c>
      <c r="G930">
        <f t="shared" si="45"/>
        <v>4.6000000000000227</v>
      </c>
      <c r="H930" s="39">
        <f t="shared" si="46"/>
        <v>64.88</v>
      </c>
      <c r="I930">
        <v>35.926000000000172</v>
      </c>
      <c r="J930">
        <f>[1]CO2ToAtm!$P$19*H930*H930 + [1]CO2ToAtm!$Q$19*H930+ [1]CO2ToAtm!$R$19  + 4*(C930-2025)/75 + [1]CO2ToAtm!$T$29</f>
        <v>51.640690175652303</v>
      </c>
      <c r="K930">
        <f t="shared" si="47"/>
        <v>15.71469017565213</v>
      </c>
    </row>
    <row r="931" spans="1:11" x14ac:dyDescent="0.25">
      <c r="A931">
        <v>65</v>
      </c>
      <c r="B931" s="7">
        <v>4</v>
      </c>
      <c r="C931" s="7">
        <v>2065</v>
      </c>
      <c r="D931" s="7">
        <v>65</v>
      </c>
      <c r="E931" s="7">
        <v>0</v>
      </c>
      <c r="F931" s="7">
        <v>549.69000000000005</v>
      </c>
      <c r="G931">
        <f t="shared" si="45"/>
        <v>-62.709999999999923</v>
      </c>
      <c r="H931" s="39">
        <f t="shared" si="46"/>
        <v>65</v>
      </c>
      <c r="I931">
        <v>35.223100000000812</v>
      </c>
      <c r="J931">
        <f>[1]CO2ToAtm!$P$19*H931*H931 + [1]CO2ToAtm!$Q$19*H931+ [1]CO2ToAtm!$R$19  + 4*(C931-2025)/75 + [1]CO2ToAtm!$T$29</f>
        <v>50.760088313746778</v>
      </c>
      <c r="K931">
        <f t="shared" si="47"/>
        <v>15.536988313745965</v>
      </c>
    </row>
    <row r="932" spans="1:11" x14ac:dyDescent="0.25">
      <c r="A932">
        <v>65.09</v>
      </c>
      <c r="B932" s="7">
        <v>3.8</v>
      </c>
      <c r="C932" s="7">
        <v>2070</v>
      </c>
      <c r="D932" s="7">
        <v>65.09</v>
      </c>
      <c r="E932" s="7">
        <v>0</v>
      </c>
      <c r="F932" s="7">
        <v>562.22</v>
      </c>
      <c r="G932">
        <f t="shared" si="45"/>
        <v>12.529999999999973</v>
      </c>
      <c r="H932" s="39">
        <f t="shared" si="46"/>
        <v>65.09</v>
      </c>
      <c r="I932">
        <v>35.691700000000388</v>
      </c>
      <c r="J932">
        <f>[1]CO2ToAtm!$P$19*H932*H932 + [1]CO2ToAtm!$Q$19*H932+ [1]CO2ToAtm!$R$19  + 4*(C932-2025)/75 + [1]CO2ToAtm!$T$29</f>
        <v>51.166492456502951</v>
      </c>
      <c r="K932">
        <f t="shared" si="47"/>
        <v>15.474792456502563</v>
      </c>
    </row>
    <row r="933" spans="1:11" x14ac:dyDescent="0.25">
      <c r="A933">
        <v>65.44</v>
      </c>
      <c r="B933" s="7">
        <v>3.6</v>
      </c>
      <c r="C933" s="7">
        <v>2086</v>
      </c>
      <c r="D933" s="7">
        <v>65.44</v>
      </c>
      <c r="E933" s="7">
        <v>0</v>
      </c>
      <c r="F933" s="7">
        <v>617.05999999999995</v>
      </c>
      <c r="G933">
        <f t="shared" si="45"/>
        <v>54.839999999999918</v>
      </c>
      <c r="H933" s="39">
        <f t="shared" si="46"/>
        <v>65.44</v>
      </c>
      <c r="I933">
        <v>36.394599999999748</v>
      </c>
      <c r="J933">
        <f>[1]CO2ToAtm!$P$19*H933*H933 + [1]CO2ToAtm!$Q$19*H933+ [1]CO2ToAtm!$R$19  + 4*(C933-2025)/75 + [1]CO2ToAtm!$T$29</f>
        <v>52.564788269225041</v>
      </c>
      <c r="K933">
        <f t="shared" si="47"/>
        <v>16.170188269225292</v>
      </c>
    </row>
    <row r="934" spans="1:11" x14ac:dyDescent="0.25">
      <c r="A934">
        <v>65.91</v>
      </c>
      <c r="B934" s="7">
        <v>4</v>
      </c>
      <c r="C934" s="7">
        <v>2066</v>
      </c>
      <c r="D934" s="7">
        <v>65.91</v>
      </c>
      <c r="E934" s="7">
        <v>0</v>
      </c>
      <c r="F934" s="7">
        <v>554.29999999999995</v>
      </c>
      <c r="G934">
        <f t="shared" si="45"/>
        <v>-62.759999999999991</v>
      </c>
      <c r="H934" s="39">
        <f t="shared" si="46"/>
        <v>65.91</v>
      </c>
      <c r="I934">
        <v>36.00409999999922</v>
      </c>
      <c r="J934">
        <f>[1]CO2ToAtm!$P$19*H934*H934 + [1]CO2ToAtm!$Q$19*H934+ [1]CO2ToAtm!$R$19  + 4*(C934-2025)/75 + [1]CO2ToAtm!$T$29</f>
        <v>52.233779761054159</v>
      </c>
      <c r="K934">
        <f t="shared" si="47"/>
        <v>16.229679761054939</v>
      </c>
    </row>
    <row r="935" spans="1:11" x14ac:dyDescent="0.25">
      <c r="A935">
        <v>66.010000000000005</v>
      </c>
      <c r="B935" s="7">
        <v>3.6</v>
      </c>
      <c r="C935" s="7">
        <v>2087</v>
      </c>
      <c r="D935" s="7">
        <v>66.010000000000005</v>
      </c>
      <c r="E935" s="7">
        <v>0</v>
      </c>
      <c r="F935" s="7">
        <v>621.79</v>
      </c>
      <c r="G935">
        <f t="shared" si="45"/>
        <v>67.490000000000009</v>
      </c>
      <c r="H935" s="39">
        <f t="shared" si="46"/>
        <v>66.010000000000005</v>
      </c>
      <c r="I935">
        <v>36.94130000000014</v>
      </c>
      <c r="J935">
        <f>[1]CO2ToAtm!$P$19*H935*H935 + [1]CO2ToAtm!$Q$19*H935+ [1]CO2ToAtm!$R$19  + 4*(C935-2025)/75 + [1]CO2ToAtm!$T$29</f>
        <v>53.510872389032485</v>
      </c>
      <c r="K935">
        <f t="shared" si="47"/>
        <v>16.569572389032345</v>
      </c>
    </row>
    <row r="936" spans="1:11" x14ac:dyDescent="0.25">
      <c r="A936">
        <v>66.040000000000006</v>
      </c>
      <c r="B936" s="7">
        <v>3.8</v>
      </c>
      <c r="C936" s="7">
        <v>2071</v>
      </c>
      <c r="D936" s="7">
        <v>66.040000000000006</v>
      </c>
      <c r="E936" s="7">
        <v>0</v>
      </c>
      <c r="F936" s="7">
        <v>566.89</v>
      </c>
      <c r="G936">
        <f t="shared" si="45"/>
        <v>-54.899999999999977</v>
      </c>
      <c r="H936" s="39">
        <f t="shared" si="46"/>
        <v>66.040000000000006</v>
      </c>
      <c r="I936">
        <v>36.472699999999676</v>
      </c>
      <c r="J936">
        <f>[1]CO2ToAtm!$P$19*H936*H936 + [1]CO2ToAtm!$Q$19*H936+ [1]CO2ToAtm!$R$19  + 4*(C936-2025)/75 + [1]CO2ToAtm!$T$29</f>
        <v>52.704705817786966</v>
      </c>
      <c r="K936">
        <f t="shared" si="47"/>
        <v>16.232005817787289</v>
      </c>
    </row>
    <row r="937" spans="1:11" x14ac:dyDescent="0.25">
      <c r="A937">
        <v>66.59</v>
      </c>
      <c r="B937" s="7">
        <v>3.6</v>
      </c>
      <c r="C937" s="7">
        <v>2088</v>
      </c>
      <c r="D937" s="7">
        <v>66.59</v>
      </c>
      <c r="E937" s="7">
        <v>0</v>
      </c>
      <c r="F937" s="7">
        <v>626.59</v>
      </c>
      <c r="G937">
        <f t="shared" ref="G937:G1000" si="48">F937-F936</f>
        <v>59.700000000000045</v>
      </c>
      <c r="H937" s="39">
        <f t="shared" si="46"/>
        <v>66.59</v>
      </c>
      <c r="I937">
        <v>37.488000000000532</v>
      </c>
      <c r="J937">
        <f>[1]CO2ToAtm!$P$19*H937*H937 + [1]CO2ToAtm!$Q$19*H937+ [1]CO2ToAtm!$R$19  + 4*(C937-2025)/75 + [1]CO2ToAtm!$T$29</f>
        <v>54.479284304394021</v>
      </c>
      <c r="K937">
        <f t="shared" si="47"/>
        <v>16.991284304393488</v>
      </c>
    </row>
    <row r="938" spans="1:11" x14ac:dyDescent="0.25">
      <c r="A938">
        <v>66.849999999999994</v>
      </c>
      <c r="B938" s="7">
        <v>4</v>
      </c>
      <c r="C938" s="7">
        <v>2067</v>
      </c>
      <c r="D938" s="7">
        <v>66.849999999999994</v>
      </c>
      <c r="E938" s="7">
        <v>0</v>
      </c>
      <c r="F938" s="7">
        <v>559.01</v>
      </c>
      <c r="G938">
        <f t="shared" si="48"/>
        <v>-67.580000000000041</v>
      </c>
      <c r="H938" s="39">
        <f t="shared" si="46"/>
        <v>66.849999999999994</v>
      </c>
      <c r="I938">
        <v>36.785100000000284</v>
      </c>
      <c r="J938">
        <f>[1]CO2ToAtm!$P$19*H938*H938 + [1]CO2ToAtm!$Q$19*H938+ [1]CO2ToAtm!$R$19  + 4*(C938-2025)/75 + [1]CO2ToAtm!$T$29</f>
        <v>53.771674471495587</v>
      </c>
      <c r="K938">
        <f t="shared" si="47"/>
        <v>16.986574471495302</v>
      </c>
    </row>
    <row r="939" spans="1:11" x14ac:dyDescent="0.25">
      <c r="A939">
        <v>67.02</v>
      </c>
      <c r="B939" s="7">
        <v>3.8</v>
      </c>
      <c r="C939" s="7">
        <v>2072</v>
      </c>
      <c r="D939" s="7">
        <v>67.02</v>
      </c>
      <c r="E939" s="7">
        <v>0</v>
      </c>
      <c r="F939" s="7">
        <v>571.66999999999996</v>
      </c>
      <c r="G939">
        <f t="shared" si="48"/>
        <v>12.659999999999968</v>
      </c>
      <c r="H939" s="39">
        <f t="shared" si="46"/>
        <v>67.02</v>
      </c>
      <c r="I939">
        <v>37.331799999999788</v>
      </c>
      <c r="J939">
        <f>[1]CO2ToAtm!$P$19*H939*H939 + [1]CO2ToAtm!$Q$19*H939+ [1]CO2ToAtm!$R$19  + 4*(C939-2025)/75 + [1]CO2ToAtm!$T$29</f>
        <v>54.308711369742767</v>
      </c>
      <c r="K939">
        <f t="shared" si="47"/>
        <v>16.976911369742979</v>
      </c>
    </row>
    <row r="940" spans="1:11" x14ac:dyDescent="0.25">
      <c r="A940">
        <v>67.16</v>
      </c>
      <c r="B940" s="7">
        <v>3.6</v>
      </c>
      <c r="C940" s="7">
        <v>2089</v>
      </c>
      <c r="D940" s="7">
        <v>67.16</v>
      </c>
      <c r="E940" s="7">
        <v>0</v>
      </c>
      <c r="F940" s="7">
        <v>631.45000000000005</v>
      </c>
      <c r="G940">
        <f t="shared" si="48"/>
        <v>59.780000000000086</v>
      </c>
      <c r="H940" s="39">
        <f t="shared" si="46"/>
        <v>67.16</v>
      </c>
      <c r="I940">
        <v>37.956600000000101</v>
      </c>
      <c r="J940">
        <f>[1]CO2ToAtm!$P$19*H940*H940 + [1]CO2ToAtm!$Q$19*H940+ [1]CO2ToAtm!$R$19  + 4*(C940-2025)/75 + [1]CO2ToAtm!$T$29</f>
        <v>55.43846958144664</v>
      </c>
      <c r="K940">
        <f t="shared" si="47"/>
        <v>17.481869581446539</v>
      </c>
    </row>
    <row r="941" spans="1:11" x14ac:dyDescent="0.25">
      <c r="A941">
        <v>67.739999999999995</v>
      </c>
      <c r="B941" s="7">
        <v>3.6</v>
      </c>
      <c r="C941" s="7">
        <v>2090</v>
      </c>
      <c r="D941" s="7">
        <v>67.739999999999995</v>
      </c>
      <c r="E941" s="7">
        <v>0</v>
      </c>
      <c r="F941" s="7">
        <v>636.37</v>
      </c>
      <c r="G941">
        <f t="shared" si="48"/>
        <v>4.9199999999999591</v>
      </c>
      <c r="H941" s="39">
        <f t="shared" si="46"/>
        <v>67.739999999999995</v>
      </c>
      <c r="I941">
        <v>38.425199999999677</v>
      </c>
      <c r="J941">
        <f>[1]CO2ToAtm!$P$19*H941*H941 + [1]CO2ToAtm!$Q$19*H941+ [1]CO2ToAtm!$R$19  + 4*(C941-2025)/75 + [1]CO2ToAtm!$T$29</f>
        <v>56.420212498917316</v>
      </c>
      <c r="K941">
        <f t="shared" si="47"/>
        <v>17.995012498917639</v>
      </c>
    </row>
    <row r="942" spans="1:11" x14ac:dyDescent="0.25">
      <c r="A942">
        <v>67.8</v>
      </c>
      <c r="B942" s="7">
        <v>4</v>
      </c>
      <c r="C942" s="7">
        <v>2068</v>
      </c>
      <c r="D942" s="7">
        <v>67.8</v>
      </c>
      <c r="E942" s="7">
        <v>0</v>
      </c>
      <c r="F942" s="7">
        <v>563.83000000000004</v>
      </c>
      <c r="G942">
        <f t="shared" si="48"/>
        <v>-72.539999999999964</v>
      </c>
      <c r="H942" s="39">
        <f t="shared" si="46"/>
        <v>67.8</v>
      </c>
      <c r="I942">
        <v>37.644200000000389</v>
      </c>
      <c r="J942">
        <f>[1]CO2ToAtm!$P$19*H942*H942 + [1]CO2ToAtm!$Q$19*H942+ [1]CO2ToAtm!$R$19  + 4*(C942-2025)/75 + [1]CO2ToAtm!$T$29</f>
        <v>55.343305277347064</v>
      </c>
      <c r="K942">
        <f t="shared" si="47"/>
        <v>17.699105277346675</v>
      </c>
    </row>
    <row r="943" spans="1:11" x14ac:dyDescent="0.25">
      <c r="A943">
        <v>68</v>
      </c>
      <c r="B943" s="7">
        <v>3.8</v>
      </c>
      <c r="C943" s="7">
        <v>2073</v>
      </c>
      <c r="D943" s="7">
        <v>68</v>
      </c>
      <c r="E943" s="7">
        <v>0</v>
      </c>
      <c r="F943" s="7">
        <v>576.55999999999995</v>
      </c>
      <c r="G943">
        <f t="shared" si="48"/>
        <v>12.729999999999905</v>
      </c>
      <c r="H943" s="39">
        <f t="shared" si="46"/>
        <v>68</v>
      </c>
      <c r="I943">
        <v>38.190899999999893</v>
      </c>
      <c r="J943">
        <f>[1]CO2ToAtm!$P$19*H943*H943 + [1]CO2ToAtm!$Q$19*H943+ [1]CO2ToAtm!$R$19  + 4*(C943-2025)/75 + [1]CO2ToAtm!$T$29</f>
        <v>55.931911965814969</v>
      </c>
      <c r="K943">
        <f t="shared" si="47"/>
        <v>17.741011965815076</v>
      </c>
    </row>
    <row r="944" spans="1:11" x14ac:dyDescent="0.25">
      <c r="A944">
        <v>68.319999999999993</v>
      </c>
      <c r="B944" s="7">
        <v>3.6</v>
      </c>
      <c r="C944" s="7">
        <v>2091</v>
      </c>
      <c r="D944" s="7">
        <v>68.319999999999993</v>
      </c>
      <c r="E944" s="7">
        <v>0</v>
      </c>
      <c r="F944" s="7">
        <v>641.37</v>
      </c>
      <c r="G944">
        <f t="shared" si="48"/>
        <v>64.810000000000059</v>
      </c>
      <c r="H944" s="39">
        <f t="shared" si="46"/>
        <v>68.319999999999993</v>
      </c>
      <c r="I944">
        <v>39.049999999999997</v>
      </c>
      <c r="J944">
        <f>[1]CO2ToAtm!$P$19*H944*H944 + [1]CO2ToAtm!$Q$19*H944+ [1]CO2ToAtm!$R$19  + 4*(C944-2025)/75 + [1]CO2ToAtm!$T$29</f>
        <v>57.408678878321311</v>
      </c>
      <c r="K944">
        <f t="shared" si="47"/>
        <v>18.358678878321314</v>
      </c>
    </row>
    <row r="945" spans="1:11" x14ac:dyDescent="0.25">
      <c r="A945">
        <v>68.78</v>
      </c>
      <c r="B945" s="7">
        <v>4</v>
      </c>
      <c r="C945" s="7">
        <v>2069</v>
      </c>
      <c r="D945" s="7">
        <v>68.78</v>
      </c>
      <c r="E945" s="7">
        <v>0</v>
      </c>
      <c r="F945" s="7">
        <v>568.75</v>
      </c>
      <c r="G945">
        <f t="shared" si="48"/>
        <v>-72.62</v>
      </c>
      <c r="H945" s="39">
        <f t="shared" si="46"/>
        <v>68.78</v>
      </c>
      <c r="I945">
        <v>38.425199999999677</v>
      </c>
      <c r="J945">
        <f>[1]CO2ToAtm!$P$19*H945*H945 + [1]CO2ToAtm!$Q$19*H945+ [1]CO2ToAtm!$R$19  + 4*(C945-2025)/75 + [1]CO2ToAtm!$T$29</f>
        <v>56.981783561593524</v>
      </c>
      <c r="K945">
        <f t="shared" si="47"/>
        <v>18.556583561593847</v>
      </c>
    </row>
    <row r="946" spans="1:11" x14ac:dyDescent="0.25">
      <c r="A946">
        <v>68.91</v>
      </c>
      <c r="B946" s="7">
        <v>3.6</v>
      </c>
      <c r="C946" s="7">
        <v>2092</v>
      </c>
      <c r="D946" s="7">
        <v>68.91</v>
      </c>
      <c r="E946" s="7">
        <v>0</v>
      </c>
      <c r="F946" s="7">
        <v>646.42999999999995</v>
      </c>
      <c r="G946">
        <f t="shared" si="48"/>
        <v>77.67999999999995</v>
      </c>
      <c r="H946" s="39">
        <f t="shared" si="46"/>
        <v>68.91</v>
      </c>
      <c r="I946">
        <v>39.518599999999573</v>
      </c>
      <c r="J946">
        <f>[1]CO2ToAtm!$P$19*H946*H946 + [1]CO2ToAtm!$Q$19*H946+ [1]CO2ToAtm!$R$19  + 4*(C946-2025)/75 + [1]CO2ToAtm!$T$29</f>
        <v>58.420166585173263</v>
      </c>
      <c r="K946">
        <f t="shared" si="47"/>
        <v>18.90156658517369</v>
      </c>
    </row>
    <row r="947" spans="1:11" x14ac:dyDescent="0.25">
      <c r="A947">
        <v>69.010000000000005</v>
      </c>
      <c r="B947" s="7">
        <v>3.8</v>
      </c>
      <c r="C947" s="7">
        <v>2074</v>
      </c>
      <c r="D947" s="7">
        <v>69.010000000000005</v>
      </c>
      <c r="E947" s="7">
        <v>0</v>
      </c>
      <c r="F947" s="7">
        <v>581.55999999999995</v>
      </c>
      <c r="G947">
        <f t="shared" si="48"/>
        <v>-64.87</v>
      </c>
      <c r="H947" s="39">
        <f t="shared" si="46"/>
        <v>69.010000000000005</v>
      </c>
      <c r="I947">
        <v>39.049999999999997</v>
      </c>
      <c r="J947">
        <f>[1]CO2ToAtm!$P$19*H947*H947 + [1]CO2ToAtm!$Q$19*H947+ [1]CO2ToAtm!$R$19  + 4*(C947-2025)/75 + [1]CO2ToAtm!$T$29</f>
        <v>57.623255166124217</v>
      </c>
      <c r="K947">
        <f t="shared" si="47"/>
        <v>18.57325516612422</v>
      </c>
    </row>
    <row r="948" spans="1:11" x14ac:dyDescent="0.25">
      <c r="A948">
        <v>69.510000000000005</v>
      </c>
      <c r="B948" s="7">
        <v>3.6</v>
      </c>
      <c r="C948" s="7">
        <v>2093</v>
      </c>
      <c r="D948" s="7">
        <v>69.510000000000005</v>
      </c>
      <c r="E948" s="7">
        <v>0</v>
      </c>
      <c r="F948" s="7">
        <v>651.54999999999995</v>
      </c>
      <c r="G948">
        <f t="shared" si="48"/>
        <v>69.990000000000009</v>
      </c>
      <c r="H948" s="39">
        <f t="shared" si="46"/>
        <v>69.510000000000005</v>
      </c>
      <c r="I948">
        <v>39.987200000000037</v>
      </c>
      <c r="J948">
        <f>[1]CO2ToAtm!$P$19*H948*H948 + [1]CO2ToAtm!$Q$19*H948+ [1]CO2ToAtm!$R$19  + 4*(C948-2025)/75 + [1]CO2ToAtm!$T$29</f>
        <v>59.455029380698555</v>
      </c>
      <c r="K948">
        <f t="shared" si="47"/>
        <v>19.467829380698518</v>
      </c>
    </row>
    <row r="949" spans="1:11" x14ac:dyDescent="0.25">
      <c r="A949">
        <v>69.77</v>
      </c>
      <c r="B949" s="7">
        <v>4</v>
      </c>
      <c r="C949" s="7">
        <v>2070</v>
      </c>
      <c r="D949" s="7">
        <v>69.77</v>
      </c>
      <c r="E949" s="7">
        <v>0</v>
      </c>
      <c r="F949" s="7">
        <v>573.78</v>
      </c>
      <c r="G949">
        <f t="shared" si="48"/>
        <v>-77.769999999999982</v>
      </c>
      <c r="H949" s="39">
        <f t="shared" si="46"/>
        <v>69.77</v>
      </c>
      <c r="I949">
        <v>39.284299999999782</v>
      </c>
      <c r="J949">
        <f>[1]CO2ToAtm!$P$19*H949*H949 + [1]CO2ToAtm!$Q$19*H949+ [1]CO2ToAtm!$R$19  + 4*(C949-2025)/75 + [1]CO2ToAtm!$T$29</f>
        <v>58.655926639456197</v>
      </c>
      <c r="K949">
        <f t="shared" si="47"/>
        <v>19.371626639456416</v>
      </c>
    </row>
    <row r="950" spans="1:11" x14ac:dyDescent="0.25">
      <c r="A950">
        <v>70.040000000000006</v>
      </c>
      <c r="B950" s="7">
        <v>3.8</v>
      </c>
      <c r="C950" s="7">
        <v>2075</v>
      </c>
      <c r="D950" s="7">
        <v>70.040000000000006</v>
      </c>
      <c r="E950" s="7">
        <v>0</v>
      </c>
      <c r="F950" s="7">
        <v>586.66999999999996</v>
      </c>
      <c r="G950">
        <f t="shared" si="48"/>
        <v>12.889999999999986</v>
      </c>
      <c r="H950" s="39">
        <f t="shared" si="46"/>
        <v>70.040000000000006</v>
      </c>
      <c r="I950">
        <v>39.909100000000102</v>
      </c>
      <c r="J950">
        <f>[1]CO2ToAtm!$P$19*H950*H950 + [1]CO2ToAtm!$Q$19*H950+ [1]CO2ToAtm!$R$19  + 4*(C950-2025)/75 + [1]CO2ToAtm!$T$29</f>
        <v>59.368032032693634</v>
      </c>
      <c r="K950">
        <f t="shared" si="47"/>
        <v>19.458932032693532</v>
      </c>
    </row>
    <row r="951" spans="1:11" x14ac:dyDescent="0.25">
      <c r="A951">
        <v>70.11</v>
      </c>
      <c r="B951" s="7">
        <v>3.6</v>
      </c>
      <c r="C951" s="7">
        <v>2094</v>
      </c>
      <c r="D951" s="7">
        <v>70.11</v>
      </c>
      <c r="E951" s="7">
        <v>0</v>
      </c>
      <c r="F951" s="7">
        <v>656.75</v>
      </c>
      <c r="G951">
        <f t="shared" si="48"/>
        <v>70.080000000000041</v>
      </c>
      <c r="H951" s="39">
        <f t="shared" si="46"/>
        <v>70.11</v>
      </c>
      <c r="I951">
        <v>40.61200000000035</v>
      </c>
      <c r="J951">
        <f>[1]CO2ToAtm!$P$19*H951*H951 + [1]CO2ToAtm!$Q$19*H951+ [1]CO2ToAtm!$R$19  + 4*(C951-2025)/75 + [1]CO2ToAtm!$T$29</f>
        <v>60.497087319790992</v>
      </c>
      <c r="K951">
        <f t="shared" si="47"/>
        <v>19.885087319790642</v>
      </c>
    </row>
    <row r="952" spans="1:11" x14ac:dyDescent="0.25">
      <c r="A952">
        <v>70.72</v>
      </c>
      <c r="B952" s="7">
        <v>3.6</v>
      </c>
      <c r="C952" s="7">
        <v>2095</v>
      </c>
      <c r="D952" s="7">
        <v>70.72</v>
      </c>
      <c r="E952" s="7">
        <v>0</v>
      </c>
      <c r="F952" s="7">
        <v>662.01</v>
      </c>
      <c r="G952">
        <f t="shared" si="48"/>
        <v>5.2599999999999909</v>
      </c>
      <c r="H952" s="39">
        <f t="shared" si="46"/>
        <v>70.72</v>
      </c>
      <c r="I952">
        <v>41.080599999999926</v>
      </c>
      <c r="J952">
        <f>[1]CO2ToAtm!$P$19*H952*H952 + [1]CO2ToAtm!$Q$19*H952+ [1]CO2ToAtm!$R$19  + 4*(C952-2025)/75 + [1]CO2ToAtm!$T$29</f>
        <v>61.563000023794579</v>
      </c>
      <c r="K952">
        <f t="shared" si="47"/>
        <v>20.482400023794654</v>
      </c>
    </row>
    <row r="953" spans="1:11" x14ac:dyDescent="0.25">
      <c r="A953">
        <v>70.790000000000006</v>
      </c>
      <c r="B953" s="7">
        <v>4</v>
      </c>
      <c r="C953" s="7">
        <v>2071</v>
      </c>
      <c r="D953" s="7">
        <v>70.790000000000006</v>
      </c>
      <c r="E953" s="7">
        <v>0</v>
      </c>
      <c r="F953" s="7">
        <v>578.92999999999995</v>
      </c>
      <c r="G953">
        <f t="shared" si="48"/>
        <v>-83.080000000000041</v>
      </c>
      <c r="H953" s="39">
        <f t="shared" si="46"/>
        <v>70.790000000000006</v>
      </c>
      <c r="I953">
        <v>40.221499999999821</v>
      </c>
      <c r="J953">
        <f>[1]CO2ToAtm!$P$19*H953*H953 + [1]CO2ToAtm!$Q$19*H953+ [1]CO2ToAtm!$R$19  + 4*(C953-2025)/75 + [1]CO2ToAtm!$T$29</f>
        <v>60.3996733354303</v>
      </c>
      <c r="K953">
        <f t="shared" si="47"/>
        <v>20.178173335430479</v>
      </c>
    </row>
    <row r="954" spans="1:11" x14ac:dyDescent="0.25">
      <c r="A954">
        <v>71.069999999999993</v>
      </c>
      <c r="B954" s="7">
        <v>3.8</v>
      </c>
      <c r="C954" s="7">
        <v>2076</v>
      </c>
      <c r="D954" s="7">
        <v>71.069999999999993</v>
      </c>
      <c r="E954" s="7">
        <v>0</v>
      </c>
      <c r="F954" s="7">
        <v>591.9</v>
      </c>
      <c r="G954">
        <f t="shared" si="48"/>
        <v>12.970000000000027</v>
      </c>
      <c r="H954" s="39">
        <f t="shared" si="46"/>
        <v>71.069999999999993</v>
      </c>
      <c r="I954">
        <v>40.846300000000141</v>
      </c>
      <c r="J954">
        <f>[1]CO2ToAtm!$P$19*H954*H954 + [1]CO2ToAtm!$Q$19*H954+ [1]CO2ToAtm!$R$19  + 4*(C954-2025)/75 + [1]CO2ToAtm!$T$29</f>
        <v>61.134012587625243</v>
      </c>
      <c r="K954">
        <f t="shared" si="47"/>
        <v>20.287712587625101</v>
      </c>
    </row>
    <row r="955" spans="1:11" x14ac:dyDescent="0.25">
      <c r="A955">
        <v>71.33</v>
      </c>
      <c r="B955" s="7">
        <v>3.6</v>
      </c>
      <c r="C955" s="7">
        <v>2096</v>
      </c>
      <c r="D955" s="7">
        <v>71.33</v>
      </c>
      <c r="E955" s="7">
        <v>0</v>
      </c>
      <c r="F955" s="7">
        <v>667.34</v>
      </c>
      <c r="G955">
        <f t="shared" si="48"/>
        <v>75.440000000000055</v>
      </c>
      <c r="H955" s="39">
        <f t="shared" si="46"/>
        <v>71.33</v>
      </c>
      <c r="I955">
        <v>41.627300000000318</v>
      </c>
      <c r="J955">
        <f>[1]CO2ToAtm!$P$19*H955*H955 + [1]CO2ToAtm!$Q$19*H955+ [1]CO2ToAtm!$R$19  + 4*(C955-2025)/75 + [1]CO2ToAtm!$T$29</f>
        <v>62.636349708135228</v>
      </c>
      <c r="K955">
        <f t="shared" si="47"/>
        <v>21.00904970813491</v>
      </c>
    </row>
    <row r="956" spans="1:11" x14ac:dyDescent="0.25">
      <c r="A956">
        <v>71.819999999999993</v>
      </c>
      <c r="B956" s="7">
        <v>4</v>
      </c>
      <c r="C956" s="7">
        <v>2072</v>
      </c>
      <c r="D956" s="7">
        <v>71.819999999999993</v>
      </c>
      <c r="E956" s="7">
        <v>0</v>
      </c>
      <c r="F956" s="7">
        <v>584.19000000000005</v>
      </c>
      <c r="G956">
        <f t="shared" si="48"/>
        <v>-83.149999999999977</v>
      </c>
      <c r="H956" s="39">
        <f t="shared" si="46"/>
        <v>71.819999999999993</v>
      </c>
      <c r="I956">
        <v>41.080600000000814</v>
      </c>
      <c r="J956">
        <f>[1]CO2ToAtm!$P$19*H956*H956 + [1]CO2ToAtm!$Q$19*H956+ [1]CO2ToAtm!$R$19  + 4*(C956-2025)/75 + [1]CO2ToAtm!$T$29</f>
        <v>62.181093469266429</v>
      </c>
      <c r="K956">
        <f t="shared" si="47"/>
        <v>21.100493469265615</v>
      </c>
    </row>
    <row r="957" spans="1:11" x14ac:dyDescent="0.25">
      <c r="A957">
        <v>71.95</v>
      </c>
      <c r="B957" s="7">
        <v>3.6</v>
      </c>
      <c r="C957" s="7">
        <v>2097</v>
      </c>
      <c r="D957" s="7">
        <v>71.95</v>
      </c>
      <c r="E957" s="7">
        <v>0</v>
      </c>
      <c r="F957" s="7">
        <v>672.74</v>
      </c>
      <c r="G957">
        <f t="shared" si="48"/>
        <v>88.549999999999955</v>
      </c>
      <c r="H957" s="39">
        <f t="shared" si="46"/>
        <v>71.95</v>
      </c>
      <c r="I957">
        <v>42.173999999999822</v>
      </c>
      <c r="J957">
        <f>[1]CO2ToAtm!$P$19*H957*H957 + [1]CO2ToAtm!$Q$19*H957+ [1]CO2ToAtm!$R$19  + 4*(C957-2025)/75 + [1]CO2ToAtm!$T$29</f>
        <v>63.734041828228804</v>
      </c>
      <c r="K957">
        <f t="shared" si="47"/>
        <v>21.560041828228982</v>
      </c>
    </row>
    <row r="958" spans="1:11" x14ac:dyDescent="0.25">
      <c r="A958">
        <v>72.13</v>
      </c>
      <c r="B958" s="7">
        <v>3.8</v>
      </c>
      <c r="C958" s="7">
        <v>2077</v>
      </c>
      <c r="D958" s="7">
        <v>72.13</v>
      </c>
      <c r="E958" s="7">
        <v>0</v>
      </c>
      <c r="F958" s="7">
        <v>597.24</v>
      </c>
      <c r="G958">
        <f t="shared" si="48"/>
        <v>-75.5</v>
      </c>
      <c r="H958" s="39">
        <f t="shared" si="46"/>
        <v>72.13</v>
      </c>
      <c r="I958">
        <v>41.705400000000246</v>
      </c>
      <c r="J958">
        <f>[1]CO2ToAtm!$P$19*H958*H958 + [1]CO2ToAtm!$Q$19*H958+ [1]CO2ToAtm!$R$19  + 4*(C958-2025)/75 + [1]CO2ToAtm!$T$29</f>
        <v>62.972015128367232</v>
      </c>
      <c r="K958">
        <f t="shared" si="47"/>
        <v>21.266615128366986</v>
      </c>
    </row>
    <row r="959" spans="1:11" x14ac:dyDescent="0.25">
      <c r="A959">
        <v>72.58</v>
      </c>
      <c r="B959" s="7">
        <v>3.6</v>
      </c>
      <c r="C959" s="7">
        <v>2098</v>
      </c>
      <c r="D959" s="7">
        <v>72.58</v>
      </c>
      <c r="E959" s="7">
        <v>0</v>
      </c>
      <c r="F959" s="7">
        <v>678.21</v>
      </c>
      <c r="G959">
        <f t="shared" si="48"/>
        <v>80.970000000000027</v>
      </c>
      <c r="H959" s="39">
        <f t="shared" si="46"/>
        <v>72.58</v>
      </c>
      <c r="I959">
        <v>42.720700000000214</v>
      </c>
      <c r="J959">
        <f>[1]CO2ToAtm!$P$19*H959*H959 + [1]CO2ToAtm!$Q$19*H959+ [1]CO2ToAtm!$R$19  + 4*(C959-2025)/75 + [1]CO2ToAtm!$T$29</f>
        <v>64.856448133159574</v>
      </c>
      <c r="K959">
        <f t="shared" si="47"/>
        <v>22.13574813315936</v>
      </c>
    </row>
    <row r="960" spans="1:11" x14ac:dyDescent="0.25">
      <c r="A960">
        <v>72.88</v>
      </c>
      <c r="B960" s="7">
        <v>4</v>
      </c>
      <c r="C960" s="7">
        <v>2073</v>
      </c>
      <c r="D960" s="7">
        <v>72.88</v>
      </c>
      <c r="E960" s="7">
        <v>0</v>
      </c>
      <c r="F960" s="7">
        <v>589.55999999999995</v>
      </c>
      <c r="G960">
        <f t="shared" si="48"/>
        <v>-88.650000000000091</v>
      </c>
      <c r="H960" s="39">
        <f t="shared" si="46"/>
        <v>72.88</v>
      </c>
      <c r="I960">
        <v>41.939699999999142</v>
      </c>
      <c r="J960">
        <f>[1]CO2ToAtm!$P$19*H960*H960 + [1]CO2ToAtm!$Q$19*H960+ [1]CO2ToAtm!$R$19  + 4*(C960-2025)/75 + [1]CO2ToAtm!$T$29</f>
        <v>64.034985285385886</v>
      </c>
      <c r="K960">
        <f t="shared" si="47"/>
        <v>22.095285285386744</v>
      </c>
    </row>
    <row r="961" spans="1:11" x14ac:dyDescent="0.25">
      <c r="A961">
        <v>73.19</v>
      </c>
      <c r="B961" s="7">
        <v>3.8</v>
      </c>
      <c r="C961" s="7">
        <v>2078</v>
      </c>
      <c r="D961" s="7">
        <v>73.19</v>
      </c>
      <c r="E961" s="7">
        <v>0</v>
      </c>
      <c r="F961" s="7">
        <v>602.70000000000005</v>
      </c>
      <c r="G961">
        <f t="shared" si="48"/>
        <v>13.1400000000001</v>
      </c>
      <c r="H961" s="39">
        <f t="shared" si="46"/>
        <v>73.19</v>
      </c>
      <c r="I961">
        <v>42.642600000000279</v>
      </c>
      <c r="J961">
        <f>[1]CO2ToAtm!$P$19*H961*H961 + [1]CO2ToAtm!$Q$19*H961+ [1]CO2ToAtm!$R$19  + 4*(C961-2025)/75 + [1]CO2ToAtm!$T$29</f>
        <v>64.832474511642701</v>
      </c>
      <c r="K961">
        <f t="shared" si="47"/>
        <v>22.189874511642422</v>
      </c>
    </row>
    <row r="962" spans="1:11" x14ac:dyDescent="0.25">
      <c r="A962">
        <v>73.209999999999994</v>
      </c>
      <c r="B962" s="7">
        <v>3.6</v>
      </c>
      <c r="C962" s="7">
        <v>2099</v>
      </c>
      <c r="D962" s="7">
        <v>73.209999999999994</v>
      </c>
      <c r="E962" s="7">
        <v>0</v>
      </c>
      <c r="F962" s="7">
        <v>683.76</v>
      </c>
      <c r="G962">
        <f t="shared" si="48"/>
        <v>81.059999999999945</v>
      </c>
      <c r="H962" s="39">
        <f t="shared" si="46"/>
        <v>73.209999999999994</v>
      </c>
      <c r="I962">
        <v>43.345499999999646</v>
      </c>
      <c r="J962">
        <f>[1]CO2ToAtm!$P$19*H962*H962 + [1]CO2ToAtm!$Q$19*H962+ [1]CO2ToAtm!$R$19  + 4*(C962-2025)/75 + [1]CO2ToAtm!$T$29</f>
        <v>65.986787083873153</v>
      </c>
      <c r="K962">
        <f t="shared" si="47"/>
        <v>22.641287083873507</v>
      </c>
    </row>
    <row r="963" spans="1:11" x14ac:dyDescent="0.25">
      <c r="A963">
        <v>73.849999999999994</v>
      </c>
      <c r="B963" s="7">
        <v>3.6</v>
      </c>
      <c r="C963" s="7">
        <v>2100</v>
      </c>
      <c r="D963" s="7">
        <v>73.849999999999994</v>
      </c>
      <c r="E963" s="7">
        <v>0</v>
      </c>
      <c r="F963" s="7">
        <v>689.37</v>
      </c>
      <c r="G963">
        <f t="shared" si="48"/>
        <v>5.6100000000000136</v>
      </c>
      <c r="H963" s="39">
        <f t="shared" ref="H963:H1012" si="49">D963-E963</f>
        <v>73.849999999999994</v>
      </c>
      <c r="I963">
        <v>43.814100000000103</v>
      </c>
      <c r="J963">
        <f>[1]CO2ToAtm!$P$19*H963*H963 + [1]CO2ToAtm!$Q$19*H963+ [1]CO2ToAtm!$R$19  + 4*(C963-2025)/75 + [1]CO2ToAtm!$T$29</f>
        <v>67.142343879473657</v>
      </c>
      <c r="K963">
        <f t="shared" si="47"/>
        <v>23.328243879473554</v>
      </c>
    </row>
    <row r="964" spans="1:11" x14ac:dyDescent="0.25">
      <c r="A964">
        <v>73.959999999999994</v>
      </c>
      <c r="B964" s="7">
        <v>4</v>
      </c>
      <c r="C964" s="7">
        <v>2074</v>
      </c>
      <c r="D964" s="7">
        <v>73.959999999999994</v>
      </c>
      <c r="E964" s="7">
        <v>0</v>
      </c>
      <c r="F964" s="7">
        <v>595.04999999999995</v>
      </c>
      <c r="G964">
        <f t="shared" si="48"/>
        <v>-94.32000000000005</v>
      </c>
      <c r="H964" s="39">
        <f t="shared" si="49"/>
        <v>73.959999999999994</v>
      </c>
      <c r="I964">
        <v>42.87690000000007</v>
      </c>
      <c r="J964">
        <f>[1]CO2ToAtm!$P$19*H964*H964 + [1]CO2ToAtm!$Q$19*H964+ [1]CO2ToAtm!$R$19  + 4*(C964-2025)/75 + [1]CO2ToAtm!$T$29</f>
        <v>65.945946313917887</v>
      </c>
      <c r="K964">
        <f t="shared" ref="K964:K1012" si="50">J964-I964</f>
        <v>23.069046313917816</v>
      </c>
    </row>
    <row r="965" spans="1:11" x14ac:dyDescent="0.25">
      <c r="A965">
        <v>74.27</v>
      </c>
      <c r="B965" s="7">
        <v>3.8</v>
      </c>
      <c r="C965" s="7">
        <v>2079</v>
      </c>
      <c r="D965" s="7">
        <v>74.27</v>
      </c>
      <c r="E965" s="7">
        <v>0</v>
      </c>
      <c r="F965" s="7">
        <v>608.29</v>
      </c>
      <c r="G965">
        <f t="shared" si="48"/>
        <v>13.240000000000009</v>
      </c>
      <c r="H965" s="39">
        <f t="shared" si="49"/>
        <v>74.27</v>
      </c>
      <c r="I965">
        <v>43.657899999999358</v>
      </c>
      <c r="J965">
        <f>[1]CO2ToAtm!$P$19*H965*H965 + [1]CO2ToAtm!$Q$19*H965+ [1]CO2ToAtm!$R$19  + 4*(C965-2025)/75 + [1]CO2ToAtm!$T$29</f>
        <v>66.750127023692173</v>
      </c>
      <c r="K965">
        <f t="shared" si="50"/>
        <v>23.092227023692814</v>
      </c>
    </row>
    <row r="966" spans="1:11" x14ac:dyDescent="0.25">
      <c r="A966">
        <v>75.05</v>
      </c>
      <c r="B966" s="7">
        <v>4</v>
      </c>
      <c r="C966" s="7">
        <v>2075</v>
      </c>
      <c r="D966" s="7">
        <v>75.05</v>
      </c>
      <c r="E966" s="7">
        <v>0</v>
      </c>
      <c r="F966" s="7">
        <v>600.66999999999996</v>
      </c>
      <c r="G966">
        <f t="shared" si="48"/>
        <v>-7.6200000000000045</v>
      </c>
      <c r="H966" s="39">
        <f t="shared" si="49"/>
        <v>75.05</v>
      </c>
      <c r="I966">
        <v>43.892200000000031</v>
      </c>
      <c r="J966">
        <f>[1]CO2ToAtm!$P$19*H966*H966 + [1]CO2ToAtm!$Q$19*H966+ [1]CO2ToAtm!$R$19  + 4*(C966-2025)/75 + [1]CO2ToAtm!$T$29</f>
        <v>67.897744644830553</v>
      </c>
      <c r="K966">
        <f t="shared" si="50"/>
        <v>24.005544644830522</v>
      </c>
    </row>
    <row r="967" spans="1:11" x14ac:dyDescent="0.25">
      <c r="A967">
        <v>75.36</v>
      </c>
      <c r="B967" s="7">
        <v>3.8</v>
      </c>
      <c r="C967" s="7">
        <v>2080</v>
      </c>
      <c r="D967" s="7">
        <v>75.36</v>
      </c>
      <c r="E967" s="7">
        <v>0</v>
      </c>
      <c r="F967" s="7">
        <v>614</v>
      </c>
      <c r="G967">
        <f t="shared" si="48"/>
        <v>13.330000000000041</v>
      </c>
      <c r="H967" s="39">
        <f t="shared" si="49"/>
        <v>75.36</v>
      </c>
      <c r="I967">
        <v>44.595100000000279</v>
      </c>
      <c r="J967">
        <f>[1]CO2ToAtm!$P$19*H967*H967 + [1]CO2ToAtm!$Q$19*H967+ [1]CO2ToAtm!$R$19  + 4*(C967-2025)/75 + [1]CO2ToAtm!$T$29</f>
        <v>68.708678796303019</v>
      </c>
      <c r="K967">
        <f t="shared" si="50"/>
        <v>24.11357879630274</v>
      </c>
    </row>
    <row r="968" spans="1:11" x14ac:dyDescent="0.25">
      <c r="A968">
        <v>76.16</v>
      </c>
      <c r="B968" s="7">
        <v>4</v>
      </c>
      <c r="C968" s="7">
        <v>2076</v>
      </c>
      <c r="D968" s="7">
        <v>76.16</v>
      </c>
      <c r="E968" s="7">
        <v>0</v>
      </c>
      <c r="F968" s="7">
        <v>606.4</v>
      </c>
      <c r="G968">
        <f t="shared" si="48"/>
        <v>-7.6000000000000227</v>
      </c>
      <c r="H968" s="39">
        <f t="shared" si="49"/>
        <v>76.16</v>
      </c>
      <c r="I968">
        <v>44.751300000000143</v>
      </c>
      <c r="J968">
        <f>[1]CO2ToAtm!$P$19*H968*H968 + [1]CO2ToAtm!$Q$19*H968+ [1]CO2ToAtm!$R$19  + 4*(C968-2025)/75 + [1]CO2ToAtm!$T$29</f>
        <v>69.908780724480863</v>
      </c>
      <c r="K968">
        <f t="shared" si="50"/>
        <v>25.15748072448072</v>
      </c>
    </row>
    <row r="969" spans="1:11" x14ac:dyDescent="0.25">
      <c r="A969">
        <v>76.47</v>
      </c>
      <c r="B969" s="7">
        <v>3.8</v>
      </c>
      <c r="C969" s="7">
        <v>2081</v>
      </c>
      <c r="D969" s="7">
        <v>76.47</v>
      </c>
      <c r="E969" s="7">
        <v>0</v>
      </c>
      <c r="F969" s="7">
        <v>619.83000000000004</v>
      </c>
      <c r="G969">
        <f t="shared" si="48"/>
        <v>13.430000000000064</v>
      </c>
      <c r="H969" s="39">
        <f t="shared" si="49"/>
        <v>76.47</v>
      </c>
      <c r="I969">
        <v>45.532300000000319</v>
      </c>
      <c r="J969">
        <f>[1]CO2ToAtm!$P$19*H969*H969 + [1]CO2ToAtm!$Q$19*H969+ [1]CO2ToAtm!$R$19  + 4*(C969-2025)/75 + [1]CO2ToAtm!$T$29</f>
        <v>70.726592234012926</v>
      </c>
      <c r="K969">
        <f t="shared" si="50"/>
        <v>25.194292234012607</v>
      </c>
    </row>
    <row r="970" spans="1:11" x14ac:dyDescent="0.25">
      <c r="A970">
        <v>77.290000000000006</v>
      </c>
      <c r="B970" s="7">
        <v>4</v>
      </c>
      <c r="C970" s="7">
        <v>2077</v>
      </c>
      <c r="D970" s="7">
        <v>77.290000000000006</v>
      </c>
      <c r="E970" s="7">
        <v>0</v>
      </c>
      <c r="F970" s="7">
        <v>612.27</v>
      </c>
      <c r="G970">
        <f t="shared" si="48"/>
        <v>-7.5600000000000591</v>
      </c>
      <c r="H970" s="39">
        <f t="shared" si="49"/>
        <v>77.290000000000006</v>
      </c>
      <c r="I970">
        <v>45.844700000000032</v>
      </c>
      <c r="J970">
        <f>[1]CO2ToAtm!$P$19*H970*H970 + [1]CO2ToAtm!$Q$19*H970+ [1]CO2ToAtm!$R$19  + 4*(C970-2025)/75 + [1]CO2ToAtm!$T$29</f>
        <v>71.980385654428801</v>
      </c>
      <c r="K970">
        <f t="shared" si="50"/>
        <v>26.135685654428769</v>
      </c>
    </row>
    <row r="971" spans="1:11" x14ac:dyDescent="0.25">
      <c r="A971">
        <v>77.59</v>
      </c>
      <c r="B971" s="7">
        <v>3.8</v>
      </c>
      <c r="C971" s="7">
        <v>2082</v>
      </c>
      <c r="D971" s="7">
        <v>77.59</v>
      </c>
      <c r="E971" s="7">
        <v>0</v>
      </c>
      <c r="F971" s="7">
        <v>625.79</v>
      </c>
      <c r="G971">
        <f t="shared" si="48"/>
        <v>13.519999999999982</v>
      </c>
      <c r="H971" s="39">
        <f t="shared" si="49"/>
        <v>77.59</v>
      </c>
      <c r="I971">
        <v>46.547599999999392</v>
      </c>
      <c r="J971">
        <f>[1]CO2ToAtm!$P$19*H971*H971 + [1]CO2ToAtm!$Q$19*H971+ [1]CO2ToAtm!$R$19  + 4*(C971-2025)/75 + [1]CO2ToAtm!$T$29</f>
        <v>72.787163745156192</v>
      </c>
      <c r="K971">
        <f t="shared" si="50"/>
        <v>26.239563745156801</v>
      </c>
    </row>
    <row r="972" spans="1:11" x14ac:dyDescent="0.25">
      <c r="A972">
        <v>78.44</v>
      </c>
      <c r="B972" s="7">
        <v>4</v>
      </c>
      <c r="C972" s="7">
        <v>2078</v>
      </c>
      <c r="D972" s="7">
        <v>78.44</v>
      </c>
      <c r="E972" s="7">
        <v>0</v>
      </c>
      <c r="F972" s="7">
        <v>618.26</v>
      </c>
      <c r="G972">
        <f t="shared" si="48"/>
        <v>-7.5299999999999727</v>
      </c>
      <c r="H972" s="39">
        <f t="shared" si="49"/>
        <v>78.44</v>
      </c>
      <c r="I972">
        <v>46.781900000000071</v>
      </c>
      <c r="J972">
        <f>[1]CO2ToAtm!$P$19*H972*H972 + [1]CO2ToAtm!$Q$19*H972+ [1]CO2ToAtm!$R$19  + 4*(C972-2025)/75 + [1]CO2ToAtm!$T$29</f>
        <v>74.113914520046123</v>
      </c>
      <c r="K972">
        <f t="shared" si="50"/>
        <v>27.332014520046052</v>
      </c>
    </row>
    <row r="973" spans="1:11" x14ac:dyDescent="0.25">
      <c r="A973">
        <v>78.73</v>
      </c>
      <c r="B973" s="7">
        <v>3.8</v>
      </c>
      <c r="C973" s="7">
        <v>2083</v>
      </c>
      <c r="D973" s="7">
        <v>78.73</v>
      </c>
      <c r="E973" s="7">
        <v>0</v>
      </c>
      <c r="F973" s="7">
        <v>631.88</v>
      </c>
      <c r="G973">
        <f t="shared" si="48"/>
        <v>13.620000000000005</v>
      </c>
      <c r="H973" s="39">
        <f t="shared" si="49"/>
        <v>78.73</v>
      </c>
      <c r="I973">
        <v>47.562900000000248</v>
      </c>
      <c r="J973">
        <f>[1]CO2ToAtm!$P$19*H973*H973 + [1]CO2ToAtm!$Q$19*H973+ [1]CO2ToAtm!$R$19  + 4*(C973-2025)/75 + [1]CO2ToAtm!$T$29</f>
        <v>74.90932541725337</v>
      </c>
      <c r="K973">
        <f t="shared" si="50"/>
        <v>27.346425417253123</v>
      </c>
    </row>
    <row r="974" spans="1:11" x14ac:dyDescent="0.25">
      <c r="A974">
        <v>79.599999999999994</v>
      </c>
      <c r="B974" s="7">
        <v>4</v>
      </c>
      <c r="C974" s="7">
        <v>2079</v>
      </c>
      <c r="D974" s="7">
        <v>79.599999999999994</v>
      </c>
      <c r="E974" s="7">
        <v>0</v>
      </c>
      <c r="F974" s="7">
        <v>624.39</v>
      </c>
      <c r="G974">
        <f t="shared" si="48"/>
        <v>-7.4900000000000091</v>
      </c>
      <c r="H974" s="39">
        <f t="shared" si="49"/>
        <v>79.599999999999994</v>
      </c>
      <c r="I974">
        <v>47.87529999999996</v>
      </c>
      <c r="J974">
        <f>[1]CO2ToAtm!$P$19*H974*H974 + [1]CO2ToAtm!$Q$19*H974+ [1]CO2ToAtm!$R$19  + 4*(C974-2025)/75 + [1]CO2ToAtm!$T$29</f>
        <v>76.292309968441671</v>
      </c>
      <c r="K974">
        <f t="shared" si="50"/>
        <v>28.417009968441711</v>
      </c>
    </row>
    <row r="975" spans="1:11" x14ac:dyDescent="0.25">
      <c r="A975">
        <v>79.88</v>
      </c>
      <c r="B975" s="7">
        <v>3.8</v>
      </c>
      <c r="C975" s="7">
        <v>2084</v>
      </c>
      <c r="D975" s="7">
        <v>79.88</v>
      </c>
      <c r="E975" s="7">
        <v>0</v>
      </c>
      <c r="F975" s="7">
        <v>638.09</v>
      </c>
      <c r="G975">
        <f t="shared" si="48"/>
        <v>13.700000000000045</v>
      </c>
      <c r="H975" s="39">
        <f t="shared" si="49"/>
        <v>79.88</v>
      </c>
      <c r="I975">
        <v>48.50010000000028</v>
      </c>
      <c r="J975">
        <f>[1]CO2ToAtm!$P$19*H975*H975 + [1]CO2ToAtm!$Q$19*H975+ [1]CO2ToAtm!$R$19  + 4*(C975-2025)/75 + [1]CO2ToAtm!$T$29</f>
        <v>77.075951943279591</v>
      </c>
      <c r="K975">
        <f t="shared" si="50"/>
        <v>28.575851943279311</v>
      </c>
    </row>
    <row r="976" spans="1:11" x14ac:dyDescent="0.25">
      <c r="A976">
        <v>80.77</v>
      </c>
      <c r="B976" s="7">
        <v>4</v>
      </c>
      <c r="C976" s="7">
        <v>2080</v>
      </c>
      <c r="D976" s="7">
        <v>80.77</v>
      </c>
      <c r="E976" s="7">
        <v>0</v>
      </c>
      <c r="F976" s="7">
        <v>630.65</v>
      </c>
      <c r="G976">
        <f t="shared" si="48"/>
        <v>-7.4400000000000546</v>
      </c>
      <c r="H976" s="39">
        <f t="shared" si="49"/>
        <v>80.77</v>
      </c>
      <c r="I976">
        <v>48.890599999999928</v>
      </c>
      <c r="J976">
        <f>[1]CO2ToAtm!$P$19*H976*H976 + [1]CO2ToAtm!$Q$19*H976+ [1]CO2ToAtm!$R$19  + 4*(C976-2025)/75 + [1]CO2ToAtm!$T$29</f>
        <v>78.516267530160292</v>
      </c>
      <c r="K976">
        <f t="shared" si="50"/>
        <v>29.625667530160364</v>
      </c>
    </row>
    <row r="977" spans="1:11" x14ac:dyDescent="0.25">
      <c r="A977">
        <v>81.05</v>
      </c>
      <c r="B977" s="7">
        <v>3.8</v>
      </c>
      <c r="C977" s="7">
        <v>2085</v>
      </c>
      <c r="D977" s="7">
        <v>81.05</v>
      </c>
      <c r="E977" s="7">
        <v>0</v>
      </c>
      <c r="F977" s="7">
        <v>644.44000000000005</v>
      </c>
      <c r="G977">
        <f t="shared" si="48"/>
        <v>13.790000000000077</v>
      </c>
      <c r="H977" s="39">
        <f t="shared" si="49"/>
        <v>81.05</v>
      </c>
      <c r="I977">
        <v>49.593500000000176</v>
      </c>
      <c r="J977">
        <f>[1]CO2ToAtm!$P$19*H977*H977 + [1]CO2ToAtm!$Q$19*H977+ [1]CO2ToAtm!$R$19  + 4*(C977-2025)/75 + [1]CO2ToAtm!$T$29</f>
        <v>79.306457085644325</v>
      </c>
      <c r="K977">
        <f t="shared" si="50"/>
        <v>29.712957085644149</v>
      </c>
    </row>
    <row r="978" spans="1:11" x14ac:dyDescent="0.25">
      <c r="A978">
        <v>81.96</v>
      </c>
      <c r="B978" s="7">
        <v>4</v>
      </c>
      <c r="C978" s="7">
        <v>2081</v>
      </c>
      <c r="D978" s="7">
        <v>81.96</v>
      </c>
      <c r="E978" s="7">
        <v>0</v>
      </c>
      <c r="F978" s="7">
        <v>637.04</v>
      </c>
      <c r="G978">
        <f t="shared" si="48"/>
        <v>-7.4000000000000909</v>
      </c>
      <c r="H978" s="39">
        <f t="shared" si="49"/>
        <v>81.96</v>
      </c>
      <c r="I978">
        <v>49.905899999999889</v>
      </c>
      <c r="J978">
        <f>[1]CO2ToAtm!$P$19*H978*H978 + [1]CO2ToAtm!$Q$19*H978+ [1]CO2ToAtm!$R$19  + 4*(C978-2025)/75 + [1]CO2ToAtm!$T$29</f>
        <v>80.8053948367575</v>
      </c>
      <c r="K978">
        <f t="shared" si="50"/>
        <v>30.899494836757611</v>
      </c>
    </row>
    <row r="979" spans="1:11" x14ac:dyDescent="0.25">
      <c r="A979">
        <v>82.24</v>
      </c>
      <c r="B979" s="7">
        <v>3.8</v>
      </c>
      <c r="C979" s="7">
        <v>2086</v>
      </c>
      <c r="D979" s="7">
        <v>82.24</v>
      </c>
      <c r="E979" s="7">
        <v>0</v>
      </c>
      <c r="F979" s="7">
        <v>650.92999999999995</v>
      </c>
      <c r="G979">
        <f t="shared" si="48"/>
        <v>13.889999999999986</v>
      </c>
      <c r="H979" s="39">
        <f t="shared" si="49"/>
        <v>82.24</v>
      </c>
      <c r="I979">
        <v>50.686899999999177</v>
      </c>
      <c r="J979">
        <f>[1]CO2ToAtm!$P$19*H979*H979 + [1]CO2ToAtm!$Q$19*H979+ [1]CO2ToAtm!$R$19  + 4*(C979-2025)/75 + [1]CO2ToAtm!$T$29</f>
        <v>81.602243897343129</v>
      </c>
      <c r="K979">
        <f t="shared" si="50"/>
        <v>30.915343897343952</v>
      </c>
    </row>
    <row r="980" spans="1:11" x14ac:dyDescent="0.25">
      <c r="A980">
        <v>83.17</v>
      </c>
      <c r="B980" s="7">
        <v>4</v>
      </c>
      <c r="C980" s="7">
        <v>2082</v>
      </c>
      <c r="D980" s="7">
        <v>83.17</v>
      </c>
      <c r="E980" s="7">
        <v>0</v>
      </c>
      <c r="F980" s="7">
        <v>643.57000000000005</v>
      </c>
      <c r="G980">
        <f t="shared" si="48"/>
        <v>-7.3599999999999</v>
      </c>
      <c r="H980" s="39">
        <f t="shared" si="49"/>
        <v>83.17</v>
      </c>
      <c r="I980">
        <v>50.999300000000673</v>
      </c>
      <c r="J980">
        <f>[1]CO2ToAtm!$P$19*H980*H980 + [1]CO2ToAtm!$Q$19*H980+ [1]CO2ToAtm!$R$19  + 4*(C980-2025)/75 + [1]CO2ToAtm!$T$29</f>
        <v>83.16111892504081</v>
      </c>
      <c r="K980">
        <f t="shared" si="50"/>
        <v>32.161818925040137</v>
      </c>
    </row>
    <row r="981" spans="1:11" x14ac:dyDescent="0.25">
      <c r="A981">
        <v>83.45</v>
      </c>
      <c r="B981" s="7">
        <v>3.8</v>
      </c>
      <c r="C981" s="7">
        <v>2087</v>
      </c>
      <c r="D981" s="7">
        <v>83.45</v>
      </c>
      <c r="E981" s="7">
        <v>0</v>
      </c>
      <c r="F981" s="7">
        <v>657.55</v>
      </c>
      <c r="G981">
        <f t="shared" si="48"/>
        <v>13.979999999999905</v>
      </c>
      <c r="H981" s="39">
        <f t="shared" si="49"/>
        <v>83.45</v>
      </c>
      <c r="I981">
        <v>51.702200000000033</v>
      </c>
      <c r="J981">
        <f>[1]CO2ToAtm!$P$19*H981*H981 + [1]CO2ToAtm!$Q$19*H981+ [1]CO2ToAtm!$R$19  + 4*(C981-2025)/75 + [1]CO2ToAtm!$T$29</f>
        <v>83.964739415183544</v>
      </c>
      <c r="K981">
        <f t="shared" si="50"/>
        <v>32.262539415183511</v>
      </c>
    </row>
    <row r="982" spans="1:11" x14ac:dyDescent="0.25">
      <c r="A982">
        <v>84.4</v>
      </c>
      <c r="B982" s="7">
        <v>4</v>
      </c>
      <c r="C982" s="7">
        <v>2083</v>
      </c>
      <c r="D982" s="7">
        <v>84.4</v>
      </c>
      <c r="E982" s="7">
        <v>0</v>
      </c>
      <c r="F982" s="7">
        <v>650.25</v>
      </c>
      <c r="G982">
        <f t="shared" si="48"/>
        <v>-7.2999999999999545</v>
      </c>
      <c r="H982" s="39">
        <f t="shared" si="49"/>
        <v>84.4</v>
      </c>
      <c r="I982">
        <v>52.170799999999609</v>
      </c>
      <c r="J982">
        <f>[1]CO2ToAtm!$P$19*H982*H982 + [1]CO2ToAtm!$Q$19*H982+ [1]CO2ToAtm!$R$19  + 4*(C982-2025)/75 + [1]CO2ToAtm!$T$29</f>
        <v>85.584890815629564</v>
      </c>
      <c r="K982">
        <f t="shared" si="50"/>
        <v>33.414090815629955</v>
      </c>
    </row>
    <row r="983" spans="1:11" x14ac:dyDescent="0.25">
      <c r="A983">
        <v>84.68</v>
      </c>
      <c r="B983" s="7">
        <v>3.8</v>
      </c>
      <c r="C983" s="7">
        <v>2088</v>
      </c>
      <c r="D983" s="7">
        <v>84.68</v>
      </c>
      <c r="E983" s="7">
        <v>0</v>
      </c>
      <c r="F983" s="7">
        <v>664.31</v>
      </c>
      <c r="G983">
        <f t="shared" si="48"/>
        <v>14.059999999999945</v>
      </c>
      <c r="H983" s="39">
        <f t="shared" si="49"/>
        <v>84.68</v>
      </c>
      <c r="I983">
        <v>52.795599999999929</v>
      </c>
      <c r="J983">
        <f>[1]CO2ToAtm!$P$19*H983*H983 + [1]CO2ToAtm!$Q$19*H983+ [1]CO2ToAtm!$R$19  + 4*(C983-2025)/75 + [1]CO2ToAtm!$T$29</f>
        <v>86.39539465978487</v>
      </c>
      <c r="K983">
        <f t="shared" si="50"/>
        <v>33.599794659784941</v>
      </c>
    </row>
    <row r="984" spans="1:11" x14ac:dyDescent="0.25">
      <c r="A984">
        <v>85.65</v>
      </c>
      <c r="B984" s="7">
        <v>4</v>
      </c>
      <c r="C984" s="7">
        <v>2084</v>
      </c>
      <c r="D984" s="7">
        <v>85.65</v>
      </c>
      <c r="E984" s="7">
        <v>0</v>
      </c>
      <c r="F984" s="7">
        <v>657.06</v>
      </c>
      <c r="G984">
        <f t="shared" si="48"/>
        <v>-7.25</v>
      </c>
      <c r="H984" s="39">
        <f t="shared" si="49"/>
        <v>85.65</v>
      </c>
      <c r="I984">
        <v>53.18609999999957</v>
      </c>
      <c r="J984">
        <f>[1]CO2ToAtm!$P$19*H984*H984 + [1]CO2ToAtm!$Q$19*H984+ [1]CO2ToAtm!$R$19  + 4*(C984-2025)/75 + [1]CO2ToAtm!$T$29</f>
        <v>88.078185512955031</v>
      </c>
      <c r="K984">
        <f t="shared" si="50"/>
        <v>34.892085512955461</v>
      </c>
    </row>
    <row r="985" spans="1:11" x14ac:dyDescent="0.25">
      <c r="A985">
        <v>85.93</v>
      </c>
      <c r="B985" s="7">
        <v>3.8</v>
      </c>
      <c r="C985" s="7">
        <v>2089</v>
      </c>
      <c r="D985" s="7">
        <v>85.93</v>
      </c>
      <c r="E985" s="7">
        <v>0</v>
      </c>
      <c r="F985" s="7">
        <v>671.21</v>
      </c>
      <c r="G985">
        <f t="shared" si="48"/>
        <v>14.150000000000091</v>
      </c>
      <c r="H985" s="39">
        <f t="shared" si="49"/>
        <v>85.93</v>
      </c>
      <c r="I985">
        <v>53.889000000000706</v>
      </c>
      <c r="J985">
        <f>[1]CO2ToAtm!$P$19*H985*H985 + [1]CO2ToAtm!$Q$19*H985+ [1]CO2ToAtm!$R$19  + 4*(C985-2025)/75 + [1]CO2ToAtm!$T$29</f>
        <v>88.895684635578391</v>
      </c>
      <c r="K985">
        <f t="shared" si="50"/>
        <v>35.006684635577685</v>
      </c>
    </row>
    <row r="986" spans="1:11" x14ac:dyDescent="0.25">
      <c r="A986">
        <v>86.92</v>
      </c>
      <c r="B986" s="7">
        <v>4</v>
      </c>
      <c r="C986" s="7">
        <v>2085</v>
      </c>
      <c r="D986" s="7">
        <v>86.92</v>
      </c>
      <c r="E986" s="7">
        <v>0</v>
      </c>
      <c r="F986" s="7">
        <v>664.02</v>
      </c>
      <c r="G986">
        <f t="shared" si="48"/>
        <v>-7.1900000000000546</v>
      </c>
      <c r="H986" s="39">
        <f t="shared" si="49"/>
        <v>86.92</v>
      </c>
      <c r="I986">
        <v>54.357600000000282</v>
      </c>
      <c r="J986">
        <f>[1]CO2ToAtm!$P$19*H986*H986 + [1]CO2ToAtm!$Q$19*H986+ [1]CO2ToAtm!$R$19  + 4*(C986-2025)/75 + [1]CO2ToAtm!$T$29</f>
        <v>90.642502005260368</v>
      </c>
      <c r="K986">
        <f t="shared" si="50"/>
        <v>36.284902005260086</v>
      </c>
    </row>
    <row r="987" spans="1:11" x14ac:dyDescent="0.25">
      <c r="A987">
        <v>87.2</v>
      </c>
      <c r="B987" s="7">
        <v>3.8</v>
      </c>
      <c r="C987" s="7">
        <v>2090</v>
      </c>
      <c r="D987" s="7">
        <v>87.2</v>
      </c>
      <c r="E987" s="7">
        <v>0</v>
      </c>
      <c r="F987" s="7">
        <v>678.26</v>
      </c>
      <c r="G987">
        <f t="shared" si="48"/>
        <v>14.240000000000009</v>
      </c>
      <c r="H987" s="39">
        <f t="shared" si="49"/>
        <v>87.2</v>
      </c>
      <c r="I987">
        <v>55.060499999999642</v>
      </c>
      <c r="J987">
        <f>[1]CO2ToAtm!$P$19*H987*H987 + [1]CO2ToAtm!$Q$19*H987+ [1]CO2ToAtm!$R$19  + 4*(C987-2025)/75 + [1]CO2ToAtm!$T$29</f>
        <v>91.467108330807307</v>
      </c>
      <c r="K987">
        <f t="shared" si="50"/>
        <v>36.406608330807664</v>
      </c>
    </row>
    <row r="988" spans="1:11" x14ac:dyDescent="0.25">
      <c r="A988">
        <v>88.2</v>
      </c>
      <c r="B988" s="7">
        <v>4</v>
      </c>
      <c r="C988" s="7">
        <v>2086</v>
      </c>
      <c r="D988" s="7">
        <v>88.2</v>
      </c>
      <c r="E988" s="7">
        <v>0</v>
      </c>
      <c r="F988" s="7">
        <v>671.12</v>
      </c>
      <c r="G988">
        <f t="shared" si="48"/>
        <v>-7.1399999999999864</v>
      </c>
      <c r="H988" s="39">
        <f t="shared" si="49"/>
        <v>88.2</v>
      </c>
      <c r="I988">
        <v>55.451000000000178</v>
      </c>
      <c r="J988">
        <f>[1]CO2ToAtm!$P$19*H988*H988 + [1]CO2ToAtm!$Q$19*H988+ [1]CO2ToAtm!$R$19  + 4*(C988-2025)/75 + [1]CO2ToAtm!$T$29</f>
        <v>93.259208002673617</v>
      </c>
      <c r="K988">
        <f t="shared" si="50"/>
        <v>37.808208002673439</v>
      </c>
    </row>
    <row r="989" spans="1:11" x14ac:dyDescent="0.25">
      <c r="A989">
        <v>88.49</v>
      </c>
      <c r="B989" s="7">
        <v>3.8</v>
      </c>
      <c r="C989" s="7">
        <v>2091</v>
      </c>
      <c r="D989" s="7">
        <v>88.49</v>
      </c>
      <c r="E989" s="7">
        <v>0</v>
      </c>
      <c r="F989" s="7">
        <v>685.46</v>
      </c>
      <c r="G989">
        <f t="shared" si="48"/>
        <v>14.340000000000032</v>
      </c>
      <c r="H989" s="39">
        <f t="shared" si="49"/>
        <v>88.49</v>
      </c>
      <c r="I989">
        <v>56.232000000000355</v>
      </c>
      <c r="J989">
        <f>[1]CO2ToAtm!$P$19*H989*H989 + [1]CO2ToAtm!$Q$19*H989+ [1]CO2ToAtm!$R$19  + 4*(C989-2025)/75 + [1]CO2ToAtm!$T$29</f>
        <v>94.111188717526602</v>
      </c>
      <c r="K989">
        <f t="shared" si="50"/>
        <v>37.879188717526247</v>
      </c>
    </row>
    <row r="990" spans="1:11" x14ac:dyDescent="0.25">
      <c r="A990">
        <v>89.51</v>
      </c>
      <c r="B990" s="7">
        <v>4</v>
      </c>
      <c r="C990" s="7">
        <v>2087</v>
      </c>
      <c r="D990" s="7">
        <v>89.51</v>
      </c>
      <c r="E990" s="7">
        <v>0</v>
      </c>
      <c r="F990" s="7">
        <v>678.38</v>
      </c>
      <c r="G990">
        <f t="shared" si="48"/>
        <v>-7.0800000000000409</v>
      </c>
      <c r="H990" s="39">
        <f t="shared" si="49"/>
        <v>89.51</v>
      </c>
      <c r="I990">
        <v>56.700599999999923</v>
      </c>
      <c r="J990">
        <f>[1]CO2ToAtm!$P$19*H990*H990 + [1]CO2ToAtm!$Q$19*H990+ [1]CO2ToAtm!$R$19  + 4*(C990-2025)/75 + [1]CO2ToAtm!$T$29</f>
        <v>95.969899161635965</v>
      </c>
      <c r="K990">
        <f t="shared" si="50"/>
        <v>39.269299161636042</v>
      </c>
    </row>
    <row r="991" spans="1:11" x14ac:dyDescent="0.25">
      <c r="A991">
        <v>89.81</v>
      </c>
      <c r="B991" s="7">
        <v>3.8</v>
      </c>
      <c r="C991" s="7">
        <v>2092</v>
      </c>
      <c r="D991" s="7">
        <v>89.81</v>
      </c>
      <c r="E991" s="7">
        <v>0</v>
      </c>
      <c r="F991" s="7">
        <v>692.81</v>
      </c>
      <c r="G991">
        <f t="shared" si="48"/>
        <v>14.42999999999995</v>
      </c>
      <c r="H991" s="39">
        <f t="shared" si="49"/>
        <v>89.81</v>
      </c>
      <c r="I991">
        <v>57.403499999999283</v>
      </c>
      <c r="J991">
        <f>[1]CO2ToAtm!$P$19*H991*H991 + [1]CO2ToAtm!$Q$19*H991+ [1]CO2ToAtm!$R$19  + 4*(C991-2025)/75 + [1]CO2ToAtm!$T$29</f>
        <v>96.849947797688884</v>
      </c>
      <c r="K991">
        <f t="shared" si="50"/>
        <v>39.446447797689601</v>
      </c>
    </row>
    <row r="992" spans="1:11" x14ac:dyDescent="0.25">
      <c r="A992">
        <v>90.83</v>
      </c>
      <c r="B992" s="7">
        <v>4</v>
      </c>
      <c r="C992" s="7">
        <v>2088</v>
      </c>
      <c r="D992" s="7">
        <v>90.83</v>
      </c>
      <c r="E992" s="7">
        <v>0</v>
      </c>
      <c r="F992" s="7">
        <v>685.79</v>
      </c>
      <c r="G992">
        <f t="shared" si="48"/>
        <v>-7.0199999999999818</v>
      </c>
      <c r="H992" s="39">
        <f t="shared" si="49"/>
        <v>90.83</v>
      </c>
      <c r="I992">
        <v>57.872099999999747</v>
      </c>
      <c r="J992">
        <f>[1]CO2ToAtm!$P$19*H992*H992 + [1]CO2ToAtm!$Q$19*H992+ [1]CO2ToAtm!$R$19  + 4*(C992-2025)/75 + [1]CO2ToAtm!$T$29</f>
        <v>98.735568078739377</v>
      </c>
      <c r="K992">
        <f t="shared" si="50"/>
        <v>40.863468078739629</v>
      </c>
    </row>
    <row r="993" spans="1:11" x14ac:dyDescent="0.25">
      <c r="A993">
        <v>91.15</v>
      </c>
      <c r="B993" s="7">
        <v>3.8</v>
      </c>
      <c r="C993" s="7">
        <v>2093</v>
      </c>
      <c r="D993" s="7">
        <v>91.15</v>
      </c>
      <c r="E993" s="7">
        <v>0</v>
      </c>
      <c r="F993" s="7">
        <v>700.32</v>
      </c>
      <c r="G993">
        <f t="shared" si="48"/>
        <v>14.530000000000086</v>
      </c>
      <c r="H993" s="39">
        <f t="shared" si="49"/>
        <v>91.15</v>
      </c>
      <c r="I993">
        <v>58.653100000000812</v>
      </c>
      <c r="J993">
        <f>[1]CO2ToAtm!$P$19*H993*H993 + [1]CO2ToAtm!$Q$19*H993+ [1]CO2ToAtm!$R$19  + 4*(C993-2025)/75 + [1]CO2ToAtm!$T$29</f>
        <v>99.66501510470188</v>
      </c>
      <c r="K993">
        <f t="shared" si="50"/>
        <v>41.011915104701067</v>
      </c>
    </row>
    <row r="994" spans="1:11" x14ac:dyDescent="0.25">
      <c r="A994">
        <v>92.18</v>
      </c>
      <c r="B994" s="7">
        <v>4</v>
      </c>
      <c r="C994" s="7">
        <v>2089</v>
      </c>
      <c r="D994" s="7">
        <v>92.18</v>
      </c>
      <c r="E994" s="7">
        <v>0</v>
      </c>
      <c r="F994" s="7">
        <v>693.36</v>
      </c>
      <c r="G994">
        <f t="shared" si="48"/>
        <v>-6.9600000000000364</v>
      </c>
      <c r="H994" s="39">
        <f t="shared" si="49"/>
        <v>92.18</v>
      </c>
      <c r="I994">
        <v>59.121700000000388</v>
      </c>
      <c r="J994">
        <f>[1]CO2ToAtm!$P$19*H994*H994 + [1]CO2ToAtm!$Q$19*H994+ [1]CO2ToAtm!$R$19  + 4*(C994-2025)/75 + [1]CO2ToAtm!$T$29</f>
        <v>101.5989016738661</v>
      </c>
      <c r="K994">
        <f t="shared" si="50"/>
        <v>42.477201673865707</v>
      </c>
    </row>
    <row r="995" spans="1:11" x14ac:dyDescent="0.25">
      <c r="A995">
        <v>92.51</v>
      </c>
      <c r="B995" s="7">
        <v>3.8</v>
      </c>
      <c r="C995" s="7">
        <v>2094</v>
      </c>
      <c r="D995" s="7">
        <v>92.51</v>
      </c>
      <c r="E995" s="7">
        <v>0</v>
      </c>
      <c r="F995" s="7">
        <v>707.98</v>
      </c>
      <c r="G995">
        <f t="shared" si="48"/>
        <v>14.620000000000005</v>
      </c>
      <c r="H995" s="39">
        <f t="shared" si="49"/>
        <v>92.51</v>
      </c>
      <c r="I995">
        <v>59.824599999999748</v>
      </c>
      <c r="J995">
        <f>[1]CO2ToAtm!$P$19*H995*H995 + [1]CO2ToAtm!$Q$19*H995+ [1]CO2ToAtm!$R$19  + 4*(C995-2025)/75 + [1]CO2ToAtm!$T$29</f>
        <v>102.55799755396232</v>
      </c>
      <c r="K995">
        <f t="shared" si="50"/>
        <v>42.733397553962575</v>
      </c>
    </row>
    <row r="996" spans="1:11" x14ac:dyDescent="0.25">
      <c r="A996">
        <v>93.54</v>
      </c>
      <c r="B996" s="7">
        <v>4</v>
      </c>
      <c r="C996" s="7">
        <v>2090</v>
      </c>
      <c r="D996" s="7">
        <v>93.54</v>
      </c>
      <c r="E996" s="7">
        <v>0</v>
      </c>
      <c r="F996" s="7">
        <v>701.08</v>
      </c>
      <c r="G996">
        <f t="shared" si="48"/>
        <v>-6.8999999999999773</v>
      </c>
      <c r="H996" s="39">
        <f t="shared" si="49"/>
        <v>93.54</v>
      </c>
      <c r="I996">
        <v>60.293200000000212</v>
      </c>
      <c r="J996">
        <f>[1]CO2ToAtm!$P$19*H996*H996 + [1]CO2ToAtm!$Q$19*H996+ [1]CO2ToAtm!$R$19  + 4*(C996-2025)/75 + [1]CO2ToAtm!$T$29</f>
        <v>104.51988122620672</v>
      </c>
      <c r="K996">
        <f t="shared" si="50"/>
        <v>44.226681226206509</v>
      </c>
    </row>
    <row r="997" spans="1:11" x14ac:dyDescent="0.25">
      <c r="A997">
        <v>93.9</v>
      </c>
      <c r="B997" s="7">
        <v>3.8</v>
      </c>
      <c r="C997" s="7">
        <v>2095</v>
      </c>
      <c r="D997" s="7">
        <v>93.9</v>
      </c>
      <c r="E997" s="7">
        <v>0</v>
      </c>
      <c r="F997" s="7">
        <v>715.8</v>
      </c>
      <c r="G997">
        <f t="shared" si="48"/>
        <v>14.719999999999914</v>
      </c>
      <c r="H997" s="39">
        <f t="shared" si="49"/>
        <v>93.9</v>
      </c>
      <c r="I997">
        <v>61.0741999999995</v>
      </c>
      <c r="J997">
        <f>[1]CO2ToAtm!$P$19*H997*H997 + [1]CO2ToAtm!$Q$19*H997+ [1]CO2ToAtm!$R$19  + 4*(C997-2025)/75 + [1]CO2ToAtm!$T$29</f>
        <v>105.55181853901954</v>
      </c>
      <c r="K997">
        <f t="shared" si="50"/>
        <v>44.477618539020035</v>
      </c>
    </row>
    <row r="998" spans="1:11" x14ac:dyDescent="0.25">
      <c r="A998">
        <v>94.92</v>
      </c>
      <c r="B998" s="7">
        <v>4</v>
      </c>
      <c r="C998" s="7">
        <v>2091</v>
      </c>
      <c r="D998" s="7">
        <v>94.92</v>
      </c>
      <c r="E998" s="7">
        <v>0</v>
      </c>
      <c r="F998" s="7">
        <v>708.97</v>
      </c>
      <c r="G998">
        <f t="shared" si="48"/>
        <v>-6.8299999999999272</v>
      </c>
      <c r="H998" s="39">
        <f t="shared" si="49"/>
        <v>94.92</v>
      </c>
      <c r="I998">
        <v>61.620899999999892</v>
      </c>
      <c r="J998">
        <f>[1]CO2ToAtm!$P$19*H998*H998 + [1]CO2ToAtm!$Q$19*H998+ [1]CO2ToAtm!$R$19  + 4*(C998-2025)/75 + [1]CO2ToAtm!$T$29</f>
        <v>107.52081854210741</v>
      </c>
      <c r="K998">
        <f t="shared" si="50"/>
        <v>45.899918542107514</v>
      </c>
    </row>
    <row r="999" spans="1:11" x14ac:dyDescent="0.25">
      <c r="A999">
        <v>95.31</v>
      </c>
      <c r="B999" s="7">
        <v>3.8</v>
      </c>
      <c r="C999" s="7">
        <v>2096</v>
      </c>
      <c r="D999" s="7">
        <v>95.31</v>
      </c>
      <c r="E999" s="7">
        <v>0</v>
      </c>
      <c r="F999" s="7">
        <v>723.78</v>
      </c>
      <c r="G999">
        <f t="shared" si="48"/>
        <v>14.809999999999945</v>
      </c>
      <c r="H999" s="39">
        <f t="shared" si="49"/>
        <v>95.31</v>
      </c>
      <c r="I999">
        <v>62.323800000000141</v>
      </c>
      <c r="J999">
        <f>[1]CO2ToAtm!$P$19*H999*H999 + [1]CO2ToAtm!$Q$19*H999+ [1]CO2ToAtm!$R$19  + 4*(C999-2025)/75 + [1]CO2ToAtm!$T$29</f>
        <v>108.6274020694816</v>
      </c>
      <c r="K999">
        <f t="shared" si="50"/>
        <v>46.303602069481464</v>
      </c>
    </row>
    <row r="1000" spans="1:11" x14ac:dyDescent="0.25">
      <c r="A1000">
        <v>96.33</v>
      </c>
      <c r="B1000" s="7">
        <v>4</v>
      </c>
      <c r="C1000" s="7">
        <v>2092</v>
      </c>
      <c r="D1000" s="7">
        <v>96.33</v>
      </c>
      <c r="E1000" s="7">
        <v>0</v>
      </c>
      <c r="F1000" s="7">
        <v>717.02</v>
      </c>
      <c r="G1000">
        <f t="shared" si="48"/>
        <v>-6.7599999999999909</v>
      </c>
      <c r="H1000" s="39">
        <f t="shared" si="49"/>
        <v>96.33</v>
      </c>
      <c r="I1000">
        <v>62.870499999999645</v>
      </c>
      <c r="J1000">
        <f>[1]CO2ToAtm!$P$19*H1000*H1000 + [1]CO2ToAtm!$Q$19*H1000+ [1]CO2ToAtm!$R$19  + 4*(C1000-2025)/75 + [1]CO2ToAtm!$T$29</f>
        <v>110.62514667112029</v>
      </c>
      <c r="K1000">
        <f t="shared" si="50"/>
        <v>47.754646671120646</v>
      </c>
    </row>
    <row r="1001" spans="1:11" x14ac:dyDescent="0.25">
      <c r="A1001">
        <v>96.74</v>
      </c>
      <c r="B1001" s="7">
        <v>3.8</v>
      </c>
      <c r="C1001" s="7">
        <v>2097</v>
      </c>
      <c r="D1001" s="7">
        <v>96.74</v>
      </c>
      <c r="E1001" s="7">
        <v>0</v>
      </c>
      <c r="F1001" s="7">
        <v>731.93</v>
      </c>
      <c r="G1001">
        <f t="shared" ref="G1001:G1012" si="51">F1001-F1000</f>
        <v>14.909999999999968</v>
      </c>
      <c r="H1001" s="39">
        <f t="shared" si="49"/>
        <v>96.74</v>
      </c>
      <c r="I1001">
        <v>63.651499999999821</v>
      </c>
      <c r="J1001">
        <f>[1]CO2ToAtm!$P$19*H1001*H1001 + [1]CO2ToAtm!$Q$19*H1001+ [1]CO2ToAtm!$R$19  + 4*(C1001-2025)/75 + [1]CO2ToAtm!$T$29</f>
        <v>111.7864390040868</v>
      </c>
      <c r="K1001">
        <f t="shared" si="50"/>
        <v>48.134939004086981</v>
      </c>
    </row>
    <row r="1002" spans="1:11" x14ac:dyDescent="0.25">
      <c r="A1002">
        <v>97.75</v>
      </c>
      <c r="B1002" s="7">
        <v>4</v>
      </c>
      <c r="C1002" s="7">
        <v>2093</v>
      </c>
      <c r="D1002" s="7">
        <v>97.75</v>
      </c>
      <c r="E1002" s="7">
        <v>0</v>
      </c>
      <c r="F1002" s="7">
        <v>725.24</v>
      </c>
      <c r="G1002">
        <f t="shared" si="51"/>
        <v>-6.6899999999999409</v>
      </c>
      <c r="H1002" s="39">
        <f t="shared" si="49"/>
        <v>97.75</v>
      </c>
      <c r="I1002">
        <v>64.198200000000213</v>
      </c>
      <c r="J1002">
        <f>[1]CO2ToAtm!$P$19*H1002*H1002 + [1]CO2ToAtm!$Q$19*H1002+ [1]CO2ToAtm!$R$19  + 4*(C1002-2025)/75 + [1]CO2ToAtm!$T$29</f>
        <v>113.79127195545509</v>
      </c>
      <c r="K1002">
        <f t="shared" si="50"/>
        <v>49.593071955454874</v>
      </c>
    </row>
    <row r="1003" spans="1:11" x14ac:dyDescent="0.25">
      <c r="A1003">
        <v>98.2</v>
      </c>
      <c r="B1003" s="7">
        <v>3.8</v>
      </c>
      <c r="C1003" s="7">
        <v>2098</v>
      </c>
      <c r="D1003" s="7">
        <v>98.2</v>
      </c>
      <c r="E1003" s="7">
        <v>0</v>
      </c>
      <c r="F1003" s="7">
        <v>740.25</v>
      </c>
      <c r="G1003">
        <f t="shared" si="51"/>
        <v>15.009999999999991</v>
      </c>
      <c r="H1003" s="39">
        <f t="shared" si="49"/>
        <v>98.2</v>
      </c>
      <c r="I1003">
        <v>64.97920000000039</v>
      </c>
      <c r="J1003">
        <f>[1]CO2ToAtm!$P$19*H1003*H1003 + [1]CO2ToAtm!$Q$19*H1003+ [1]CO2ToAtm!$R$19  + 4*(C1003-2025)/75 + [1]CO2ToAtm!$T$29</f>
        <v>115.05279609965226</v>
      </c>
      <c r="K1003">
        <f t="shared" si="50"/>
        <v>50.073596099651866</v>
      </c>
    </row>
    <row r="1004" spans="1:11" x14ac:dyDescent="0.25">
      <c r="A1004">
        <v>99.2</v>
      </c>
      <c r="B1004" s="7">
        <v>4</v>
      </c>
      <c r="C1004" s="7">
        <v>2094</v>
      </c>
      <c r="D1004" s="7">
        <v>99.2</v>
      </c>
      <c r="E1004" s="7">
        <v>0</v>
      </c>
      <c r="F1004" s="7">
        <v>733.62</v>
      </c>
      <c r="G1004">
        <f t="shared" si="51"/>
        <v>-6.6299999999999955</v>
      </c>
      <c r="H1004" s="39">
        <f t="shared" si="49"/>
        <v>99.2</v>
      </c>
      <c r="I1004">
        <v>65.447799999999958</v>
      </c>
      <c r="J1004">
        <f>[1]CO2ToAtm!$P$19*H1004*H1004 + [1]CO2ToAtm!$Q$19*H1004+ [1]CO2ToAtm!$R$19  + 4*(C1004-2025)/75 + [1]CO2ToAtm!$T$29</f>
        <v>117.064747380515</v>
      </c>
      <c r="K1004">
        <f t="shared" si="50"/>
        <v>51.616947380515043</v>
      </c>
    </row>
    <row r="1005" spans="1:11" x14ac:dyDescent="0.25">
      <c r="A1005">
        <v>99.68</v>
      </c>
      <c r="B1005" s="7">
        <v>3.8</v>
      </c>
      <c r="C1005" s="7">
        <v>2099</v>
      </c>
      <c r="D1005" s="7">
        <v>99.68</v>
      </c>
      <c r="E1005" s="7">
        <v>0</v>
      </c>
      <c r="F1005" s="7">
        <v>748.74</v>
      </c>
      <c r="G1005">
        <f t="shared" si="51"/>
        <v>15.120000000000005</v>
      </c>
      <c r="H1005" s="39">
        <f t="shared" si="49"/>
        <v>99.68</v>
      </c>
      <c r="I1005">
        <v>66.30690000000007</v>
      </c>
      <c r="J1005">
        <f>[1]CO2ToAtm!$P$19*H1005*H1005 + [1]CO2ToAtm!$Q$19*H1005+ [1]CO2ToAtm!$R$19  + 4*(C1005-2025)/75 + [1]CO2ToAtm!$T$29</f>
        <v>118.40664987031539</v>
      </c>
      <c r="K1005">
        <f t="shared" si="50"/>
        <v>52.099749870315321</v>
      </c>
    </row>
    <row r="1006" spans="1:11" x14ac:dyDescent="0.25">
      <c r="A1006">
        <v>100.67</v>
      </c>
      <c r="B1006" s="7">
        <v>4</v>
      </c>
      <c r="C1006" s="7">
        <v>2095</v>
      </c>
      <c r="D1006" s="7">
        <v>100.67</v>
      </c>
      <c r="E1006" s="7">
        <v>0</v>
      </c>
      <c r="F1006" s="7">
        <v>742.18</v>
      </c>
      <c r="G1006">
        <f t="shared" si="51"/>
        <v>-6.5600000000000591</v>
      </c>
      <c r="H1006" s="39">
        <f t="shared" si="49"/>
        <v>100.67</v>
      </c>
      <c r="I1006">
        <v>66.853599999999574</v>
      </c>
      <c r="J1006">
        <f>[1]CO2ToAtm!$P$19*H1006*H1006 + [1]CO2ToAtm!$Q$19*H1006+ [1]CO2ToAtm!$R$19  + 4*(C1006-2025)/75 + [1]CO2ToAtm!$T$29</f>
        <v>120.42553360613043</v>
      </c>
      <c r="K1006">
        <f t="shared" si="50"/>
        <v>53.571933606130855</v>
      </c>
    </row>
    <row r="1007" spans="1:11" x14ac:dyDescent="0.25">
      <c r="A1007">
        <v>101.18</v>
      </c>
      <c r="B1007" s="7">
        <v>3.8</v>
      </c>
      <c r="C1007" s="7">
        <v>2100</v>
      </c>
      <c r="D1007" s="7">
        <v>101.18</v>
      </c>
      <c r="E1007" s="7">
        <v>0</v>
      </c>
      <c r="F1007" s="7">
        <v>757.41</v>
      </c>
      <c r="G1007">
        <f t="shared" si="51"/>
        <v>15.230000000000018</v>
      </c>
      <c r="H1007" s="39">
        <f t="shared" si="49"/>
        <v>101.18</v>
      </c>
      <c r="I1007">
        <v>67.712699999999671</v>
      </c>
      <c r="J1007">
        <f>[1]CO2ToAtm!$P$19*H1007*H1007 + [1]CO2ToAtm!$Q$19*H1007+ [1]CO2ToAtm!$R$19  + 4*(C1007-2025)/75 + [1]CO2ToAtm!$T$29</f>
        <v>121.84977511815607</v>
      </c>
      <c r="K1007">
        <f t="shared" si="50"/>
        <v>54.137075118156403</v>
      </c>
    </row>
    <row r="1008" spans="1:11" x14ac:dyDescent="0.25">
      <c r="A1008">
        <v>102.16</v>
      </c>
      <c r="B1008" s="7">
        <v>4</v>
      </c>
      <c r="C1008" s="7">
        <v>2096</v>
      </c>
      <c r="D1008" s="7">
        <v>102.16</v>
      </c>
      <c r="E1008" s="7">
        <v>0</v>
      </c>
      <c r="F1008" s="7">
        <v>750.92</v>
      </c>
      <c r="G1008">
        <f t="shared" si="51"/>
        <v>-6.4900000000000091</v>
      </c>
      <c r="H1008" s="39">
        <f t="shared" si="49"/>
        <v>102.16</v>
      </c>
      <c r="I1008">
        <v>68.25940000000007</v>
      </c>
      <c r="J1008">
        <f>[1]CO2ToAtm!$P$19*H1008*H1008 + [1]CO2ToAtm!$Q$19*H1008+ [1]CO2ToAtm!$R$19  + 4*(C1008-2025)/75 + [1]CO2ToAtm!$T$29</f>
        <v>123.87539344247531</v>
      </c>
      <c r="K1008">
        <f t="shared" si="50"/>
        <v>55.615993442475244</v>
      </c>
    </row>
    <row r="1009" spans="1:14" x14ac:dyDescent="0.25">
      <c r="A1009">
        <v>103.67</v>
      </c>
      <c r="B1009" s="7">
        <v>4</v>
      </c>
      <c r="C1009" s="7">
        <v>2097</v>
      </c>
      <c r="D1009" s="7">
        <v>103.67</v>
      </c>
      <c r="E1009" s="7">
        <v>0</v>
      </c>
      <c r="F1009" s="7">
        <v>759.83</v>
      </c>
      <c r="G1009">
        <f t="shared" si="51"/>
        <v>8.9100000000000819</v>
      </c>
      <c r="H1009" s="39">
        <f t="shared" si="49"/>
        <v>103.67</v>
      </c>
      <c r="I1009">
        <v>69.587100000000632</v>
      </c>
      <c r="J1009">
        <f>[1]CO2ToAtm!$P$19*H1009*H1009 + [1]CO2ToAtm!$Q$19*H1009+ [1]CO2ToAtm!$R$19  + 4*(C1009-2025)/75 + [1]CO2ToAtm!$T$29</f>
        <v>127.41611368353557</v>
      </c>
      <c r="K1009">
        <f t="shared" si="50"/>
        <v>57.829013683534939</v>
      </c>
    </row>
    <row r="1010" spans="1:14" x14ac:dyDescent="0.25">
      <c r="A1010">
        <v>105.2</v>
      </c>
      <c r="B1010" s="7">
        <v>4</v>
      </c>
      <c r="C1010" s="7">
        <v>2098</v>
      </c>
      <c r="D1010" s="7">
        <v>105.2</v>
      </c>
      <c r="E1010" s="7">
        <v>0</v>
      </c>
      <c r="F1010" s="7">
        <v>768.92</v>
      </c>
      <c r="G1010">
        <f t="shared" si="51"/>
        <v>9.0899999999999181</v>
      </c>
      <c r="H1010" s="39">
        <f t="shared" si="49"/>
        <v>105.2</v>
      </c>
      <c r="I1010">
        <v>70.992899999999352</v>
      </c>
      <c r="J1010">
        <f>[1]CO2ToAtm!$P$19*H1010*H1010 + [1]CO2ToAtm!$Q$19*H1010+ [1]CO2ToAtm!$R$19  + 4*(C1010-2025)/75 + [1]CO2ToAtm!$T$29</f>
        <v>131.04950510710884</v>
      </c>
      <c r="K1010">
        <f t="shared" si="50"/>
        <v>60.05660510710949</v>
      </c>
    </row>
    <row r="1011" spans="1:14" x14ac:dyDescent="0.25">
      <c r="A1011">
        <v>106.76</v>
      </c>
      <c r="B1011" s="7">
        <v>4</v>
      </c>
      <c r="C1011" s="7">
        <v>2099</v>
      </c>
      <c r="D1011" s="7">
        <v>106.76</v>
      </c>
      <c r="E1011" s="7">
        <v>0</v>
      </c>
      <c r="F1011" s="7">
        <v>778.2</v>
      </c>
      <c r="G1011">
        <f t="shared" si="51"/>
        <v>9.2800000000000864</v>
      </c>
      <c r="H1011" s="39">
        <f t="shared" si="49"/>
        <v>106.76</v>
      </c>
      <c r="I1011">
        <v>72.476800000000665</v>
      </c>
      <c r="J1011">
        <f>[1]CO2ToAtm!$P$19*H1011*H1011 + [1]CO2ToAtm!$Q$19*H1011+ [1]CO2ToAtm!$R$19  + 4*(C1011-2025)/75 + [1]CO2ToAtm!$T$29</f>
        <v>134.80126523431989</v>
      </c>
      <c r="K1011">
        <f t="shared" si="50"/>
        <v>62.32446523431922</v>
      </c>
    </row>
    <row r="1012" spans="1:14" x14ac:dyDescent="0.25">
      <c r="A1012">
        <v>108.34</v>
      </c>
      <c r="B1012" s="7">
        <v>4</v>
      </c>
      <c r="C1012" s="7">
        <v>2100</v>
      </c>
      <c r="D1012" s="7">
        <v>108.34</v>
      </c>
      <c r="E1012" s="7">
        <v>0</v>
      </c>
      <c r="F1012" s="7">
        <v>787.67</v>
      </c>
      <c r="G1012">
        <f t="shared" si="51"/>
        <v>9.4699999999999136</v>
      </c>
      <c r="H1012" s="39">
        <f t="shared" si="49"/>
        <v>108.34</v>
      </c>
      <c r="I1012">
        <v>73.960699999999321</v>
      </c>
      <c r="J1012">
        <f>[1]CO2ToAtm!$P$19*H1012*H1012 + [1]CO2ToAtm!$Q$19*H1012+ [1]CO2ToAtm!$R$19  + 4*(C1012-2025)/75 + [1]CO2ToAtm!$T$29</f>
        <v>138.65001962613729</v>
      </c>
      <c r="K1012">
        <f t="shared" si="50"/>
        <v>64.689319626137973</v>
      </c>
    </row>
    <row r="1013" spans="1:14" x14ac:dyDescent="0.25">
      <c r="A1013" s="11" t="s">
        <v>6</v>
      </c>
      <c r="B1013" s="9" t="s">
        <v>0</v>
      </c>
      <c r="C1013" s="9" t="s">
        <v>1</v>
      </c>
      <c r="D1013" s="9" t="s">
        <v>2</v>
      </c>
      <c r="E1013" s="9" t="s">
        <v>3</v>
      </c>
      <c r="F1013" s="9" t="s">
        <v>4</v>
      </c>
      <c r="G1013" s="10" t="s">
        <v>5</v>
      </c>
      <c r="H1013" s="41" t="s">
        <v>6</v>
      </c>
      <c r="I1013" s="10" t="s">
        <v>7</v>
      </c>
      <c r="J1013" s="10"/>
      <c r="K1013" s="10"/>
      <c r="L1013" s="10"/>
      <c r="M1013" s="10"/>
      <c r="N1013" s="10"/>
    </row>
  </sheetData>
  <mergeCells count="4">
    <mergeCell ref="A1:I1"/>
    <mergeCell ref="T1:AB1"/>
    <mergeCell ref="M3:Q4"/>
    <mergeCell ref="M22:Q2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08735-CAD0-421A-800F-F41C2E548EF7}">
  <dimension ref="A1:AF1065"/>
  <sheetViews>
    <sheetView workbookViewId="0">
      <selection sqref="A1:XFD1"/>
    </sheetView>
  </sheetViews>
  <sheetFormatPr defaultRowHeight="15" x14ac:dyDescent="0.25"/>
  <cols>
    <col min="2" max="2" width="9.140625" style="39"/>
    <col min="4" max="8" width="9.140625" style="6"/>
  </cols>
  <sheetData>
    <row r="1" spans="1:32" ht="45" x14ac:dyDescent="0.25">
      <c r="B1" s="42" t="s">
        <v>34</v>
      </c>
      <c r="C1" s="13" t="s">
        <v>35</v>
      </c>
      <c r="D1" s="43" t="s">
        <v>54</v>
      </c>
      <c r="E1" s="43" t="s">
        <v>37</v>
      </c>
      <c r="F1" s="43" t="s">
        <v>62</v>
      </c>
      <c r="G1" s="43" t="s">
        <v>63</v>
      </c>
      <c r="H1" s="43" t="s">
        <v>59</v>
      </c>
      <c r="R1" s="13"/>
      <c r="S1" s="39">
        <f>B2</f>
        <v>1.4</v>
      </c>
      <c r="T1" s="39">
        <f>S1+0.2</f>
        <v>1.5999999999999999</v>
      </c>
      <c r="U1" s="39">
        <f>T1+0.2</f>
        <v>1.7999999999999998</v>
      </c>
      <c r="V1" s="39">
        <f t="shared" ref="V1:AE1" si="0">U1+0.2</f>
        <v>1.9999999999999998</v>
      </c>
      <c r="W1" s="39">
        <f t="shared" si="0"/>
        <v>2.1999999999999997</v>
      </c>
      <c r="X1" s="39">
        <f t="shared" si="0"/>
        <v>2.4</v>
      </c>
      <c r="Y1" s="39">
        <f t="shared" si="0"/>
        <v>2.6</v>
      </c>
      <c r="Z1" s="39">
        <f t="shared" si="0"/>
        <v>2.8000000000000003</v>
      </c>
      <c r="AA1" s="39">
        <f t="shared" si="0"/>
        <v>3.0000000000000004</v>
      </c>
      <c r="AB1" s="39">
        <f t="shared" si="0"/>
        <v>3.2000000000000006</v>
      </c>
      <c r="AC1" s="39">
        <f t="shared" si="0"/>
        <v>3.4000000000000008</v>
      </c>
      <c r="AD1" s="39">
        <f t="shared" si="0"/>
        <v>3.600000000000001</v>
      </c>
      <c r="AE1" s="39">
        <f t="shared" si="0"/>
        <v>3.8000000000000012</v>
      </c>
      <c r="AF1" s="39">
        <f>AE1+0.2</f>
        <v>4.0000000000000009</v>
      </c>
    </row>
    <row r="2" spans="1:32" x14ac:dyDescent="0.25">
      <c r="A2" t="str">
        <f t="shared" ref="A2:A65" si="1">B2&amp;C2</f>
        <v>1.42025</v>
      </c>
      <c r="B2" s="39">
        <f>[1]CO2ToAtm_Valid1!B616</f>
        <v>1.4</v>
      </c>
      <c r="C2">
        <f>[1]CO2ToAtm_Valid1!C616</f>
        <v>2025</v>
      </c>
      <c r="D2" s="6">
        <f>[1]CO2ToAtm_Valid1!H616</f>
        <v>43.41</v>
      </c>
      <c r="E2" s="6">
        <f>[1]CO2ToAtm_Valid1!F616</f>
        <v>421.83</v>
      </c>
      <c r="F2" s="6">
        <f>[1]CO2ToAtm_Valid1!J616</f>
        <v>19.782841943571167</v>
      </c>
      <c r="G2" s="6">
        <f>E2</f>
        <v>421.83</v>
      </c>
      <c r="H2" s="6">
        <f>G2-E2</f>
        <v>0</v>
      </c>
      <c r="R2">
        <v>2025</v>
      </c>
      <c r="S2" s="6">
        <f>H2</f>
        <v>0</v>
      </c>
      <c r="T2" s="6">
        <f>H78</f>
        <v>0</v>
      </c>
      <c r="U2" s="6">
        <f>H154</f>
        <v>0</v>
      </c>
      <c r="V2" s="6">
        <f>H306</f>
        <v>0</v>
      </c>
      <c r="W2" s="6">
        <f>H382</f>
        <v>0</v>
      </c>
      <c r="X2" s="6">
        <f>-H458</f>
        <v>0</v>
      </c>
      <c r="Y2" s="6">
        <f>H534</f>
        <v>0</v>
      </c>
      <c r="Z2" s="6">
        <f t="shared" ref="Z2:Z65" si="2">H230</f>
        <v>0</v>
      </c>
      <c r="AA2" s="6">
        <f>H686</f>
        <v>0</v>
      </c>
      <c r="AB2" s="6">
        <f>H762</f>
        <v>0</v>
      </c>
      <c r="AC2" s="6">
        <f>H838</f>
        <v>0</v>
      </c>
      <c r="AD2" s="6">
        <f>H914</f>
        <v>0</v>
      </c>
      <c r="AE2" s="6">
        <f t="shared" ref="AE2:AE65" si="3">H610</f>
        <v>0</v>
      </c>
      <c r="AF2" s="6">
        <f>H990</f>
        <v>0</v>
      </c>
    </row>
    <row r="3" spans="1:32" x14ac:dyDescent="0.25">
      <c r="A3" t="str">
        <f t="shared" si="1"/>
        <v>1.62026</v>
      </c>
      <c r="B3" s="39">
        <f>[1]CO2ToAtm_Valid1!B617</f>
        <v>1.6</v>
      </c>
      <c r="C3">
        <f>[1]CO2ToAtm_Valid1!C606</f>
        <v>2026</v>
      </c>
      <c r="D3" s="6">
        <f>[1]CO2ToAtm_Valid1!H606</f>
        <v>43.16</v>
      </c>
      <c r="E3" s="6">
        <f>[1]CO2ToAtm_Valid1!F606</f>
        <v>424.3</v>
      </c>
      <c r="F3" s="6">
        <f>[1]CO2ToAtm_Valid1!J606</f>
        <v>19.556742235004041</v>
      </c>
      <c r="G3" s="6">
        <f>E2+F2/7.81</f>
        <v>424.36301433336376</v>
      </c>
      <c r="H3" s="6">
        <f t="shared" ref="H3:H66" si="4">G3-E3</f>
        <v>6.3014333363753394E-2</v>
      </c>
      <c r="R3">
        <v>2026</v>
      </c>
      <c r="S3" s="6">
        <f t="shared" ref="S3:S66" si="5">H3</f>
        <v>6.3014333363753394E-2</v>
      </c>
      <c r="T3" s="6">
        <f t="shared" ref="T3:T66" si="6">H79</f>
        <v>6.3014333363753394E-2</v>
      </c>
      <c r="U3" s="6">
        <f t="shared" ref="U3:U66" si="7">H155</f>
        <v>6.3014333363753394E-2</v>
      </c>
      <c r="V3" s="6">
        <f t="shared" ref="V3:V66" si="8">H307</f>
        <v>5.3014333363762489E-2</v>
      </c>
      <c r="W3" s="6">
        <f t="shared" ref="W3:W66" si="9">H383</f>
        <v>5.8753796675091507E-2</v>
      </c>
      <c r="X3" s="6">
        <f t="shared" ref="X3:X66" si="10">-H459</f>
        <v>-5.8753796675091507E-2</v>
      </c>
      <c r="Y3" s="6">
        <f t="shared" ref="Y3:Y66" si="11">H535</f>
        <v>4.8753796675100602E-2</v>
      </c>
      <c r="Z3" s="6">
        <f t="shared" si="2"/>
        <v>6.3014333363753394E-2</v>
      </c>
      <c r="AA3" s="6">
        <f t="shared" ref="AA3:AA66" si="12">H687</f>
        <v>3.8753796675109697E-2</v>
      </c>
      <c r="AB3" s="6">
        <f t="shared" ref="AB3:AB66" si="13">H763</f>
        <v>3.8753796675109697E-2</v>
      </c>
      <c r="AC3" s="6">
        <f t="shared" ref="AC3:AC66" si="14">H839</f>
        <v>3.8753796675109697E-2</v>
      </c>
      <c r="AD3" s="6">
        <f t="shared" ref="AD3:AD66" si="15">H915</f>
        <v>3.8753796675109697E-2</v>
      </c>
      <c r="AE3" s="6">
        <f t="shared" si="3"/>
        <v>4.8753796675100602E-2</v>
      </c>
      <c r="AF3" s="6">
        <f t="shared" ref="AF3:AF66" si="16">H991</f>
        <v>3.8753796675109697E-2</v>
      </c>
    </row>
    <row r="4" spans="1:32" x14ac:dyDescent="0.25">
      <c r="A4" t="str">
        <f t="shared" si="1"/>
        <v>1.82027</v>
      </c>
      <c r="B4" s="39">
        <f>[1]CO2ToAtm_Valid1!B618</f>
        <v>1.8</v>
      </c>
      <c r="C4">
        <f>[1]CO2ToAtm_Valid1!C594</f>
        <v>2027</v>
      </c>
      <c r="D4" s="6">
        <f>[1]CO2ToAtm_Valid1!H594</f>
        <v>42.54</v>
      </c>
      <c r="E4" s="6">
        <f>[1]CO2ToAtm_Valid1!F594</f>
        <v>426.7</v>
      </c>
      <c r="F4" s="6">
        <f>[1]CO2ToAtm_Valid1!J594</f>
        <v>18.922471986146615</v>
      </c>
      <c r="G4" s="6">
        <f t="shared" ref="G4:G67" si="17">E3+F3/7.81</f>
        <v>426.80406430665869</v>
      </c>
      <c r="H4" s="6">
        <f t="shared" si="4"/>
        <v>0.10406430665869948</v>
      </c>
      <c r="J4" s="101" t="s">
        <v>64</v>
      </c>
      <c r="K4" s="101"/>
      <c r="L4" s="101"/>
      <c r="M4" s="101"/>
      <c r="N4" s="101"/>
      <c r="O4" s="101"/>
      <c r="P4" s="101"/>
      <c r="R4">
        <v>2027</v>
      </c>
      <c r="S4" s="6">
        <f t="shared" si="5"/>
        <v>0.10406430665869948</v>
      </c>
      <c r="T4" s="6">
        <f t="shared" si="6"/>
        <v>0.10406430665869948</v>
      </c>
      <c r="U4" s="6">
        <f t="shared" si="7"/>
        <v>9.6920731035027075E-2</v>
      </c>
      <c r="V4" s="6">
        <f t="shared" si="8"/>
        <v>9.6920731034970231E-2</v>
      </c>
      <c r="W4" s="6">
        <f t="shared" si="9"/>
        <v>9.8356664909090341E-2</v>
      </c>
      <c r="X4" s="6">
        <f t="shared" si="10"/>
        <v>-9.2649362613940411E-2</v>
      </c>
      <c r="Y4" s="6">
        <f t="shared" si="11"/>
        <v>8.9889933104700503E-2</v>
      </c>
      <c r="Z4" s="6">
        <f t="shared" si="2"/>
        <v>9.6920731035027075E-2</v>
      </c>
      <c r="AA4" s="6">
        <f t="shared" si="12"/>
        <v>8.434138334337149E-2</v>
      </c>
      <c r="AB4" s="6">
        <f t="shared" si="13"/>
        <v>8.434138334337149E-2</v>
      </c>
      <c r="AC4" s="6">
        <f t="shared" si="14"/>
        <v>8.434138334337149E-2</v>
      </c>
      <c r="AD4" s="6">
        <f t="shared" si="15"/>
        <v>7.4341383343380585E-2</v>
      </c>
      <c r="AE4" s="6">
        <f t="shared" si="3"/>
        <v>7.2825605793298109E-2</v>
      </c>
      <c r="AF4" s="6">
        <f t="shared" si="16"/>
        <v>7.4341383343380585E-2</v>
      </c>
    </row>
    <row r="5" spans="1:32" x14ac:dyDescent="0.25">
      <c r="A5" t="str">
        <f t="shared" si="1"/>
        <v>22028</v>
      </c>
      <c r="B5" s="39">
        <f>[1]CO2ToAtm_Valid1!B619</f>
        <v>2</v>
      </c>
      <c r="C5">
        <f>[1]CO2ToAtm_Valid1!C579</f>
        <v>2028</v>
      </c>
      <c r="D5" s="6">
        <f>[1]CO2ToAtm_Valid1!H579</f>
        <v>41.629999999999995</v>
      </c>
      <c r="E5" s="6">
        <f>[1]CO2ToAtm_Valid1!F579</f>
        <v>428.99</v>
      </c>
      <c r="F5" s="6">
        <f>[1]CO2ToAtm_Valid1!J579</f>
        <v>17.980494315782629</v>
      </c>
      <c r="G5" s="6">
        <f t="shared" si="17"/>
        <v>429.12285172677934</v>
      </c>
      <c r="H5" s="6">
        <f t="shared" si="4"/>
        <v>0.13285172677933588</v>
      </c>
      <c r="J5" s="101"/>
      <c r="K5" s="101"/>
      <c r="L5" s="101"/>
      <c r="M5" s="101"/>
      <c r="N5" s="101"/>
      <c r="O5" s="101"/>
      <c r="P5" s="101"/>
      <c r="R5">
        <v>2028</v>
      </c>
      <c r="S5" s="6">
        <f t="shared" si="5"/>
        <v>0.13285172677933588</v>
      </c>
      <c r="T5" s="6">
        <f t="shared" si="6"/>
        <v>0.13567641841262912</v>
      </c>
      <c r="U5" s="6">
        <f t="shared" si="7"/>
        <v>0.10831080240672009</v>
      </c>
      <c r="V5" s="6">
        <f t="shared" si="8"/>
        <v>0.10831080240677693</v>
      </c>
      <c r="W5" s="6">
        <f t="shared" si="9"/>
        <v>0.11532958315092401</v>
      </c>
      <c r="X5" s="6">
        <f t="shared" si="10"/>
        <v>-0.11669590971774824</v>
      </c>
      <c r="Y5" s="6">
        <f t="shared" si="11"/>
        <v>0.11237012672563651</v>
      </c>
      <c r="Z5" s="6">
        <f t="shared" si="2"/>
        <v>0.11831080240671099</v>
      </c>
      <c r="AA5" s="6">
        <f t="shared" si="12"/>
        <v>0.10569564324521252</v>
      </c>
      <c r="AB5" s="6">
        <f t="shared" si="13"/>
        <v>0.10569564324521252</v>
      </c>
      <c r="AC5" s="6">
        <f t="shared" si="14"/>
        <v>0.1071406174871754</v>
      </c>
      <c r="AD5" s="6">
        <f t="shared" si="15"/>
        <v>0.10858584763832368</v>
      </c>
      <c r="AE5" s="6">
        <f t="shared" si="3"/>
        <v>0.1097298673666387</v>
      </c>
      <c r="AF5" s="6">
        <f t="shared" si="16"/>
        <v>0.11003133369871421</v>
      </c>
    </row>
    <row r="6" spans="1:32" x14ac:dyDescent="0.25">
      <c r="A6" t="str">
        <f t="shared" si="1"/>
        <v>2.22029</v>
      </c>
      <c r="B6" s="39">
        <f>[1]CO2ToAtm_Valid1!B620</f>
        <v>2.2000000000000002</v>
      </c>
      <c r="C6">
        <f>[1]CO2ToAtm_Valid1!C562</f>
        <v>2029</v>
      </c>
      <c r="D6" s="6">
        <f>[1]CO2ToAtm_Valid1!H562</f>
        <v>40.44</v>
      </c>
      <c r="E6" s="6">
        <f>[1]CO2ToAtm_Valid1!F562</f>
        <v>431.14</v>
      </c>
      <c r="F6" s="6">
        <f>[1]CO2ToAtm_Valid1!J562</f>
        <v>16.757240249950474</v>
      </c>
      <c r="G6" s="6">
        <f t="shared" si="17"/>
        <v>431.29223998921674</v>
      </c>
      <c r="H6" s="6">
        <f t="shared" si="4"/>
        <v>0.15223998921675275</v>
      </c>
      <c r="R6">
        <v>2029</v>
      </c>
      <c r="S6" s="6">
        <f t="shared" si="5"/>
        <v>0.15223998921675275</v>
      </c>
      <c r="T6" s="6">
        <f t="shared" si="6"/>
        <v>0.13918719892512854</v>
      </c>
      <c r="U6" s="6">
        <f t="shared" si="7"/>
        <v>0.13620592865066783</v>
      </c>
      <c r="V6" s="6">
        <f t="shared" si="8"/>
        <v>0.12620592865067692</v>
      </c>
      <c r="W6" s="6">
        <f t="shared" si="9"/>
        <v>0.13008311860460253</v>
      </c>
      <c r="X6" s="6">
        <f t="shared" si="10"/>
        <v>-0.12980221910231649</v>
      </c>
      <c r="Y6" s="6">
        <f t="shared" si="11"/>
        <v>0.12629435449679249</v>
      </c>
      <c r="Z6" s="6">
        <f t="shared" si="2"/>
        <v>0.12620592865067692</v>
      </c>
      <c r="AA6" s="6">
        <f t="shared" si="12"/>
        <v>0.1356747921216197</v>
      </c>
      <c r="AB6" s="6">
        <f t="shared" si="13"/>
        <v>0.1356747921216197</v>
      </c>
      <c r="AC6" s="6">
        <f t="shared" si="14"/>
        <v>0.13712386091106055</v>
      </c>
      <c r="AD6" s="6">
        <f t="shared" si="15"/>
        <v>0.14002276621755527</v>
      </c>
      <c r="AE6" s="6">
        <f t="shared" si="3"/>
        <v>0.1408805906215207</v>
      </c>
      <c r="AF6" s="6">
        <f t="shared" si="16"/>
        <v>0.13437304349645274</v>
      </c>
    </row>
    <row r="7" spans="1:32" x14ac:dyDescent="0.25">
      <c r="A7" t="str">
        <f t="shared" si="1"/>
        <v>32030</v>
      </c>
      <c r="B7" s="39">
        <f>[1]CO2ToAtm_Valid1!B621</f>
        <v>3</v>
      </c>
      <c r="C7">
        <f>[1]CO2ToAtm_Valid1!C542</f>
        <v>2030</v>
      </c>
      <c r="D7" s="6">
        <f>[1]CO2ToAtm_Valid1!H542</f>
        <v>38.99</v>
      </c>
      <c r="E7" s="6">
        <f>[1]CO2ToAtm_Valid1!F542</f>
        <v>433.13</v>
      </c>
      <c r="F7" s="6">
        <f>[1]CO2ToAtm_Valid1!J542</f>
        <v>15.293322108803839</v>
      </c>
      <c r="G7" s="6">
        <f t="shared" si="17"/>
        <v>433.28561334826509</v>
      </c>
      <c r="H7" s="6">
        <f t="shared" si="4"/>
        <v>0.1556133482650921</v>
      </c>
      <c r="R7">
        <v>2030</v>
      </c>
      <c r="S7" s="6">
        <f t="shared" si="5"/>
        <v>0.1556133482650921</v>
      </c>
      <c r="T7" s="6">
        <f t="shared" si="6"/>
        <v>0.16193196138937083</v>
      </c>
      <c r="U7" s="6">
        <f t="shared" si="7"/>
        <v>0.13103603725267021</v>
      </c>
      <c r="V7" s="6">
        <f t="shared" si="8"/>
        <v>0.13103603725261337</v>
      </c>
      <c r="W7" s="6">
        <f t="shared" si="9"/>
        <v>0.15296965826325959</v>
      </c>
      <c r="X7" s="6">
        <f t="shared" si="10"/>
        <v>-0.15224467272281572</v>
      </c>
      <c r="Y7" s="6">
        <f t="shared" si="11"/>
        <v>0.15888910662857825</v>
      </c>
      <c r="Z7" s="6">
        <f t="shared" si="2"/>
        <v>0.15103603725265202</v>
      </c>
      <c r="AA7" s="6">
        <f t="shared" si="12"/>
        <v>0.16281389481162023</v>
      </c>
      <c r="AB7" s="6">
        <f t="shared" si="13"/>
        <v>0.1642665463301114</v>
      </c>
      <c r="AC7" s="6">
        <f t="shared" si="14"/>
        <v>0.16571945375778796</v>
      </c>
      <c r="AD7" s="6">
        <f t="shared" si="15"/>
        <v>0.16153364256069835</v>
      </c>
      <c r="AE7" s="6">
        <f t="shared" si="3"/>
        <v>0.15770944252085428</v>
      </c>
      <c r="AF7" s="6">
        <f t="shared" si="16"/>
        <v>0.16026260304158768</v>
      </c>
    </row>
    <row r="8" spans="1:32" x14ac:dyDescent="0.25">
      <c r="A8" t="str">
        <f t="shared" si="1"/>
        <v>2.42031</v>
      </c>
      <c r="B8" s="39">
        <f>[1]CO2ToAtm_Valid1!B622</f>
        <v>2.4</v>
      </c>
      <c r="C8">
        <f>[1]CO2ToAtm_Valid1!C484</f>
        <v>2031</v>
      </c>
      <c r="D8" s="6">
        <f>[1]CO2ToAtm_Valid1!H484</f>
        <v>37.31</v>
      </c>
      <c r="E8" s="6">
        <f>[1]CO2ToAtm_Valid1!F484</f>
        <v>434.93</v>
      </c>
      <c r="F8" s="6">
        <f>[1]CO2ToAtm_Valid1!J484</f>
        <v>13.641285024246988</v>
      </c>
      <c r="G8" s="6">
        <f t="shared" si="17"/>
        <v>435.08817184491727</v>
      </c>
      <c r="H8" s="6">
        <f t="shared" si="4"/>
        <v>0.15817184491726266</v>
      </c>
      <c r="R8">
        <v>2031</v>
      </c>
      <c r="S8" s="6">
        <f t="shared" si="5"/>
        <v>0.15817184491726266</v>
      </c>
      <c r="T8" s="6">
        <f t="shared" si="6"/>
        <v>0.15332163709871338</v>
      </c>
      <c r="U8" s="6">
        <f t="shared" si="7"/>
        <v>0.15784577074464323</v>
      </c>
      <c r="V8" s="6">
        <f t="shared" si="8"/>
        <v>0.13784577074471827</v>
      </c>
      <c r="W8" s="6">
        <f t="shared" si="9"/>
        <v>0.15028381607652364</v>
      </c>
      <c r="X8" s="6">
        <f t="shared" si="10"/>
        <v>-0.15296779016676965</v>
      </c>
      <c r="Y8" s="6">
        <f t="shared" si="11"/>
        <v>0.17030178683023678</v>
      </c>
      <c r="Z8" s="6">
        <f t="shared" si="2"/>
        <v>0.14784577074465233</v>
      </c>
      <c r="AA8" s="6">
        <f t="shared" si="12"/>
        <v>0.19563598842103147</v>
      </c>
      <c r="AB8" s="6">
        <f t="shared" si="13"/>
        <v>0.19000315570826842</v>
      </c>
      <c r="AC8" s="6">
        <f t="shared" si="14"/>
        <v>0.18291588011254589</v>
      </c>
      <c r="AD8" s="6">
        <f t="shared" si="15"/>
        <v>0.20166019514653044</v>
      </c>
      <c r="AE8" s="6">
        <f t="shared" si="3"/>
        <v>0.18877631109768345</v>
      </c>
      <c r="AF8" s="6">
        <f t="shared" si="16"/>
        <v>0.20063781584195794</v>
      </c>
    </row>
    <row r="9" spans="1:32" x14ac:dyDescent="0.25">
      <c r="A9" t="str">
        <f t="shared" si="1"/>
        <v>2.62032</v>
      </c>
      <c r="B9" s="39">
        <f>[1]CO2ToAtm_Valid1!B623</f>
        <v>2.6</v>
      </c>
      <c r="C9">
        <f>[1]CO2ToAtm_Valid1!C474</f>
        <v>2032</v>
      </c>
      <c r="D9" s="6">
        <f>[1]CO2ToAtm_Valid1!H474</f>
        <v>35.410000000000004</v>
      </c>
      <c r="E9" s="6">
        <f>[1]CO2ToAtm_Valid1!F474</f>
        <v>436.52</v>
      </c>
      <c r="F9" s="6">
        <f>[1]CO2ToAtm_Valid1!J474</f>
        <v>11.83389974326137</v>
      </c>
      <c r="G9" s="6">
        <f t="shared" si="17"/>
        <v>436.67664340899449</v>
      </c>
      <c r="H9" s="6">
        <f t="shared" si="4"/>
        <v>0.1566434089945119</v>
      </c>
      <c r="R9">
        <v>2032</v>
      </c>
      <c r="S9" s="6">
        <f t="shared" si="5"/>
        <v>0.1566434089945119</v>
      </c>
      <c r="T9" s="6">
        <f t="shared" si="6"/>
        <v>0.1512494213412765</v>
      </c>
      <c r="U9" s="6">
        <f t="shared" si="7"/>
        <v>0.1561541649081164</v>
      </c>
      <c r="V9" s="6">
        <f t="shared" si="8"/>
        <v>0.13615416490807775</v>
      </c>
      <c r="W9" s="6">
        <f t="shared" si="9"/>
        <v>0.16133759726892549</v>
      </c>
      <c r="X9" s="6">
        <f t="shared" si="10"/>
        <v>-0.15967507642636747</v>
      </c>
      <c r="Y9" s="6">
        <f t="shared" si="11"/>
        <v>0.18791959630090105</v>
      </c>
      <c r="Z9" s="6">
        <f t="shared" si="2"/>
        <v>0.1661541649081073</v>
      </c>
      <c r="AA9" s="6">
        <f t="shared" si="12"/>
        <v>0.21848904704580718</v>
      </c>
      <c r="AB9" s="6">
        <f t="shared" si="13"/>
        <v>0.22432370858615513</v>
      </c>
      <c r="AC9" s="6">
        <f t="shared" si="14"/>
        <v>0.22016246467399014</v>
      </c>
      <c r="AD9" s="6">
        <f t="shared" si="15"/>
        <v>0.21331463656082406</v>
      </c>
      <c r="AE9" s="6">
        <f t="shared" si="3"/>
        <v>0.20409347999429883</v>
      </c>
      <c r="AF9" s="6">
        <f t="shared" si="16"/>
        <v>0.22261589887153832</v>
      </c>
    </row>
    <row r="10" spans="1:32" x14ac:dyDescent="0.25">
      <c r="A10" t="str">
        <f t="shared" si="1"/>
        <v>2.82033</v>
      </c>
      <c r="B10" s="39">
        <f>[1]CO2ToAtm_Valid1!B624</f>
        <v>2.8</v>
      </c>
      <c r="C10">
        <f>[1]CO2ToAtm_Valid1!C459</f>
        <v>2033</v>
      </c>
      <c r="D10" s="6">
        <f>[1]CO2ToAtm_Valid1!H459</f>
        <v>33.31</v>
      </c>
      <c r="E10" s="6">
        <f>[1]CO2ToAtm_Valid1!F459</f>
        <v>437.88</v>
      </c>
      <c r="F10" s="6">
        <f>[1]CO2ToAtm_Valid1!J459</f>
        <v>9.9145926865958298</v>
      </c>
      <c r="G10" s="6">
        <f t="shared" si="17"/>
        <v>438.03522403882988</v>
      </c>
      <c r="H10" s="6">
        <f t="shared" si="4"/>
        <v>0.15522403882988556</v>
      </c>
      <c r="R10">
        <v>2033</v>
      </c>
      <c r="S10" s="6">
        <f t="shared" si="5"/>
        <v>0.15522403882988556</v>
      </c>
      <c r="T10" s="6">
        <f t="shared" si="6"/>
        <v>0.15089539419091125</v>
      </c>
      <c r="U10" s="6">
        <f t="shared" si="7"/>
        <v>0.15574281838178194</v>
      </c>
      <c r="V10" s="6">
        <f t="shared" si="8"/>
        <v>0.13443066102388457</v>
      </c>
      <c r="W10" s="6">
        <f t="shared" si="9"/>
        <v>0.16432764389514887</v>
      </c>
      <c r="X10" s="6">
        <f t="shared" si="10"/>
        <v>-0.16030214615443583</v>
      </c>
      <c r="Y10" s="6">
        <f t="shared" si="11"/>
        <v>0.20067400325780227</v>
      </c>
      <c r="Z10" s="6">
        <f t="shared" si="2"/>
        <v>0.16443066102391413</v>
      </c>
      <c r="AA10" s="6">
        <f t="shared" si="12"/>
        <v>0.24699131657331463</v>
      </c>
      <c r="AB10" s="6">
        <f t="shared" si="13"/>
        <v>0.24575712798156246</v>
      </c>
      <c r="AC10" s="6">
        <f t="shared" si="14"/>
        <v>0.247459207442148</v>
      </c>
      <c r="AD10" s="6">
        <f t="shared" si="15"/>
        <v>0.24504303573917241</v>
      </c>
      <c r="AE10" s="6">
        <f t="shared" si="3"/>
        <v>0.21512051027843881</v>
      </c>
      <c r="AF10" s="6">
        <f t="shared" si="16"/>
        <v>0.24916382928887515</v>
      </c>
    </row>
    <row r="11" spans="1:32" x14ac:dyDescent="0.25">
      <c r="A11" t="str">
        <f t="shared" si="1"/>
        <v>32034</v>
      </c>
      <c r="B11" s="39">
        <f>[1]CO2ToAtm_Valid1!B625</f>
        <v>3</v>
      </c>
      <c r="C11">
        <f>[1]CO2ToAtm_Valid1!C438</f>
        <v>2034</v>
      </c>
      <c r="D11" s="6">
        <f>[1]CO2ToAtm_Valid1!H438</f>
        <v>31.040000000000003</v>
      </c>
      <c r="E11" s="6">
        <f>[1]CO2ToAtm_Valid1!F438</f>
        <v>439.01</v>
      </c>
      <c r="F11" s="6">
        <f>[1]CO2ToAtm_Valid1!J438</f>
        <v>7.9347277834190333</v>
      </c>
      <c r="G11" s="6">
        <f t="shared" si="17"/>
        <v>439.14947409559483</v>
      </c>
      <c r="H11" s="6">
        <f t="shared" si="4"/>
        <v>0.13947409559483503</v>
      </c>
      <c r="R11">
        <v>2034</v>
      </c>
      <c r="S11" s="6">
        <f t="shared" si="5"/>
        <v>0.13947409559483503</v>
      </c>
      <c r="T11" s="6">
        <f t="shared" si="6"/>
        <v>0.14215546216144048</v>
      </c>
      <c r="U11" s="6">
        <f t="shared" si="7"/>
        <v>0.15797521547830229</v>
      </c>
      <c r="V11" s="6">
        <f t="shared" si="8"/>
        <v>0.12541615761301728</v>
      </c>
      <c r="W11" s="6">
        <f t="shared" si="9"/>
        <v>0.16170183842166352</v>
      </c>
      <c r="X11" s="6">
        <f t="shared" si="10"/>
        <v>-0.15570731886714384</v>
      </c>
      <c r="Y11" s="6">
        <f t="shared" si="11"/>
        <v>0.2003871921301652</v>
      </c>
      <c r="Z11" s="6">
        <f t="shared" si="2"/>
        <v>0.15669555859102502</v>
      </c>
      <c r="AA11" s="6">
        <f t="shared" si="12"/>
        <v>0.26404784413114157</v>
      </c>
      <c r="AB11" s="6">
        <f t="shared" si="13"/>
        <v>0.26721613829874968</v>
      </c>
      <c r="AC11" s="6">
        <f t="shared" si="14"/>
        <v>0.26333887007308476</v>
      </c>
      <c r="AD11" s="6">
        <f t="shared" si="15"/>
        <v>0.27831672557277898</v>
      </c>
      <c r="AE11" s="6">
        <f t="shared" si="3"/>
        <v>0.24045132590885032</v>
      </c>
      <c r="AF11" s="6">
        <f t="shared" si="16"/>
        <v>0.2788617119553578</v>
      </c>
    </row>
    <row r="12" spans="1:32" x14ac:dyDescent="0.25">
      <c r="A12" t="str">
        <f t="shared" si="1"/>
        <v>3.22035</v>
      </c>
      <c r="B12" s="39">
        <f>[1]CO2ToAtm_Valid1!B626</f>
        <v>3.2</v>
      </c>
      <c r="C12">
        <f>[1]CO2ToAtm_Valid1!C408</f>
        <v>2035</v>
      </c>
      <c r="D12" s="6">
        <f>[1]CO2ToAtm_Valid1!H408</f>
        <v>28.61</v>
      </c>
      <c r="E12" s="6">
        <f>[1]CO2ToAtm_Valid1!F408</f>
        <v>439.87</v>
      </c>
      <c r="F12" s="6">
        <f>[1]CO2ToAtm_Valid1!J408</f>
        <v>5.9256867182737558</v>
      </c>
      <c r="G12" s="6">
        <f t="shared" si="17"/>
        <v>440.02597026676301</v>
      </c>
      <c r="H12" s="6">
        <f t="shared" si="4"/>
        <v>0.15597026676300629</v>
      </c>
      <c r="R12">
        <v>2035</v>
      </c>
      <c r="S12" s="6">
        <f t="shared" si="5"/>
        <v>0.15597026676300629</v>
      </c>
      <c r="T12" s="6">
        <f t="shared" si="6"/>
        <v>0.12938772491952477</v>
      </c>
      <c r="U12" s="6">
        <f t="shared" si="7"/>
        <v>0.16441137878899781</v>
      </c>
      <c r="V12" s="6">
        <f t="shared" si="8"/>
        <v>0.12316831691987318</v>
      </c>
      <c r="W12" s="6">
        <f t="shared" si="9"/>
        <v>0.1559492646988474</v>
      </c>
      <c r="X12" s="6">
        <f t="shared" si="10"/>
        <v>-0.15073835936300384</v>
      </c>
      <c r="Y12" s="6">
        <f t="shared" si="11"/>
        <v>0.2048312515802877</v>
      </c>
      <c r="Z12" s="6">
        <f t="shared" si="2"/>
        <v>0.17316831691988455</v>
      </c>
      <c r="AA12" s="6">
        <f t="shared" si="12"/>
        <v>0.28965325562586486</v>
      </c>
      <c r="AB12" s="6">
        <f t="shared" si="13"/>
        <v>0.28723401301232343</v>
      </c>
      <c r="AC12" s="6">
        <f t="shared" si="14"/>
        <v>0.29926178136184944</v>
      </c>
      <c r="AD12" s="6">
        <f t="shared" si="15"/>
        <v>0.2916733299928751</v>
      </c>
      <c r="AE12" s="6">
        <f t="shared" si="3"/>
        <v>0.25013199054501456</v>
      </c>
      <c r="AF12" s="6">
        <f t="shared" si="16"/>
        <v>0.30324408933910263</v>
      </c>
    </row>
    <row r="13" spans="1:32" x14ac:dyDescent="0.25">
      <c r="A13" t="str">
        <f t="shared" si="1"/>
        <v>3.42036</v>
      </c>
      <c r="B13" s="39">
        <f>[1]CO2ToAtm_Valid1!B627</f>
        <v>3.4</v>
      </c>
      <c r="C13">
        <f>[1]CO2ToAtm_Valid1!C358</f>
        <v>2036</v>
      </c>
      <c r="D13" s="6">
        <f>[1]CO2ToAtm_Valid1!H358</f>
        <v>26.279999999999998</v>
      </c>
      <c r="E13" s="6">
        <f>[1]CO2ToAtm_Valid1!F358</f>
        <v>440.48</v>
      </c>
      <c r="F13" s="6">
        <f>[1]CO2ToAtm_Valid1!J358</f>
        <v>4.1123502195995352</v>
      </c>
      <c r="G13" s="6">
        <f t="shared" si="17"/>
        <v>440.62873069376104</v>
      </c>
      <c r="H13" s="6">
        <f t="shared" si="4"/>
        <v>0.14873069376102421</v>
      </c>
      <c r="R13">
        <v>2036</v>
      </c>
      <c r="S13" s="6">
        <f t="shared" si="5"/>
        <v>0.14873069376102421</v>
      </c>
      <c r="T13" s="6">
        <f t="shared" si="6"/>
        <v>0.13665240380157684</v>
      </c>
      <c r="U13" s="6">
        <f t="shared" si="7"/>
        <v>0.16041652155058728</v>
      </c>
      <c r="V13" s="6">
        <f t="shared" si="8"/>
        <v>0.11801049739756309</v>
      </c>
      <c r="W13" s="6">
        <f t="shared" si="9"/>
        <v>0.15956566021702656</v>
      </c>
      <c r="X13" s="6">
        <f t="shared" si="10"/>
        <v>-0.14748871584151857</v>
      </c>
      <c r="Y13" s="6">
        <f t="shared" si="11"/>
        <v>0.20736418805137191</v>
      </c>
      <c r="Z13" s="6">
        <f t="shared" si="2"/>
        <v>0.14921338151947339</v>
      </c>
      <c r="AA13" s="6">
        <f t="shared" si="12"/>
        <v>0.30233826543980058</v>
      </c>
      <c r="AB13" s="6">
        <f t="shared" si="13"/>
        <v>0.30727261637241554</v>
      </c>
      <c r="AC13" s="6">
        <f t="shared" si="14"/>
        <v>0.30522794130837383</v>
      </c>
      <c r="AD13" s="6">
        <f t="shared" si="15"/>
        <v>0.31807470797366477</v>
      </c>
      <c r="AE13" s="6">
        <f t="shared" si="3"/>
        <v>0.25564151435480653</v>
      </c>
      <c r="AF13" s="6">
        <f t="shared" si="16"/>
        <v>0.3308856922080281</v>
      </c>
    </row>
    <row r="14" spans="1:32" x14ac:dyDescent="0.25">
      <c r="A14" t="str">
        <f t="shared" si="1"/>
        <v>3.62037</v>
      </c>
      <c r="B14" s="39">
        <f>[1]CO2ToAtm_Valid1!B628</f>
        <v>3.6</v>
      </c>
      <c r="C14">
        <f>[1]CO2ToAtm_Valid1!C334</f>
        <v>2037</v>
      </c>
      <c r="D14" s="6">
        <f>[1]CO2ToAtm_Valid1!H334</f>
        <v>24.03</v>
      </c>
      <c r="E14" s="6">
        <f>[1]CO2ToAtm_Valid1!F334</f>
        <v>440.85</v>
      </c>
      <c r="F14" s="6">
        <f>[1]CO2ToAtm_Valid1!J334</f>
        <v>2.4660858812819928</v>
      </c>
      <c r="G14" s="6">
        <f t="shared" si="17"/>
        <v>441.00654932389239</v>
      </c>
      <c r="H14" s="6">
        <f t="shared" si="4"/>
        <v>0.15654932389236365</v>
      </c>
      <c r="R14">
        <v>2037</v>
      </c>
      <c r="S14" s="6">
        <f t="shared" si="5"/>
        <v>0.15654932389236365</v>
      </c>
      <c r="T14" s="6">
        <f t="shared" si="6"/>
        <v>0.11921873196894239</v>
      </c>
      <c r="U14" s="6">
        <f t="shared" si="7"/>
        <v>0.15196442931318188</v>
      </c>
      <c r="V14" s="6">
        <f t="shared" si="8"/>
        <v>8.8469400640121876E-2</v>
      </c>
      <c r="W14" s="6">
        <f t="shared" si="9"/>
        <v>0.1300670302709932</v>
      </c>
      <c r="X14" s="6">
        <f t="shared" si="10"/>
        <v>-0.12762298716006626</v>
      </c>
      <c r="Y14" s="6">
        <f t="shared" si="11"/>
        <v>0.18305822597892529</v>
      </c>
      <c r="Z14" s="6">
        <f t="shared" si="2"/>
        <v>0.14963415428866256</v>
      </c>
      <c r="AA14" s="6">
        <f t="shared" si="12"/>
        <v>0.32502736980114832</v>
      </c>
      <c r="AB14" s="6">
        <f t="shared" si="13"/>
        <v>0.32586087139702613</v>
      </c>
      <c r="AC14" s="6">
        <f t="shared" si="14"/>
        <v>0.34271456871613282</v>
      </c>
      <c r="AD14" s="6">
        <f t="shared" si="15"/>
        <v>0.34457844964151718</v>
      </c>
      <c r="AE14" s="6">
        <f t="shared" si="3"/>
        <v>0.2655215322715776</v>
      </c>
      <c r="AF14" s="6">
        <f t="shared" si="16"/>
        <v>0.36485534958916332</v>
      </c>
    </row>
    <row r="15" spans="1:32" x14ac:dyDescent="0.25">
      <c r="A15" t="str">
        <f t="shared" si="1"/>
        <v>3.82038</v>
      </c>
      <c r="B15" s="39">
        <f>[1]CO2ToAtm_Valid1!B629</f>
        <v>3.8</v>
      </c>
      <c r="C15">
        <f>[1]CO2ToAtm_Valid1!C296</f>
        <v>2038</v>
      </c>
      <c r="D15" s="6">
        <f>[1]CO2ToAtm_Valid1!H296</f>
        <v>21.849999999999998</v>
      </c>
      <c r="E15" s="6">
        <f>[1]CO2ToAtm_Valid1!F296</f>
        <v>441</v>
      </c>
      <c r="F15" s="6">
        <f>[1]CO2ToAtm_Valid1!J296</f>
        <v>0.96920677536781452</v>
      </c>
      <c r="G15" s="6">
        <f t="shared" si="17"/>
        <v>441.16576003601563</v>
      </c>
      <c r="H15" s="6">
        <f t="shared" si="4"/>
        <v>0.16576003601562661</v>
      </c>
      <c r="R15">
        <v>2038</v>
      </c>
      <c r="S15" s="6">
        <f t="shared" si="5"/>
        <v>0.16576003601562661</v>
      </c>
      <c r="T15" s="6">
        <f t="shared" si="6"/>
        <v>0.12407992122331279</v>
      </c>
      <c r="U15" s="6">
        <f t="shared" si="7"/>
        <v>0.14475856573375268</v>
      </c>
      <c r="V15" s="6">
        <f t="shared" si="8"/>
        <v>9.1373322115202882E-2</v>
      </c>
      <c r="W15" s="6">
        <f t="shared" si="9"/>
        <v>0.1376280157455767</v>
      </c>
      <c r="X15" s="6">
        <f t="shared" si="10"/>
        <v>-0.12046557298339167</v>
      </c>
      <c r="Y15" s="6">
        <f t="shared" si="11"/>
        <v>0.18572316237373343</v>
      </c>
      <c r="Z15" s="6">
        <f t="shared" si="2"/>
        <v>0.15250148074545677</v>
      </c>
      <c r="AA15" s="6">
        <f t="shared" si="12"/>
        <v>0.34625409809387975</v>
      </c>
      <c r="AB15" s="6">
        <f t="shared" si="13"/>
        <v>0.35446550461159632</v>
      </c>
      <c r="AC15" s="6">
        <f t="shared" si="14"/>
        <v>0.35025135433056676</v>
      </c>
      <c r="AD15" s="6">
        <f t="shared" si="15"/>
        <v>0.3641679103449178</v>
      </c>
      <c r="AE15" s="6">
        <f t="shared" si="3"/>
        <v>0.275493933416044</v>
      </c>
      <c r="AF15" s="6">
        <f t="shared" si="16"/>
        <v>0.4022316361649132</v>
      </c>
    </row>
    <row r="16" spans="1:32" x14ac:dyDescent="0.25">
      <c r="A16" t="str">
        <f t="shared" si="1"/>
        <v>42039</v>
      </c>
      <c r="B16" s="39">
        <f>[1]CO2ToAtm_Valid1!B630</f>
        <v>4</v>
      </c>
      <c r="C16">
        <f>[1]CO2ToAtm_Valid1!C257</f>
        <v>2039</v>
      </c>
      <c r="D16" s="6">
        <f>[1]CO2ToAtm_Valid1!H257</f>
        <v>19.809999999999999</v>
      </c>
      <c r="E16" s="6">
        <f>[1]CO2ToAtm_Valid1!F257</f>
        <v>440.95</v>
      </c>
      <c r="F16" s="6">
        <f>[1]CO2ToAtm_Valid1!J257</f>
        <v>-0.3420874700039489</v>
      </c>
      <c r="G16" s="6">
        <f t="shared" si="17"/>
        <v>441.12409817866427</v>
      </c>
      <c r="H16" s="6">
        <f t="shared" si="4"/>
        <v>0.17409817866428057</v>
      </c>
      <c r="R16">
        <v>2039</v>
      </c>
      <c r="S16" s="6">
        <f t="shared" si="5"/>
        <v>0.17409817866428057</v>
      </c>
      <c r="T16" s="6">
        <f t="shared" si="6"/>
        <v>0.13573911019210527</v>
      </c>
      <c r="U16" s="6">
        <f t="shared" si="7"/>
        <v>0.14825000554014878</v>
      </c>
      <c r="V16" s="6">
        <f t="shared" si="8"/>
        <v>8.3878121088559965E-2</v>
      </c>
      <c r="W16" s="6">
        <f t="shared" si="9"/>
        <v>0.11215825343384722</v>
      </c>
      <c r="X16" s="6">
        <f t="shared" si="10"/>
        <v>-0.10714716378106459</v>
      </c>
      <c r="Y16" s="6">
        <f t="shared" si="11"/>
        <v>0.17875470587932796</v>
      </c>
      <c r="Z16" s="6">
        <f t="shared" si="2"/>
        <v>0.14606355149589945</v>
      </c>
      <c r="AA16" s="6">
        <f t="shared" si="12"/>
        <v>0.35748312956945938</v>
      </c>
      <c r="AB16" s="6">
        <f t="shared" si="13"/>
        <v>0.36456168754574492</v>
      </c>
      <c r="AC16" s="6">
        <f t="shared" si="14"/>
        <v>0.38080783440221921</v>
      </c>
      <c r="AD16" s="6">
        <f t="shared" si="15"/>
        <v>0.39537892265042274</v>
      </c>
      <c r="AE16" s="6">
        <f t="shared" si="3"/>
        <v>0.2927468216155944</v>
      </c>
      <c r="AF16" s="6">
        <f t="shared" si="16"/>
        <v>0.43307597014745625</v>
      </c>
    </row>
    <row r="17" spans="1:32" x14ac:dyDescent="0.25">
      <c r="A17" t="str">
        <f t="shared" si="1"/>
        <v>2.82040</v>
      </c>
      <c r="B17" s="39">
        <f>[1]CO2ToAtm_Valid1!B631</f>
        <v>2.8</v>
      </c>
      <c r="C17">
        <f>[1]CO2ToAtm_Valid1!C239</f>
        <v>2040</v>
      </c>
      <c r="D17" s="6">
        <f>[1]CO2ToAtm_Valid1!H239</f>
        <v>18</v>
      </c>
      <c r="E17" s="6">
        <f>[1]CO2ToAtm_Valid1!F239</f>
        <v>440.7</v>
      </c>
      <c r="F17" s="6">
        <f>[1]CO2ToAtm_Valid1!J239</f>
        <v>-1.4298886480779722</v>
      </c>
      <c r="G17" s="6">
        <f t="shared" si="17"/>
        <v>440.90619878745144</v>
      </c>
      <c r="H17" s="6">
        <f t="shared" si="4"/>
        <v>0.2061987874514557</v>
      </c>
      <c r="R17">
        <v>2040</v>
      </c>
      <c r="S17" s="6">
        <f t="shared" si="5"/>
        <v>0.2061987874514557</v>
      </c>
      <c r="T17" s="6">
        <f t="shared" si="6"/>
        <v>0.12108381311071525</v>
      </c>
      <c r="U17" s="6">
        <f t="shared" si="7"/>
        <v>0.14720945054330059</v>
      </c>
      <c r="V17" s="6">
        <f t="shared" si="8"/>
        <v>7.2968591611299871E-2</v>
      </c>
      <c r="W17" s="6">
        <f t="shared" si="9"/>
        <v>0.11225743534919275</v>
      </c>
      <c r="X17" s="6">
        <f t="shared" si="10"/>
        <v>-0.10219651635492255</v>
      </c>
      <c r="Y17" s="6">
        <f t="shared" si="11"/>
        <v>0.15972024503707871</v>
      </c>
      <c r="Z17" s="6">
        <f t="shared" si="2"/>
        <v>0.13508850925893512</v>
      </c>
      <c r="AA17" s="6">
        <f t="shared" si="12"/>
        <v>0.37724671406573407</v>
      </c>
      <c r="AB17" s="6">
        <f t="shared" si="13"/>
        <v>0.39320112441401989</v>
      </c>
      <c r="AC17" s="6">
        <f t="shared" si="14"/>
        <v>0.40142982723369869</v>
      </c>
      <c r="AD17" s="6">
        <f t="shared" si="15"/>
        <v>0.41973323356558012</v>
      </c>
      <c r="AE17" s="6">
        <f t="shared" si="3"/>
        <v>0.28731244143187951</v>
      </c>
      <c r="AF17" s="6">
        <f t="shared" si="16"/>
        <v>0.46745284065980286</v>
      </c>
    </row>
    <row r="18" spans="1:32" x14ac:dyDescent="0.25">
      <c r="A18" t="str">
        <f t="shared" si="1"/>
        <v>32041</v>
      </c>
      <c r="B18" s="39">
        <f>[1]CO2ToAtm_Valid1!B632</f>
        <v>3</v>
      </c>
      <c r="C18">
        <f>[1]CO2ToAtm_Valid1!C220</f>
        <v>2041</v>
      </c>
      <c r="D18" s="6">
        <f>[1]CO2ToAtm_Valid1!H220</f>
        <v>16.36</v>
      </c>
      <c r="E18" s="6">
        <f>[1]CO2ToAtm_Valid1!F220</f>
        <v>440.31</v>
      </c>
      <c r="F18" s="6">
        <f>[1]CO2ToAtm_Valid1!J220</f>
        <v>-2.3539696100956529</v>
      </c>
      <c r="G18" s="6">
        <f t="shared" si="17"/>
        <v>440.51691566605916</v>
      </c>
      <c r="H18" s="6">
        <f t="shared" si="4"/>
        <v>0.20691566605916023</v>
      </c>
      <c r="R18">
        <v>2041</v>
      </c>
      <c r="S18" s="6">
        <f t="shared" si="5"/>
        <v>0.20691566605916023</v>
      </c>
      <c r="T18" s="6">
        <f t="shared" si="6"/>
        <v>0.13136228651836745</v>
      </c>
      <c r="U18" s="6">
        <f t="shared" si="7"/>
        <v>0.13787418396918838</v>
      </c>
      <c r="V18" s="6">
        <f t="shared" si="8"/>
        <v>7.4778373675883358E-2</v>
      </c>
      <c r="W18" s="6">
        <f t="shared" si="9"/>
        <v>0.10030431415663088</v>
      </c>
      <c r="X18" s="6">
        <f t="shared" si="10"/>
        <v>-8.0892312313665116E-2</v>
      </c>
      <c r="Y18" s="6">
        <f t="shared" si="11"/>
        <v>0.15449856857111399</v>
      </c>
      <c r="Z18" s="6">
        <f t="shared" si="2"/>
        <v>0.13581005453113448</v>
      </c>
      <c r="AA18" s="6">
        <f t="shared" si="12"/>
        <v>0.39847958417959717</v>
      </c>
      <c r="AB18" s="6">
        <f t="shared" si="13"/>
        <v>0.40333646145842295</v>
      </c>
      <c r="AC18" s="6">
        <f t="shared" si="14"/>
        <v>0.42361067390908147</v>
      </c>
      <c r="AD18" s="6">
        <f t="shared" si="15"/>
        <v>0.44878048420207506</v>
      </c>
      <c r="AE18" s="6">
        <f t="shared" si="3"/>
        <v>0.2906196448258811</v>
      </c>
      <c r="AF18" s="6">
        <f t="shared" si="16"/>
        <v>0.50387735162183844</v>
      </c>
    </row>
    <row r="19" spans="1:32" x14ac:dyDescent="0.25">
      <c r="A19" t="str">
        <f t="shared" si="1"/>
        <v>32042</v>
      </c>
      <c r="B19" s="39">
        <f>[1]CO2ToAtm_Valid1!B633</f>
        <v>3</v>
      </c>
      <c r="C19">
        <f>[1]CO2ToAtm_Valid1!C197</f>
        <v>2042</v>
      </c>
      <c r="D19" s="6">
        <f>[1]CO2ToAtm_Valid1!H197</f>
        <v>14.89</v>
      </c>
      <c r="E19" s="6">
        <f>[1]CO2ToAtm_Valid1!F197</f>
        <v>439.78</v>
      </c>
      <c r="F19" s="6">
        <f>[1]CO2ToAtm_Valid1!J197</f>
        <v>-3.1310470729446811</v>
      </c>
      <c r="G19" s="6">
        <f t="shared" si="17"/>
        <v>440.00859544044869</v>
      </c>
      <c r="H19" s="6">
        <f t="shared" si="4"/>
        <v>0.22859544044871427</v>
      </c>
      <c r="R19">
        <v>2042</v>
      </c>
      <c r="S19" s="6">
        <f t="shared" si="5"/>
        <v>0.22859544044871427</v>
      </c>
      <c r="T19" s="6">
        <f t="shared" si="6"/>
        <v>0.12177052609320071</v>
      </c>
      <c r="U19" s="6">
        <f t="shared" si="7"/>
        <v>0.13577185984200923</v>
      </c>
      <c r="V19" s="6">
        <f t="shared" si="8"/>
        <v>7.3757376792173091E-2</v>
      </c>
      <c r="W19" s="6">
        <f t="shared" si="9"/>
        <v>9.2132867214161251E-2</v>
      </c>
      <c r="X19" s="6">
        <f t="shared" si="10"/>
        <v>-7.2574305875207301E-2</v>
      </c>
      <c r="Y19" s="6">
        <f t="shared" si="11"/>
        <v>0.14892288611173399</v>
      </c>
      <c r="Z19" s="6">
        <f t="shared" si="2"/>
        <v>0.12476449036245185</v>
      </c>
      <c r="AA19" s="6">
        <f t="shared" si="12"/>
        <v>0.40824572776801915</v>
      </c>
      <c r="AB19" s="6">
        <f t="shared" si="13"/>
        <v>0.42497460822806943</v>
      </c>
      <c r="AC19" s="6">
        <f t="shared" si="14"/>
        <v>0.43736342579830989</v>
      </c>
      <c r="AD19" s="6">
        <f t="shared" si="15"/>
        <v>0.46954704376196332</v>
      </c>
      <c r="AE19" s="6">
        <f t="shared" si="3"/>
        <v>0.30268685726144895</v>
      </c>
      <c r="AF19" s="6">
        <f t="shared" si="16"/>
        <v>0.54238405077813923</v>
      </c>
    </row>
    <row r="20" spans="1:32" x14ac:dyDescent="0.25">
      <c r="A20" t="str">
        <f t="shared" si="1"/>
        <v>32043</v>
      </c>
      <c r="B20" s="39">
        <f>[1]CO2ToAtm_Valid1!B634</f>
        <v>3</v>
      </c>
      <c r="C20">
        <f>[1]CO2ToAtm_Valid1!C164</f>
        <v>2043</v>
      </c>
      <c r="D20" s="6">
        <f>[1]CO2ToAtm_Valid1!H164</f>
        <v>13.559999999999999</v>
      </c>
      <c r="E20" s="6">
        <f>[1]CO2ToAtm_Valid1!F164</f>
        <v>439.15</v>
      </c>
      <c r="F20" s="6">
        <f>[1]CO2ToAtm_Valid1!J164</f>
        <v>-3.7918229118500304</v>
      </c>
      <c r="G20" s="6">
        <f t="shared" si="17"/>
        <v>439.37909768592255</v>
      </c>
      <c r="H20" s="6">
        <f t="shared" si="4"/>
        <v>0.22909768592256796</v>
      </c>
      <c r="R20">
        <v>2043</v>
      </c>
      <c r="S20" s="6">
        <f t="shared" si="5"/>
        <v>0.22909768592256796</v>
      </c>
      <c r="T20" s="6">
        <f t="shared" si="6"/>
        <v>0.11817321829909133</v>
      </c>
      <c r="U20" s="6">
        <f t="shared" si="7"/>
        <v>0.12788790188869825</v>
      </c>
      <c r="V20" s="6">
        <f t="shared" si="8"/>
        <v>6.4931818028298949E-2</v>
      </c>
      <c r="W20" s="6">
        <f t="shared" si="9"/>
        <v>8.4979565191531492E-2</v>
      </c>
      <c r="X20" s="6">
        <f t="shared" si="10"/>
        <v>-6.4472058160504275E-2</v>
      </c>
      <c r="Y20" s="6">
        <f t="shared" si="11"/>
        <v>0.12508931574922144</v>
      </c>
      <c r="Z20" s="6">
        <f t="shared" si="2"/>
        <v>0.11591692340590498</v>
      </c>
      <c r="AA20" s="6">
        <f t="shared" si="12"/>
        <v>0.42948243652023166</v>
      </c>
      <c r="AB20" s="6">
        <f t="shared" si="13"/>
        <v>0.43663834591944806</v>
      </c>
      <c r="AC20" s="6">
        <f t="shared" si="14"/>
        <v>0.46420496763363417</v>
      </c>
      <c r="AD20" s="6">
        <f t="shared" si="15"/>
        <v>0.49358178562971489</v>
      </c>
      <c r="AE20" s="6">
        <f t="shared" si="3"/>
        <v>0.30491401295807918</v>
      </c>
      <c r="AF20" s="6">
        <f t="shared" si="16"/>
        <v>0.57616102085125931</v>
      </c>
    </row>
    <row r="21" spans="1:32" x14ac:dyDescent="0.25">
      <c r="A21" t="str">
        <f t="shared" si="1"/>
        <v>32044</v>
      </c>
      <c r="B21" s="39">
        <f>[1]CO2ToAtm_Valid1!B635</f>
        <v>3</v>
      </c>
      <c r="C21">
        <f>[1]CO2ToAtm_Valid1!C148</f>
        <v>2044</v>
      </c>
      <c r="D21" s="6">
        <f>[1]CO2ToAtm_Valid1!H148</f>
        <v>12.339999999999998</v>
      </c>
      <c r="E21" s="6">
        <f>[1]CO2ToAtm_Valid1!F148</f>
        <v>438.41</v>
      </c>
      <c r="F21" s="6">
        <f>[1]CO2ToAtm_Valid1!J148</f>
        <v>-4.3624480737304498</v>
      </c>
      <c r="G21" s="6">
        <f t="shared" si="17"/>
        <v>438.66449130450059</v>
      </c>
      <c r="H21" s="6">
        <f t="shared" si="4"/>
        <v>0.25449130450056145</v>
      </c>
      <c r="R21">
        <v>2044</v>
      </c>
      <c r="S21" s="6">
        <f t="shared" si="5"/>
        <v>0.25449130450056145</v>
      </c>
      <c r="T21" s="6">
        <f t="shared" si="6"/>
        <v>0.11774464786600447</v>
      </c>
      <c r="U21" s="6">
        <f t="shared" si="7"/>
        <v>0.12957302006583404</v>
      </c>
      <c r="V21" s="6">
        <f t="shared" si="8"/>
        <v>5.7641451602535199E-2</v>
      </c>
      <c r="W21" s="6">
        <f t="shared" si="9"/>
        <v>7.6296610228894224E-2</v>
      </c>
      <c r="X21" s="6">
        <f t="shared" si="10"/>
        <v>-3.7245925749687103E-2</v>
      </c>
      <c r="Y21" s="6">
        <f t="shared" si="11"/>
        <v>0.13026017498435749</v>
      </c>
      <c r="Z21" s="6">
        <f t="shared" si="2"/>
        <v>0.11860710787959761</v>
      </c>
      <c r="AA21" s="6">
        <f t="shared" si="12"/>
        <v>0.43925113920079184</v>
      </c>
      <c r="AB21" s="6">
        <f t="shared" si="13"/>
        <v>0.45981512970473659</v>
      </c>
      <c r="AC21" s="6">
        <f t="shared" si="14"/>
        <v>0.48265731288415736</v>
      </c>
      <c r="AD21" s="6">
        <f t="shared" si="15"/>
        <v>0.52093230891966869</v>
      </c>
      <c r="AE21" s="6">
        <f t="shared" si="3"/>
        <v>0.2986757111228826</v>
      </c>
      <c r="AF21" s="6">
        <f t="shared" si="16"/>
        <v>0.62214173599710421</v>
      </c>
    </row>
    <row r="22" spans="1:32" x14ac:dyDescent="0.25">
      <c r="A22" t="str">
        <f t="shared" si="1"/>
        <v>3.22045</v>
      </c>
      <c r="B22" s="39">
        <f>[1]CO2ToAtm_Valid1!B636</f>
        <v>3.2</v>
      </c>
      <c r="C22">
        <f>[1]CO2ToAtm_Valid1!C128</f>
        <v>2045</v>
      </c>
      <c r="D22" s="6">
        <f>[1]CO2ToAtm_Valid1!H128</f>
        <v>11.189999999999998</v>
      </c>
      <c r="E22" s="6">
        <f>[1]CO2ToAtm_Valid1!F128</f>
        <v>437.59</v>
      </c>
      <c r="F22" s="6">
        <f>[1]CO2ToAtm_Valid1!J128</f>
        <v>-4.8700357219663371</v>
      </c>
      <c r="G22" s="6">
        <f t="shared" si="17"/>
        <v>437.85142790349164</v>
      </c>
      <c r="H22" s="6">
        <f t="shared" si="4"/>
        <v>0.26142790349166489</v>
      </c>
      <c r="R22">
        <v>2045</v>
      </c>
      <c r="S22" s="6">
        <f t="shared" si="5"/>
        <v>0.26142790349166489</v>
      </c>
      <c r="T22" s="6">
        <f t="shared" si="6"/>
        <v>0.10726079398256161</v>
      </c>
      <c r="U22" s="6">
        <f t="shared" si="7"/>
        <v>0.13035429413884003</v>
      </c>
      <c r="V22" s="6">
        <f t="shared" si="8"/>
        <v>4.751029851581734E-2</v>
      </c>
      <c r="W22" s="6">
        <f t="shared" si="9"/>
        <v>5.4728084492353446E-2</v>
      </c>
      <c r="X22" s="6">
        <f t="shared" si="10"/>
        <v>-3.0488245258879942E-2</v>
      </c>
      <c r="Y22" s="6">
        <f t="shared" si="11"/>
        <v>0.11183162183868944</v>
      </c>
      <c r="Z22" s="6">
        <f t="shared" si="2"/>
        <v>0.10940603968856522</v>
      </c>
      <c r="AA22" s="6">
        <f t="shared" si="12"/>
        <v>0.44902086551826415</v>
      </c>
      <c r="AB22" s="6">
        <f t="shared" si="13"/>
        <v>0.4730228785053896</v>
      </c>
      <c r="AC22" s="6">
        <f t="shared" si="14"/>
        <v>0.50273658383031261</v>
      </c>
      <c r="AD22" s="6">
        <f t="shared" si="15"/>
        <v>0.54164928365690912</v>
      </c>
      <c r="AE22" s="6">
        <f t="shared" si="3"/>
        <v>0.31258481299721552</v>
      </c>
      <c r="AF22" s="6">
        <f t="shared" si="16"/>
        <v>0.6519671969182923</v>
      </c>
    </row>
    <row r="23" spans="1:32" x14ac:dyDescent="0.25">
      <c r="A23" t="str">
        <f t="shared" si="1"/>
        <v>3.42046</v>
      </c>
      <c r="B23" s="39">
        <f>[1]CO2ToAtm_Valid1!B637</f>
        <v>3.4</v>
      </c>
      <c r="C23">
        <f>[1]CO2ToAtm_Valid1!C105</f>
        <v>2046</v>
      </c>
      <c r="D23" s="6">
        <f>[1]CO2ToAtm_Valid1!H105</f>
        <v>10.09</v>
      </c>
      <c r="E23" s="6">
        <f>[1]CO2ToAtm_Valid1!F105</f>
        <v>436.7</v>
      </c>
      <c r="F23" s="6">
        <f>[1]CO2ToAtm_Valid1!J105</f>
        <v>-5.3285021954262461</v>
      </c>
      <c r="G23" s="6">
        <f t="shared" si="17"/>
        <v>436.96643588707212</v>
      </c>
      <c r="H23" s="6">
        <f t="shared" si="4"/>
        <v>0.26643588707213439</v>
      </c>
      <c r="R23">
        <v>2046</v>
      </c>
      <c r="S23" s="6">
        <f t="shared" si="5"/>
        <v>0.26643588707213439</v>
      </c>
      <c r="T23" s="6">
        <f t="shared" si="6"/>
        <v>0.10314155531671076</v>
      </c>
      <c r="U23" s="6">
        <f t="shared" si="7"/>
        <v>0.12607889794662697</v>
      </c>
      <c r="V23" s="6">
        <f t="shared" si="8"/>
        <v>4.3284804621123385E-2</v>
      </c>
      <c r="W23" s="6">
        <f t="shared" si="9"/>
        <v>5.9007382464471902E-2</v>
      </c>
      <c r="X23" s="6">
        <f t="shared" si="10"/>
        <v>-2.1744369783618822E-2</v>
      </c>
      <c r="Y23" s="6">
        <f t="shared" si="11"/>
        <v>0.10083559307662426</v>
      </c>
      <c r="Z23" s="6">
        <f t="shared" si="2"/>
        <v>0.114215913153771</v>
      </c>
      <c r="AA23" s="6">
        <f t="shared" si="12"/>
        <v>0.45879161547264857</v>
      </c>
      <c r="AB23" s="6">
        <f t="shared" si="13"/>
        <v>0.48775493340536968</v>
      </c>
      <c r="AC23" s="6">
        <f t="shared" si="14"/>
        <v>0.52445967048066677</v>
      </c>
      <c r="AD23" s="6">
        <f t="shared" si="15"/>
        <v>0.57734018643697027</v>
      </c>
      <c r="AE23" s="6">
        <f t="shared" si="3"/>
        <v>0.29800389005464467</v>
      </c>
      <c r="AF23" s="6">
        <f t="shared" si="16"/>
        <v>0.69410081387297851</v>
      </c>
    </row>
    <row r="24" spans="1:32" x14ac:dyDescent="0.25">
      <c r="A24" t="str">
        <f t="shared" si="1"/>
        <v>3.62047</v>
      </c>
      <c r="B24" s="39">
        <f>[1]CO2ToAtm_Valid1!B638</f>
        <v>3.6</v>
      </c>
      <c r="C24">
        <f>[1]CO2ToAtm_Valid1!C78</f>
        <v>2047</v>
      </c>
      <c r="D24" s="6">
        <f>[1]CO2ToAtm_Valid1!H78</f>
        <v>9.0699999999999985</v>
      </c>
      <c r="E24" s="6">
        <f>[1]CO2ToAtm_Valid1!F78</f>
        <v>435.73</v>
      </c>
      <c r="F24" s="6">
        <f>[1]CO2ToAtm_Valid1!J78</f>
        <v>-5.7281374502423841</v>
      </c>
      <c r="G24" s="6">
        <f t="shared" si="17"/>
        <v>436.01773339367139</v>
      </c>
      <c r="H24" s="6">
        <f t="shared" si="4"/>
        <v>0.28773339367137396</v>
      </c>
      <c r="R24">
        <v>2047</v>
      </c>
      <c r="S24" s="6">
        <f t="shared" si="5"/>
        <v>0.28773339367137396</v>
      </c>
      <c r="T24" s="6">
        <f t="shared" si="6"/>
        <v>0.10359713711227414</v>
      </c>
      <c r="U24" s="6">
        <f t="shared" si="7"/>
        <v>0.12288471819960023</v>
      </c>
      <c r="V24" s="6">
        <f t="shared" si="8"/>
        <v>4.0140527171502072E-2</v>
      </c>
      <c r="W24" s="6">
        <f t="shared" si="9"/>
        <v>5.3978658961511883E-2</v>
      </c>
      <c r="X24" s="6">
        <f t="shared" si="10"/>
        <v>-8.6934929403810202E-3</v>
      </c>
      <c r="Y24" s="6">
        <f t="shared" si="11"/>
        <v>0.1036119985797086</v>
      </c>
      <c r="Z24" s="6">
        <f t="shared" si="2"/>
        <v>0.1110550016049956</v>
      </c>
      <c r="AA24" s="6">
        <f t="shared" si="12"/>
        <v>0.47003523377372858</v>
      </c>
      <c r="AB24" s="6">
        <f t="shared" si="13"/>
        <v>0.5125238392328697</v>
      </c>
      <c r="AC24" s="6">
        <f t="shared" si="14"/>
        <v>0.54784423057117237</v>
      </c>
      <c r="AD24" s="6">
        <f t="shared" si="15"/>
        <v>0.60496433824630458</v>
      </c>
      <c r="AE24" s="6">
        <f t="shared" si="3"/>
        <v>0.30491528455939942</v>
      </c>
      <c r="AF24" s="6">
        <f t="shared" si="16"/>
        <v>0.7418440373672297</v>
      </c>
    </row>
    <row r="25" spans="1:32" x14ac:dyDescent="0.25">
      <c r="A25" t="str">
        <f t="shared" si="1"/>
        <v>3.82048</v>
      </c>
      <c r="B25" s="39">
        <f>[1]CO2ToAtm_Valid1!B639</f>
        <v>3.8</v>
      </c>
      <c r="C25">
        <f>[1]CO2ToAtm_Valid1!C46</f>
        <v>2048</v>
      </c>
      <c r="D25" s="6">
        <f>[1]CO2ToAtm_Valid1!H46</f>
        <v>8.1300000000000008</v>
      </c>
      <c r="E25" s="6">
        <f>[1]CO2ToAtm_Valid1!F46</f>
        <v>434.71</v>
      </c>
      <c r="F25" s="6">
        <f>[1]CO2ToAtm_Valid1!J46</f>
        <v>-6.0738341840404102</v>
      </c>
      <c r="G25" s="6">
        <f t="shared" si="17"/>
        <v>434.99656370675518</v>
      </c>
      <c r="H25" s="6">
        <f t="shared" si="4"/>
        <v>0.28656370675520293</v>
      </c>
      <c r="R25">
        <v>2048</v>
      </c>
      <c r="S25" s="6">
        <f t="shared" si="5"/>
        <v>0.28656370675520293</v>
      </c>
      <c r="T25" s="6">
        <f t="shared" si="6"/>
        <v>0.10701688106485108</v>
      </c>
      <c r="U25" s="6">
        <f t="shared" si="7"/>
        <v>0.12256922693086381</v>
      </c>
      <c r="V25" s="6">
        <f t="shared" si="8"/>
        <v>3.9873402744888153E-2</v>
      </c>
      <c r="W25" s="6">
        <f t="shared" si="9"/>
        <v>4.8664741791696997E-2</v>
      </c>
      <c r="X25" s="6">
        <f t="shared" si="10"/>
        <v>2.9528433173027224E-3</v>
      </c>
      <c r="Y25" s="6">
        <f t="shared" si="11"/>
        <v>9.0094046042111131E-2</v>
      </c>
      <c r="Z25" s="6">
        <f t="shared" si="2"/>
        <v>0.10077175489772117</v>
      </c>
      <c r="AA25" s="6">
        <f t="shared" si="12"/>
        <v>0.48980854282018527</v>
      </c>
      <c r="AB25" s="6">
        <f t="shared" si="13"/>
        <v>0.51882933480220572</v>
      </c>
      <c r="AC25" s="6">
        <f t="shared" si="14"/>
        <v>0.56444144066921353</v>
      </c>
      <c r="AD25" s="6">
        <f t="shared" si="15"/>
        <v>0.63927507338212308</v>
      </c>
      <c r="AE25" s="6">
        <f t="shared" si="3"/>
        <v>0.30330210650299705</v>
      </c>
      <c r="AF25" s="6">
        <f t="shared" si="16"/>
        <v>0.78203488741877436</v>
      </c>
    </row>
    <row r="26" spans="1:32" x14ac:dyDescent="0.25">
      <c r="A26" t="str">
        <f t="shared" si="1"/>
        <v>42049</v>
      </c>
      <c r="B26" s="39">
        <f>[1]CO2ToAtm_Valid1!B640</f>
        <v>4</v>
      </c>
      <c r="C26">
        <f>[1]CO2ToAtm_Valid1!C43</f>
        <v>2049</v>
      </c>
      <c r="D26" s="6">
        <f>[1]CO2ToAtm_Valid1!H43</f>
        <v>7.2800000000000011</v>
      </c>
      <c r="E26" s="6">
        <f>[1]CO2ToAtm_Valid1!F43</f>
        <v>433.63</v>
      </c>
      <c r="F26" s="6">
        <f>[1]CO2ToAtm_Valid1!J43</f>
        <v>-6.3661211739978727</v>
      </c>
      <c r="G26" s="6">
        <f t="shared" si="17"/>
        <v>433.9323003605582</v>
      </c>
      <c r="H26" s="6">
        <f t="shared" si="4"/>
        <v>0.30230036055820619</v>
      </c>
      <c r="R26">
        <v>2049</v>
      </c>
      <c r="S26" s="6">
        <f t="shared" si="5"/>
        <v>0.30230036055820619</v>
      </c>
      <c r="T26" s="6">
        <f t="shared" si="6"/>
        <v>9.5942920718755431E-2</v>
      </c>
      <c r="U26" s="6">
        <f t="shared" si="7"/>
        <v>0.11768698643811604</v>
      </c>
      <c r="V26" s="6">
        <f t="shared" si="8"/>
        <v>4.4152436947172191E-2</v>
      </c>
      <c r="W26" s="6">
        <f t="shared" si="9"/>
        <v>4.4069673614501426E-2</v>
      </c>
      <c r="X26" s="6">
        <f t="shared" si="10"/>
        <v>5.2743788897942068E-3</v>
      </c>
      <c r="Y26" s="6">
        <f t="shared" si="11"/>
        <v>8.6749088135661623E-2</v>
      </c>
      <c r="Z26" s="6">
        <f t="shared" si="2"/>
        <v>0.10591919987416532</v>
      </c>
      <c r="AA26" s="6">
        <f t="shared" si="12"/>
        <v>0.50105599975955784</v>
      </c>
      <c r="AB26" s="6">
        <f t="shared" si="13"/>
        <v>0.53517807902932191</v>
      </c>
      <c r="AC26" s="6">
        <f t="shared" si="14"/>
        <v>0.59275130605101367</v>
      </c>
      <c r="AD26" s="6">
        <f t="shared" si="15"/>
        <v>0.6656449648824605</v>
      </c>
      <c r="AE26" s="6">
        <f t="shared" si="3"/>
        <v>0.303148233604702</v>
      </c>
      <c r="AF26" s="6">
        <f t="shared" si="16"/>
        <v>0.82637731839776052</v>
      </c>
    </row>
    <row r="27" spans="1:32" x14ac:dyDescent="0.25">
      <c r="A27" t="str">
        <f t="shared" si="1"/>
        <v>32050</v>
      </c>
      <c r="B27" s="39">
        <f>[1]CO2ToAtm_Valid1!B641</f>
        <v>3</v>
      </c>
      <c r="C27">
        <f>[1]CO2ToAtm_Valid1!C40</f>
        <v>2050</v>
      </c>
      <c r="D27" s="6">
        <f>[1]CO2ToAtm_Valid1!H40</f>
        <v>6.4500000000000011</v>
      </c>
      <c r="E27" s="6">
        <f>[1]CO2ToAtm_Valid1!F40</f>
        <v>432.51</v>
      </c>
      <c r="F27" s="6">
        <f>[1]CO2ToAtm_Valid1!J40</f>
        <v>-6.6363413263459856</v>
      </c>
      <c r="G27" s="6">
        <f t="shared" si="17"/>
        <v>432.81487564993625</v>
      </c>
      <c r="H27" s="6">
        <f t="shared" si="4"/>
        <v>0.30487564993626393</v>
      </c>
      <c r="R27">
        <v>2050</v>
      </c>
      <c r="S27" s="6">
        <f t="shared" si="5"/>
        <v>0.30487564993626393</v>
      </c>
      <c r="T27" s="6">
        <f t="shared" si="6"/>
        <v>8.9399363428299239E-2</v>
      </c>
      <c r="U27" s="6">
        <f t="shared" si="7"/>
        <v>0.12627469551506465</v>
      </c>
      <c r="V27" s="6">
        <f t="shared" si="8"/>
        <v>4.279644605202293E-2</v>
      </c>
      <c r="W27" s="6">
        <f t="shared" si="9"/>
        <v>4.114350024480018E-2</v>
      </c>
      <c r="X27" s="6">
        <f t="shared" si="10"/>
        <v>1.8241940126415557E-2</v>
      </c>
      <c r="Y27" s="6">
        <f t="shared" si="11"/>
        <v>8.3577124860596541E-2</v>
      </c>
      <c r="Z27" s="6">
        <f t="shared" si="2"/>
        <v>9.3665624553921134E-2</v>
      </c>
      <c r="AA27" s="6">
        <f t="shared" si="12"/>
        <v>0.50083186789822776</v>
      </c>
      <c r="AB27" s="6">
        <f t="shared" si="13"/>
        <v>0.55458362455033239</v>
      </c>
      <c r="AC27" s="6">
        <f t="shared" si="14"/>
        <v>0.60434163738295865</v>
      </c>
      <c r="AD27" s="6">
        <f t="shared" si="15"/>
        <v>0.69890181662668738</v>
      </c>
      <c r="AE27" s="6">
        <f t="shared" si="3"/>
        <v>0.30712225287510364</v>
      </c>
      <c r="AF27" s="6">
        <f t="shared" si="16"/>
        <v>0.86496192216748113</v>
      </c>
    </row>
    <row r="28" spans="1:32" x14ac:dyDescent="0.25">
      <c r="A28" t="str">
        <f t="shared" si="1"/>
        <v>32051</v>
      </c>
      <c r="B28" s="39">
        <f>[1]CO2ToAtm_Valid1!B642</f>
        <v>3</v>
      </c>
      <c r="C28">
        <f>[1]CO2ToAtm_Valid1!C38</f>
        <v>2051</v>
      </c>
      <c r="D28" s="6">
        <f>[1]CO2ToAtm_Valid1!H38</f>
        <v>5.6099999999999994</v>
      </c>
      <c r="E28" s="6">
        <f>[1]CO2ToAtm_Valid1!F38</f>
        <v>431.35</v>
      </c>
      <c r="F28" s="6">
        <f>[1]CO2ToAtm_Valid1!J38</f>
        <v>-6.8964411754113382</v>
      </c>
      <c r="G28" s="6">
        <f t="shared" si="17"/>
        <v>431.66027639867531</v>
      </c>
      <c r="H28" s="6">
        <f t="shared" si="4"/>
        <v>0.31027639867528478</v>
      </c>
      <c r="R28">
        <v>2051</v>
      </c>
      <c r="S28" s="6">
        <f t="shared" si="5"/>
        <v>0.31027639867528478</v>
      </c>
      <c r="T28" s="6">
        <f t="shared" si="6"/>
        <v>9.39705466905707E-2</v>
      </c>
      <c r="U28" s="6">
        <f t="shared" si="7"/>
        <v>0.12563652997573627</v>
      </c>
      <c r="V28" s="6">
        <f t="shared" si="8"/>
        <v>5.1359732954949777E-2</v>
      </c>
      <c r="W28" s="6">
        <f t="shared" si="9"/>
        <v>3.9846299844782607E-2</v>
      </c>
      <c r="X28" s="6">
        <f t="shared" si="10"/>
        <v>2.7802761370026019E-2</v>
      </c>
      <c r="Y28" s="6">
        <f t="shared" si="11"/>
        <v>6.9434387123919805E-2</v>
      </c>
      <c r="Z28" s="6">
        <f t="shared" si="2"/>
        <v>0.10306968403563133</v>
      </c>
      <c r="AA28" s="6">
        <f t="shared" si="12"/>
        <v>0.52208316347577011</v>
      </c>
      <c r="AB28" s="6">
        <f t="shared" si="13"/>
        <v>0.56404674964528567</v>
      </c>
      <c r="AC28" s="6">
        <f t="shared" si="14"/>
        <v>0.62925696286902166</v>
      </c>
      <c r="AD28" s="6">
        <f t="shared" si="15"/>
        <v>0.72597014594811071</v>
      </c>
      <c r="AE28" s="6">
        <f t="shared" si="3"/>
        <v>0.30117022990935993</v>
      </c>
      <c r="AF28" s="6">
        <f t="shared" si="16"/>
        <v>0.9178823615014835</v>
      </c>
    </row>
    <row r="29" spans="1:32" x14ac:dyDescent="0.25">
      <c r="A29" t="str">
        <f t="shared" si="1"/>
        <v>3.22052</v>
      </c>
      <c r="B29" s="39">
        <f>[1]CO2ToAtm_Valid1!B643</f>
        <v>3.2</v>
      </c>
      <c r="C29">
        <f>[1]CO2ToAtm_Valid1!C35</f>
        <v>2052</v>
      </c>
      <c r="D29" s="6">
        <f>[1]CO2ToAtm_Valid1!H35</f>
        <v>4.7900000000000009</v>
      </c>
      <c r="E29" s="6">
        <f>[1]CO2ToAtm_Valid1!F35</f>
        <v>430.14</v>
      </c>
      <c r="F29" s="6">
        <f>[1]CO2ToAtm_Valid1!J35</f>
        <v>-7.1354755110137678</v>
      </c>
      <c r="G29" s="6">
        <f t="shared" si="17"/>
        <v>430.46697296089485</v>
      </c>
      <c r="H29" s="6">
        <f t="shared" si="4"/>
        <v>0.32697296089486372</v>
      </c>
      <c r="R29">
        <v>2052</v>
      </c>
      <c r="S29" s="6">
        <f t="shared" si="5"/>
        <v>0.32697296089486372</v>
      </c>
      <c r="T29" s="6">
        <f t="shared" si="6"/>
        <v>9.9656470505522066E-2</v>
      </c>
      <c r="U29" s="6">
        <f t="shared" si="7"/>
        <v>0.12324786890110317</v>
      </c>
      <c r="V29" s="6">
        <f t="shared" si="8"/>
        <v>3.9885290404527041E-2</v>
      </c>
      <c r="W29" s="6">
        <f t="shared" si="9"/>
        <v>3.1063373196730026E-2</v>
      </c>
      <c r="X29" s="6">
        <f t="shared" si="10"/>
        <v>3.7031924267409977E-2</v>
      </c>
      <c r="Y29" s="6">
        <f t="shared" si="11"/>
        <v>7.6615066750889582E-2</v>
      </c>
      <c r="Z29" s="6">
        <f t="shared" si="2"/>
        <v>0.11072555116481908</v>
      </c>
      <c r="AA29" s="6">
        <f t="shared" si="12"/>
        <v>0.51333676223634939</v>
      </c>
      <c r="AB29" s="6">
        <f t="shared" si="13"/>
        <v>0.57356745431440004</v>
      </c>
      <c r="AC29" s="6">
        <f t="shared" si="14"/>
        <v>0.65754488162372127</v>
      </c>
      <c r="AD29" s="6">
        <f t="shared" si="15"/>
        <v>0.7685513481246744</v>
      </c>
      <c r="AE29" s="6">
        <f t="shared" si="3"/>
        <v>0.30795972808118677</v>
      </c>
      <c r="AF29" s="6">
        <f t="shared" si="16"/>
        <v>0.96523537008414451</v>
      </c>
    </row>
    <row r="30" spans="1:32" x14ac:dyDescent="0.25">
      <c r="A30" t="str">
        <f t="shared" si="1"/>
        <v>3.42053</v>
      </c>
      <c r="B30" s="39">
        <f>[1]CO2ToAtm_Valid1!B644</f>
        <v>3.4</v>
      </c>
      <c r="C30">
        <f>[1]CO2ToAtm_Valid1!C31</f>
        <v>2053</v>
      </c>
      <c r="D30" s="6">
        <f>[1]CO2ToAtm_Valid1!H31</f>
        <v>3.9499999999999975</v>
      </c>
      <c r="E30" s="6">
        <f>[1]CO2ToAtm_Valid1!F31</f>
        <v>428.89</v>
      </c>
      <c r="F30" s="6">
        <f>[1]CO2ToAtm_Valid1!J31</f>
        <v>-7.3677061706623368</v>
      </c>
      <c r="G30" s="6">
        <f t="shared" si="17"/>
        <v>429.22636677195726</v>
      </c>
      <c r="H30" s="6">
        <f t="shared" si="4"/>
        <v>0.33636677195727316</v>
      </c>
      <c r="R30">
        <v>2053</v>
      </c>
      <c r="S30" s="6">
        <f t="shared" si="5"/>
        <v>0.33636677195727316</v>
      </c>
      <c r="T30" s="6">
        <f t="shared" si="6"/>
        <v>0.10466415840744503</v>
      </c>
      <c r="U30" s="6">
        <f t="shared" si="7"/>
        <v>0.13006797083750143</v>
      </c>
      <c r="V30" s="6">
        <f t="shared" si="8"/>
        <v>3.676681055321751E-2</v>
      </c>
      <c r="W30" s="6">
        <f t="shared" si="9"/>
        <v>2.4719482990917641E-2</v>
      </c>
      <c r="X30" s="6">
        <f t="shared" si="10"/>
        <v>4.2964899953915392E-2</v>
      </c>
      <c r="Y30" s="6">
        <f t="shared" si="11"/>
        <v>6.5099202822295865E-2</v>
      </c>
      <c r="Z30" s="6">
        <f t="shared" si="2"/>
        <v>0.10759171676045298</v>
      </c>
      <c r="AA30" s="6">
        <f t="shared" si="12"/>
        <v>0.53606885934635784</v>
      </c>
      <c r="AB30" s="6">
        <f t="shared" si="13"/>
        <v>0.59618334665987049</v>
      </c>
      <c r="AC30" s="6">
        <f t="shared" si="14"/>
        <v>0.67768364663976399</v>
      </c>
      <c r="AD30" s="6">
        <f t="shared" si="15"/>
        <v>0.79676749185341578</v>
      </c>
      <c r="AE30" s="6">
        <f t="shared" si="3"/>
        <v>0.29613713273943176</v>
      </c>
      <c r="AF30" s="6">
        <f t="shared" si="16"/>
        <v>1.0171207525104364</v>
      </c>
    </row>
    <row r="31" spans="1:32" x14ac:dyDescent="0.25">
      <c r="A31" t="str">
        <f t="shared" si="1"/>
        <v>3.62054</v>
      </c>
      <c r="B31" s="39">
        <f>[1]CO2ToAtm_Valid1!B645</f>
        <v>3.6</v>
      </c>
      <c r="C31">
        <f>[1]CO2ToAtm_Valid1!C27</f>
        <v>2054</v>
      </c>
      <c r="D31" s="6">
        <f>[1]CO2ToAtm_Valid1!H27</f>
        <v>3.1499999999999986</v>
      </c>
      <c r="E31" s="6">
        <f>[1]CO2ToAtm_Valid1!F27</f>
        <v>427.6</v>
      </c>
      <c r="F31" s="6">
        <f>[1]CO2ToAtm_Valid1!J27</f>
        <v>-7.5732273944306652</v>
      </c>
      <c r="G31" s="6">
        <f t="shared" si="17"/>
        <v>427.94663173230953</v>
      </c>
      <c r="H31" s="6">
        <f t="shared" si="4"/>
        <v>0.34663173230950406</v>
      </c>
      <c r="R31">
        <v>2054</v>
      </c>
      <c r="S31" s="6">
        <f t="shared" si="5"/>
        <v>0.34663173230950406</v>
      </c>
      <c r="T31" s="6">
        <f t="shared" si="6"/>
        <v>0.11089023009532184</v>
      </c>
      <c r="U31" s="6">
        <f t="shared" si="7"/>
        <v>0.14699902657616803</v>
      </c>
      <c r="V31" s="6">
        <f t="shared" si="8"/>
        <v>3.3760308140983852E-2</v>
      </c>
      <c r="W31" s="6">
        <f t="shared" si="9"/>
        <v>3.1643629981999766E-2</v>
      </c>
      <c r="X31" s="6">
        <f t="shared" si="10"/>
        <v>4.5677693467382596E-2</v>
      </c>
      <c r="Y31" s="6">
        <f t="shared" si="11"/>
        <v>5.4867602146885019E-2</v>
      </c>
      <c r="Z31" s="6">
        <f t="shared" si="2"/>
        <v>0.10456960388597736</v>
      </c>
      <c r="AA31" s="6">
        <f t="shared" si="12"/>
        <v>0.53732783220044666</v>
      </c>
      <c r="AB31" s="6">
        <f t="shared" si="13"/>
        <v>0.59887319676937523</v>
      </c>
      <c r="AC31" s="6">
        <f t="shared" si="14"/>
        <v>0.68969936065730053</v>
      </c>
      <c r="AD31" s="6">
        <f t="shared" si="15"/>
        <v>0.83909350330725374</v>
      </c>
      <c r="AE31" s="6">
        <f t="shared" si="3"/>
        <v>0.29701895169864656</v>
      </c>
      <c r="AF31" s="6">
        <f t="shared" si="16"/>
        <v>1.0718980198959684</v>
      </c>
    </row>
    <row r="32" spans="1:32" x14ac:dyDescent="0.25">
      <c r="A32" t="str">
        <f t="shared" si="1"/>
        <v>3.82055</v>
      </c>
      <c r="B32" s="39">
        <f>[1]CO2ToAtm_Valid1!B646</f>
        <v>3.8</v>
      </c>
      <c r="C32">
        <f>[1]CO2ToAtm_Valid1!C23</f>
        <v>2055</v>
      </c>
      <c r="D32" s="6">
        <f>[1]CO2ToAtm_Valid1!H23</f>
        <v>2.41</v>
      </c>
      <c r="E32" s="6">
        <f>[1]CO2ToAtm_Valid1!F23</f>
        <v>426.28</v>
      </c>
      <c r="F32" s="6">
        <f>[1]CO2ToAtm_Valid1!J23</f>
        <v>-7.7479462130703549</v>
      </c>
      <c r="G32" s="6">
        <f t="shared" si="17"/>
        <v>426.63031659482323</v>
      </c>
      <c r="H32" s="6">
        <f t="shared" si="4"/>
        <v>0.35031659482325495</v>
      </c>
      <c r="R32">
        <v>2055</v>
      </c>
      <c r="S32" s="6">
        <f t="shared" si="5"/>
        <v>0.35031659482325495</v>
      </c>
      <c r="T32" s="6">
        <f t="shared" si="6"/>
        <v>0.11889677300962376</v>
      </c>
      <c r="U32" s="6">
        <f t="shared" si="7"/>
        <v>0.13488232051417981</v>
      </c>
      <c r="V32" s="6">
        <f t="shared" si="8"/>
        <v>1.2499729210787791E-2</v>
      </c>
      <c r="W32" s="6">
        <f t="shared" si="9"/>
        <v>1.173447411969164E-2</v>
      </c>
      <c r="X32" s="6">
        <f t="shared" si="10"/>
        <v>6.5239400296434269E-2</v>
      </c>
      <c r="Y32" s="6">
        <f t="shared" si="11"/>
        <v>5.59018392609687E-2</v>
      </c>
      <c r="Z32" s="6">
        <f t="shared" si="2"/>
        <v>0.11329367040269744</v>
      </c>
      <c r="AA32" s="6">
        <f t="shared" si="12"/>
        <v>0.55006709476850801</v>
      </c>
      <c r="AB32" s="6">
        <f t="shared" si="13"/>
        <v>0.62316489347125525</v>
      </c>
      <c r="AC32" s="6">
        <f t="shared" si="14"/>
        <v>0.72520948073116642</v>
      </c>
      <c r="AD32" s="6">
        <f t="shared" si="15"/>
        <v>0.87561843889380953</v>
      </c>
      <c r="AE32" s="6">
        <f t="shared" si="3"/>
        <v>0.29793762158516301</v>
      </c>
      <c r="AF32" s="6">
        <f t="shared" si="16"/>
        <v>1.1213803998471121</v>
      </c>
    </row>
    <row r="33" spans="1:32" x14ac:dyDescent="0.25">
      <c r="A33" t="str">
        <f t="shared" si="1"/>
        <v>42056</v>
      </c>
      <c r="B33" s="39">
        <f>[1]CO2ToAtm_Valid1!B647</f>
        <v>4</v>
      </c>
      <c r="C33">
        <f>[1]CO2ToAtm_Valid1!C19</f>
        <v>2056</v>
      </c>
      <c r="D33" s="6">
        <f>[1]CO2ToAtm_Valid1!H19</f>
        <v>1.7099999999999991</v>
      </c>
      <c r="E33" s="6">
        <f>[1]CO2ToAtm_Valid1!F19</f>
        <v>424.92</v>
      </c>
      <c r="F33" s="6">
        <f>[1]CO2ToAtm_Valid1!J19</f>
        <v>-7.9002646873661337</v>
      </c>
      <c r="G33" s="6">
        <f t="shared" si="17"/>
        <v>425.28794542726371</v>
      </c>
      <c r="H33" s="6">
        <f t="shared" si="4"/>
        <v>0.36794542726369173</v>
      </c>
      <c r="R33">
        <v>2056</v>
      </c>
      <c r="S33" s="6">
        <f t="shared" si="5"/>
        <v>0.36794542726369173</v>
      </c>
      <c r="T33" s="6">
        <f t="shared" si="6"/>
        <v>0.11972223244356428</v>
      </c>
      <c r="U33" s="6">
        <f t="shared" si="7"/>
        <v>0.14683578193591984</v>
      </c>
      <c r="V33" s="6">
        <f t="shared" si="8"/>
        <v>-6.282147348485978E-3</v>
      </c>
      <c r="W33" s="6">
        <f t="shared" si="9"/>
        <v>2.313594016004572E-2</v>
      </c>
      <c r="X33" s="6">
        <f t="shared" si="10"/>
        <v>6.3647357573415775E-2</v>
      </c>
      <c r="Y33" s="6">
        <f t="shared" si="11"/>
        <v>4.8184256428555727E-2</v>
      </c>
      <c r="Z33" s="6">
        <f t="shared" si="2"/>
        <v>0.11527630547527679</v>
      </c>
      <c r="AA33" s="6">
        <f t="shared" si="12"/>
        <v>0.55133144171617232</v>
      </c>
      <c r="AB33" s="6">
        <f t="shared" si="13"/>
        <v>0.62753950475985221</v>
      </c>
      <c r="AC33" s="6">
        <f t="shared" si="14"/>
        <v>0.74267025166136591</v>
      </c>
      <c r="AD33" s="6">
        <f t="shared" si="15"/>
        <v>0.92811969892915158</v>
      </c>
      <c r="AE33" s="6">
        <f t="shared" si="3"/>
        <v>0.29021451248888752</v>
      </c>
      <c r="AF33" s="6">
        <f t="shared" si="16"/>
        <v>1.1756753742353112</v>
      </c>
    </row>
    <row r="34" spans="1:32" x14ac:dyDescent="0.25">
      <c r="A34" t="str">
        <f t="shared" si="1"/>
        <v>3.22057</v>
      </c>
      <c r="B34" s="39">
        <f>[1]CO2ToAtm_Valid1!B648</f>
        <v>3.2</v>
      </c>
      <c r="C34">
        <f>[1]CO2ToAtm_Valid1!C14</f>
        <v>2057</v>
      </c>
      <c r="D34" s="6">
        <f>[1]CO2ToAtm_Valid1!H14</f>
        <v>1.0699999999999985</v>
      </c>
      <c r="E34" s="6">
        <f>[1]CO2ToAtm_Valid1!F14</f>
        <v>423.54</v>
      </c>
      <c r="F34" s="6">
        <f>[1]CO2ToAtm_Valid1!J14</f>
        <v>-8.0263856484162535</v>
      </c>
      <c r="G34" s="6">
        <f t="shared" si="17"/>
        <v>423.90844242159204</v>
      </c>
      <c r="H34" s="6">
        <f t="shared" si="4"/>
        <v>0.36844242159202167</v>
      </c>
      <c r="R34">
        <v>2057</v>
      </c>
      <c r="S34" s="6">
        <f t="shared" si="5"/>
        <v>0.36844242159202167</v>
      </c>
      <c r="T34" s="6">
        <f t="shared" si="6"/>
        <v>0.12374674438387956</v>
      </c>
      <c r="U34" s="6">
        <f t="shared" si="7"/>
        <v>0.14115201885289252</v>
      </c>
      <c r="V34" s="6">
        <f t="shared" si="8"/>
        <v>-1.1144586953264479E-2</v>
      </c>
      <c r="W34" s="6">
        <f t="shared" si="9"/>
        <v>5.8173189967760663E-3</v>
      </c>
      <c r="X34" s="6">
        <f t="shared" si="10"/>
        <v>7.8999170485815284E-2</v>
      </c>
      <c r="Y34" s="6">
        <f t="shared" si="11"/>
        <v>3.1697963641136084E-2</v>
      </c>
      <c r="Z34" s="6">
        <f t="shared" si="2"/>
        <v>0.10962069240622441</v>
      </c>
      <c r="AA34" s="6">
        <f t="shared" si="12"/>
        <v>0.55407786974240025</v>
      </c>
      <c r="AB34" s="6">
        <f t="shared" si="13"/>
        <v>0.65353438810439002</v>
      </c>
      <c r="AC34" s="6">
        <f t="shared" si="14"/>
        <v>0.77211084709847455</v>
      </c>
      <c r="AD34" s="6">
        <f t="shared" si="15"/>
        <v>0.96333831383714141</v>
      </c>
      <c r="AE34" s="6">
        <f t="shared" si="3"/>
        <v>0.29384117940549004</v>
      </c>
      <c r="AF34" s="6">
        <f t="shared" si="16"/>
        <v>1.2430951109710122</v>
      </c>
    </row>
    <row r="35" spans="1:32" x14ac:dyDescent="0.25">
      <c r="A35" t="str">
        <f t="shared" si="1"/>
        <v>3.42058</v>
      </c>
      <c r="B35" s="39">
        <f>[1]CO2ToAtm_Valid1!B649</f>
        <v>3.4</v>
      </c>
      <c r="C35">
        <f>[1]CO2ToAtm_Valid1!C9</f>
        <v>2058</v>
      </c>
      <c r="D35" s="6">
        <f>[1]CO2ToAtm_Valid1!H9</f>
        <v>0.49000000000000021</v>
      </c>
      <c r="E35" s="6">
        <f>[1]CO2ToAtm_Valid1!F9</f>
        <v>422.14</v>
      </c>
      <c r="F35" s="6">
        <f>[1]CO2ToAtm_Valid1!J9</f>
        <v>-8.1286115421622043</v>
      </c>
      <c r="G35" s="6">
        <f t="shared" si="17"/>
        <v>422.51229377100947</v>
      </c>
      <c r="H35" s="6">
        <f t="shared" si="4"/>
        <v>0.37229377100948113</v>
      </c>
      <c r="R35">
        <v>2058</v>
      </c>
      <c r="S35" s="6">
        <f t="shared" si="5"/>
        <v>0.37229377100948113</v>
      </c>
      <c r="T35" s="6">
        <f t="shared" si="6"/>
        <v>0.12129849524626479</v>
      </c>
      <c r="U35" s="6">
        <f t="shared" si="7"/>
        <v>0.13925180492975642</v>
      </c>
      <c r="V35" s="6">
        <f t="shared" si="8"/>
        <v>-2.300564676608019E-2</v>
      </c>
      <c r="W35" s="6">
        <f t="shared" si="9"/>
        <v>6.0965865844764267E-4</v>
      </c>
      <c r="X35" s="6">
        <f t="shared" si="10"/>
        <v>8.3259931604402482E-2</v>
      </c>
      <c r="Y35" s="6">
        <f t="shared" si="11"/>
        <v>3.5324526818840241E-2</v>
      </c>
      <c r="Z35" s="6">
        <f t="shared" si="2"/>
        <v>0.1177465812232299</v>
      </c>
      <c r="AA35" s="6">
        <f t="shared" si="12"/>
        <v>0.56534759078357411</v>
      </c>
      <c r="AB35" s="6">
        <f t="shared" si="13"/>
        <v>0.65962165467658451</v>
      </c>
      <c r="AC35" s="6">
        <f t="shared" si="14"/>
        <v>0.8035612084213426</v>
      </c>
      <c r="AD35" s="6">
        <f t="shared" si="15"/>
        <v>1.0147607564884993</v>
      </c>
      <c r="AE35" s="6">
        <f t="shared" si="3"/>
        <v>0.2874934372438247</v>
      </c>
      <c r="AF35" s="6">
        <f t="shared" si="16"/>
        <v>1.2955129763266768</v>
      </c>
    </row>
    <row r="36" spans="1:32" x14ac:dyDescent="0.25">
      <c r="A36" t="str">
        <f t="shared" si="1"/>
        <v>3.62059</v>
      </c>
      <c r="B36" s="39">
        <f>[1]CO2ToAtm_Valid1!B650</f>
        <v>3.6</v>
      </c>
      <c r="C36">
        <f>[1]CO2ToAtm_Valid1!V56</f>
        <v>2059</v>
      </c>
      <c r="D36" s="6">
        <f>[1]CO2ToAtm_Valid1!AA56</f>
        <v>-4.0000000000000924E-2</v>
      </c>
      <c r="E36" s="6">
        <f>[1]CO2ToAtm_Valid1!Y56</f>
        <v>420.74</v>
      </c>
      <c r="F36" s="6">
        <f>[1]CO2ToAtm_Valid1!AC56</f>
        <v>-10.245247064244563</v>
      </c>
      <c r="G36" s="6">
        <f t="shared" si="17"/>
        <v>421.099204668097</v>
      </c>
      <c r="H36" s="6">
        <f t="shared" si="4"/>
        <v>0.35920466809699292</v>
      </c>
      <c r="R36">
        <v>2059</v>
      </c>
      <c r="S36" s="6">
        <f t="shared" si="5"/>
        <v>0.35920466809699292</v>
      </c>
      <c r="T36" s="6">
        <f t="shared" si="6"/>
        <v>0.11115785601111838</v>
      </c>
      <c r="U36" s="6">
        <f t="shared" si="7"/>
        <v>0.14097852372509578</v>
      </c>
      <c r="V36" s="6">
        <f t="shared" si="8"/>
        <v>-2.1242844771109048E-2</v>
      </c>
      <c r="W36" s="6">
        <f t="shared" si="9"/>
        <v>6.6041147144346724E-3</v>
      </c>
      <c r="X36" s="6">
        <f t="shared" si="10"/>
        <v>9.5495973304537074E-2</v>
      </c>
      <c r="Y36" s="6">
        <f t="shared" si="11"/>
        <v>2.0160883667301732E-2</v>
      </c>
      <c r="Z36" s="6">
        <f t="shared" si="2"/>
        <v>0.10949735548513218</v>
      </c>
      <c r="AA36" s="6">
        <f t="shared" si="12"/>
        <v>0.57810118426795043</v>
      </c>
      <c r="AB36" s="6">
        <f t="shared" si="13"/>
        <v>0.6758013044764084</v>
      </c>
      <c r="AC36" s="6">
        <f t="shared" si="14"/>
        <v>0.82705204473586491</v>
      </c>
      <c r="AD36" s="6">
        <f t="shared" si="15"/>
        <v>1.0608046293911002</v>
      </c>
      <c r="AE36" s="6">
        <f t="shared" si="3"/>
        <v>0.28248523472643683</v>
      </c>
      <c r="AF36" s="6">
        <f t="shared" si="16"/>
        <v>1.3612071022865848</v>
      </c>
    </row>
    <row r="37" spans="1:32" x14ac:dyDescent="0.25">
      <c r="A37" t="str">
        <f t="shared" si="1"/>
        <v>3.82060</v>
      </c>
      <c r="B37" s="39">
        <f>[1]CO2ToAtm_Valid1!B651</f>
        <v>3.8</v>
      </c>
      <c r="C37">
        <f>[1]CO2ToAtm_Valid1!V43</f>
        <v>2060</v>
      </c>
      <c r="D37" s="6">
        <f>[1]CO2ToAtm_Valid1!AA43</f>
        <v>-0.54999999999999893</v>
      </c>
      <c r="E37" s="6">
        <f>[1]CO2ToAtm_Valid1!Y43</f>
        <v>419.32</v>
      </c>
      <c r="F37" s="6">
        <f>[1]CO2ToAtm_Valid1!AC43</f>
        <v>-10.49364108771625</v>
      </c>
      <c r="G37" s="6">
        <f t="shared" si="17"/>
        <v>419.42818859612748</v>
      </c>
      <c r="H37" s="6">
        <f t="shared" si="4"/>
        <v>0.10818859612749065</v>
      </c>
      <c r="R37">
        <v>2060</v>
      </c>
      <c r="S37" s="6">
        <f t="shared" si="5"/>
        <v>0.10818859612749065</v>
      </c>
      <c r="T37" s="6">
        <f t="shared" si="6"/>
        <v>0.11369216720441955</v>
      </c>
      <c r="U37" s="6">
        <f t="shared" si="7"/>
        <v>0.14545813446193279</v>
      </c>
      <c r="V37" s="6">
        <f t="shared" si="8"/>
        <v>-3.6729454017461194E-2</v>
      </c>
      <c r="W37" s="6">
        <f t="shared" si="9"/>
        <v>-5.3838752691035552E-3</v>
      </c>
      <c r="X37" s="6">
        <f t="shared" si="10"/>
        <v>0.10668395595945412</v>
      </c>
      <c r="Y37" s="6">
        <f t="shared" si="11"/>
        <v>2.728401097334654E-2</v>
      </c>
      <c r="Z37" s="6">
        <f t="shared" si="2"/>
        <v>0.11399948623312639</v>
      </c>
      <c r="AA37" s="6">
        <f t="shared" si="12"/>
        <v>0.5793762794027657</v>
      </c>
      <c r="AB37" s="6">
        <f t="shared" si="13"/>
        <v>0.68207333750387988</v>
      </c>
      <c r="AC37" s="6">
        <f t="shared" si="14"/>
        <v>0.85261483287581541</v>
      </c>
      <c r="AD37" s="6">
        <f t="shared" si="15"/>
        <v>1.1115758789613892</v>
      </c>
      <c r="AE37" s="6">
        <f t="shared" si="3"/>
        <v>0.28749776085567191</v>
      </c>
      <c r="AF37" s="6">
        <f t="shared" si="16"/>
        <v>1.4320925683259702</v>
      </c>
    </row>
    <row r="38" spans="1:32" x14ac:dyDescent="0.25">
      <c r="A38" t="str">
        <f t="shared" si="1"/>
        <v>42061</v>
      </c>
      <c r="B38" s="39">
        <f>[1]CO2ToAtm_Valid1!B652</f>
        <v>4</v>
      </c>
      <c r="C38">
        <f>[1]CO2ToAtm_Valid1!V42</f>
        <v>2061</v>
      </c>
      <c r="D38" s="6">
        <f>[1]CO2ToAtm_Valid1!AA42</f>
        <v>-1.0300000000000011</v>
      </c>
      <c r="E38" s="6">
        <f>[1]CO2ToAtm_Valid1!Y42</f>
        <v>417.9</v>
      </c>
      <c r="F38" s="6">
        <f>[1]CO2ToAtm_Valid1!AC42</f>
        <v>-10.728466585810917</v>
      </c>
      <c r="G38" s="6">
        <f t="shared" si="17"/>
        <v>417.97638398364705</v>
      </c>
      <c r="H38" s="6">
        <f t="shared" si="4"/>
        <v>7.6383983647076548E-2</v>
      </c>
      <c r="R38">
        <v>2061</v>
      </c>
      <c r="S38" s="6">
        <f t="shared" si="5"/>
        <v>7.6383983647076548E-2</v>
      </c>
      <c r="T38" s="6">
        <f t="shared" si="6"/>
        <v>0.1077954234993399</v>
      </c>
      <c r="U38" s="6">
        <f t="shared" si="7"/>
        <v>0.13187033729894893</v>
      </c>
      <c r="V38" s="6">
        <f t="shared" si="8"/>
        <v>-4.0285006619001251E-2</v>
      </c>
      <c r="W38" s="6">
        <f t="shared" si="9"/>
        <v>-7.0760341969275942E-3</v>
      </c>
      <c r="X38" s="6">
        <f t="shared" si="10"/>
        <v>0.10872038846974874</v>
      </c>
      <c r="Y38" s="6">
        <f t="shared" si="11"/>
        <v>1.4490052865937741E-2</v>
      </c>
      <c r="Z38" s="6">
        <f t="shared" si="2"/>
        <v>0.10043318544444446</v>
      </c>
      <c r="AA38" s="6">
        <f t="shared" si="12"/>
        <v>0.58065367772047694</v>
      </c>
      <c r="AB38" s="6">
        <f t="shared" si="13"/>
        <v>0.70999481623823613</v>
      </c>
      <c r="AC38" s="6">
        <f t="shared" si="14"/>
        <v>0.88028181740298805</v>
      </c>
      <c r="AD38" s="6">
        <f t="shared" si="15"/>
        <v>1.1671835225258747</v>
      </c>
      <c r="AE38" s="6">
        <f t="shared" si="3"/>
        <v>0.28384061389726867</v>
      </c>
      <c r="AF38" s="6">
        <f t="shared" si="16"/>
        <v>1.4982891399587288</v>
      </c>
    </row>
    <row r="39" spans="1:32" x14ac:dyDescent="0.25">
      <c r="A39" t="str">
        <f t="shared" si="1"/>
        <v>3.22062</v>
      </c>
      <c r="B39" s="39">
        <f>[1]CO2ToAtm_Valid1!B653</f>
        <v>3.2</v>
      </c>
      <c r="C39">
        <f>[1]CO2ToAtm_Valid1!V41</f>
        <v>2062</v>
      </c>
      <c r="D39" s="6">
        <f>[1]CO2ToAtm_Valid1!AA41</f>
        <v>-1.4700000000000006</v>
      </c>
      <c r="E39" s="6">
        <f>[1]CO2ToAtm_Valid1!Y41</f>
        <v>416.48</v>
      </c>
      <c r="F39" s="6">
        <f>[1]CO2ToAtm_Valid1!AC41</f>
        <v>-10.944611678274455</v>
      </c>
      <c r="G39" s="6">
        <f t="shared" si="17"/>
        <v>416.52631669835966</v>
      </c>
      <c r="H39" s="6">
        <f t="shared" si="4"/>
        <v>4.631669835964658E-2</v>
      </c>
      <c r="R39">
        <v>2062</v>
      </c>
      <c r="S39" s="6">
        <f t="shared" si="5"/>
        <v>4.631669835964658E-2</v>
      </c>
      <c r="T39" s="6">
        <f t="shared" si="6"/>
        <v>0.11386157998049384</v>
      </c>
      <c r="U39" s="6">
        <f t="shared" si="7"/>
        <v>0.14015064311320202</v>
      </c>
      <c r="V39" s="6">
        <f t="shared" si="8"/>
        <v>-4.197399169856908E-2</v>
      </c>
      <c r="W39" s="6">
        <f t="shared" si="9"/>
        <v>-1.6820246471525024E-2</v>
      </c>
      <c r="X39" s="6">
        <f t="shared" si="10"/>
        <v>0.11971874239424096</v>
      </c>
      <c r="Y39" s="6">
        <f t="shared" si="11"/>
        <v>2.8623838622934272E-3</v>
      </c>
      <c r="Z39" s="6">
        <f t="shared" si="2"/>
        <v>0.10873396399614421</v>
      </c>
      <c r="AA39" s="6">
        <f t="shared" si="12"/>
        <v>0.59193337922124556</v>
      </c>
      <c r="AB39" s="6">
        <f t="shared" si="13"/>
        <v>0.71645647799618928</v>
      </c>
      <c r="AC39" s="6">
        <f t="shared" si="14"/>
        <v>0.9100860106058235</v>
      </c>
      <c r="AD39" s="6">
        <f t="shared" si="15"/>
        <v>1.2277396483223129</v>
      </c>
      <c r="AE39" s="6">
        <f t="shared" si="3"/>
        <v>0.28150765202997263</v>
      </c>
      <c r="AF39" s="6">
        <f t="shared" si="16"/>
        <v>1.5699196536093041</v>
      </c>
    </row>
    <row r="40" spans="1:32" x14ac:dyDescent="0.25">
      <c r="A40" t="str">
        <f t="shared" si="1"/>
        <v>3.42063</v>
      </c>
      <c r="B40" s="39">
        <f>[1]CO2ToAtm_Valid1!B654</f>
        <v>3.4</v>
      </c>
      <c r="C40">
        <f>[1]CO2ToAtm_Valid1!V40</f>
        <v>2063</v>
      </c>
      <c r="D40" s="6">
        <f>[1]CO2ToAtm_Valid1!AA40</f>
        <v>-1.879999999999999</v>
      </c>
      <c r="E40" s="6">
        <f>[1]CO2ToAtm_Valid1!Y40</f>
        <v>415.06</v>
      </c>
      <c r="F40" s="6">
        <f>[1]CO2ToAtm_Valid1!AC40</f>
        <v>-11.146784433598803</v>
      </c>
      <c r="G40" s="6">
        <f t="shared" si="17"/>
        <v>415.07864127038744</v>
      </c>
      <c r="H40" s="6">
        <f t="shared" si="4"/>
        <v>1.8641270387433906E-2</v>
      </c>
      <c r="R40">
        <v>2063</v>
      </c>
      <c r="S40" s="6">
        <f t="shared" si="5"/>
        <v>1.8641270387433906E-2</v>
      </c>
      <c r="T40" s="6">
        <f t="shared" si="6"/>
        <v>0.10178929659758751</v>
      </c>
      <c r="U40" s="6">
        <f t="shared" si="7"/>
        <v>0.13023763369250219</v>
      </c>
      <c r="V40" s="6">
        <f t="shared" si="8"/>
        <v>-5.1857827468495543E-2</v>
      </c>
      <c r="W40" s="6">
        <f t="shared" si="9"/>
        <v>-1.6302407707144084E-2</v>
      </c>
      <c r="X40" s="6">
        <f t="shared" si="10"/>
        <v>0.12969360455861079</v>
      </c>
      <c r="Y40" s="6">
        <f t="shared" si="11"/>
        <v>1.3086726226561041E-3</v>
      </c>
      <c r="Z40" s="6">
        <f t="shared" si="2"/>
        <v>9.8840403675922062E-2</v>
      </c>
      <c r="AA40" s="6">
        <f t="shared" si="12"/>
        <v>0.60470027998485421</v>
      </c>
      <c r="AB40" s="6">
        <f t="shared" si="13"/>
        <v>0.73457756592029</v>
      </c>
      <c r="AC40" s="6">
        <f t="shared" si="14"/>
        <v>0.95206119250156007</v>
      </c>
      <c r="AD40" s="6">
        <f t="shared" si="15"/>
        <v>1.2833594154981256</v>
      </c>
      <c r="AE40" s="6">
        <f t="shared" si="3"/>
        <v>0.28049350116026517</v>
      </c>
      <c r="AF40" s="6">
        <f t="shared" si="16"/>
        <v>1.6451903307720386</v>
      </c>
    </row>
    <row r="41" spans="1:32" x14ac:dyDescent="0.25">
      <c r="A41" t="str">
        <f t="shared" si="1"/>
        <v>3.62064</v>
      </c>
      <c r="B41" s="39">
        <f>[1]CO2ToAtm_Valid1!B655</f>
        <v>3.6</v>
      </c>
      <c r="C41">
        <f>[1]CO2ToAtm_Valid1!V39</f>
        <v>2064</v>
      </c>
      <c r="D41" s="6">
        <f>[1]CO2ToAtm_Valid1!AA39</f>
        <v>-2.2699999999999978</v>
      </c>
      <c r="E41" s="6">
        <f>[1]CO2ToAtm_Valid1!Y39</f>
        <v>413.64</v>
      </c>
      <c r="F41" s="6">
        <f>[1]CO2ToAtm_Valid1!AC39</f>
        <v>-11.339779827589938</v>
      </c>
      <c r="G41" s="6">
        <f t="shared" si="17"/>
        <v>413.63275487405906</v>
      </c>
      <c r="H41" s="6">
        <f t="shared" si="4"/>
        <v>-7.2451259409263002E-3</v>
      </c>
      <c r="R41">
        <v>2064</v>
      </c>
      <c r="S41" s="6">
        <f t="shared" si="5"/>
        <v>-7.2451259409263002E-3</v>
      </c>
      <c r="T41" s="6">
        <f t="shared" si="6"/>
        <v>0.10059258944704652</v>
      </c>
      <c r="U41" s="6">
        <f t="shared" si="7"/>
        <v>0.13276274787540387</v>
      </c>
      <c r="V41" s="6">
        <f t="shared" si="8"/>
        <v>-5.9305842817821031E-2</v>
      </c>
      <c r="W41" s="6">
        <f t="shared" si="9"/>
        <v>-2.3902135049240769E-2</v>
      </c>
      <c r="X41" s="6">
        <f t="shared" si="10"/>
        <v>0.12958555213634781</v>
      </c>
      <c r="Y41" s="6">
        <f t="shared" si="11"/>
        <v>9.0384865984560747E-4</v>
      </c>
      <c r="Z41" s="6">
        <f t="shared" si="2"/>
        <v>9.1383431504084456E-2</v>
      </c>
      <c r="AA41" s="6">
        <f t="shared" si="12"/>
        <v>0.59598535557915966</v>
      </c>
      <c r="AB41" s="6">
        <f t="shared" si="13"/>
        <v>0.74280101753174677</v>
      </c>
      <c r="AC41" s="6">
        <f t="shared" si="14"/>
        <v>0.9762419108345739</v>
      </c>
      <c r="AD41" s="6">
        <f t="shared" si="15"/>
        <v>1.3541610541126374</v>
      </c>
      <c r="AE41" s="6">
        <f t="shared" si="3"/>
        <v>0.27948856302236891</v>
      </c>
      <c r="AF41" s="6">
        <f t="shared" si="16"/>
        <v>1.7180475131815456</v>
      </c>
    </row>
    <row r="42" spans="1:32" x14ac:dyDescent="0.25">
      <c r="A42" t="str">
        <f t="shared" si="1"/>
        <v>3.82065</v>
      </c>
      <c r="B42" s="39">
        <f>[1]CO2ToAtm_Valid1!B656</f>
        <v>3.8</v>
      </c>
      <c r="C42">
        <f>[1]CO2ToAtm_Valid1!V38</f>
        <v>2065</v>
      </c>
      <c r="D42" s="6">
        <f>[1]CO2ToAtm_Valid1!AA38</f>
        <v>-2.6300000000000008</v>
      </c>
      <c r="E42" s="6">
        <f>[1]CO2ToAtm_Valid1!Y38</f>
        <v>412.23</v>
      </c>
      <c r="F42" s="6">
        <f>[1]CO2ToAtm_Valid1!AC38</f>
        <v>-11.518521971911687</v>
      </c>
      <c r="G42" s="6">
        <f t="shared" si="17"/>
        <v>412.18804355600639</v>
      </c>
      <c r="H42" s="6">
        <f t="shared" si="4"/>
        <v>-4.1956443993626635E-2</v>
      </c>
      <c r="R42">
        <v>2065</v>
      </c>
      <c r="S42" s="6">
        <f t="shared" si="5"/>
        <v>-4.1956443993626635E-2</v>
      </c>
      <c r="T42" s="6">
        <f t="shared" si="6"/>
        <v>9.1548522011464684E-2</v>
      </c>
      <c r="U42" s="6">
        <f t="shared" si="7"/>
        <v>0.11628243607691502</v>
      </c>
      <c r="V42" s="6">
        <f t="shared" si="8"/>
        <v>-5.5760051875950012E-2</v>
      </c>
      <c r="W42" s="6">
        <f t="shared" si="9"/>
        <v>-3.1271544095375248E-2</v>
      </c>
      <c r="X42" s="6">
        <f t="shared" si="10"/>
        <v>0.14847243341756666</v>
      </c>
      <c r="Y42" s="6">
        <f t="shared" si="11"/>
        <v>-7.2930248843476875E-3</v>
      </c>
      <c r="Z42" s="6">
        <f t="shared" si="2"/>
        <v>9.4920521532458224E-2</v>
      </c>
      <c r="AA42" s="6">
        <f t="shared" si="12"/>
        <v>0.61727273435644747</v>
      </c>
      <c r="AB42" s="6">
        <f t="shared" si="13"/>
        <v>0.76270436804702513</v>
      </c>
      <c r="AC42" s="6">
        <f t="shared" si="14"/>
        <v>1.0126634810768564</v>
      </c>
      <c r="AD42" s="6">
        <f t="shared" si="15"/>
        <v>1.4102658651343063</v>
      </c>
      <c r="AE42" s="6">
        <f t="shared" si="3"/>
        <v>0.27849283761639754</v>
      </c>
      <c r="AF42" s="6">
        <f t="shared" si="16"/>
        <v>1.8047611023920354</v>
      </c>
    </row>
    <row r="43" spans="1:32" x14ac:dyDescent="0.25">
      <c r="A43" t="str">
        <f t="shared" si="1"/>
        <v>3.22066</v>
      </c>
      <c r="B43" s="39">
        <f>[1]CO2ToAtm_Valid1!B657</f>
        <v>3.2</v>
      </c>
      <c r="C43">
        <f>[1]CO2ToAtm_Valid1!V37</f>
        <v>2066</v>
      </c>
      <c r="D43" s="6">
        <f>[1]CO2ToAtm_Valid1!AA37</f>
        <v>-2.9600000000000009</v>
      </c>
      <c r="E43" s="6">
        <f>[1]CO2ToAtm_Valid1!Y37</f>
        <v>410.83</v>
      </c>
      <c r="F43" s="6">
        <f>[1]CO2ToAtm_Valid1!AC37</f>
        <v>-11.682868654595632</v>
      </c>
      <c r="G43" s="6">
        <f t="shared" si="17"/>
        <v>410.75515723791148</v>
      </c>
      <c r="H43" s="6">
        <f t="shared" si="4"/>
        <v>-7.4842762088508152E-2</v>
      </c>
      <c r="R43">
        <v>2066</v>
      </c>
      <c r="S43" s="6">
        <f t="shared" si="5"/>
        <v>-7.4842762088508152E-2</v>
      </c>
      <c r="T43" s="6">
        <f t="shared" si="6"/>
        <v>8.3263336204879579E-2</v>
      </c>
      <c r="U43" s="6">
        <f t="shared" si="7"/>
        <v>0.12144349168875124</v>
      </c>
      <c r="V43" s="6">
        <f t="shared" si="8"/>
        <v>-6.0574428979293771E-2</v>
      </c>
      <c r="W43" s="6">
        <f t="shared" si="9"/>
        <v>-3.8410634845490677E-2</v>
      </c>
      <c r="X43" s="6">
        <f t="shared" si="10"/>
        <v>0.14636729977223695</v>
      </c>
      <c r="Y43" s="6">
        <f t="shared" si="11"/>
        <v>-1.543974022195016E-2</v>
      </c>
      <c r="Z43" s="6">
        <f t="shared" si="2"/>
        <v>8.0097955334167636E-2</v>
      </c>
      <c r="AA43" s="6">
        <f t="shared" si="12"/>
        <v>0.60856241631665853</v>
      </c>
      <c r="AB43" s="6">
        <f t="shared" si="13"/>
        <v>0.78113766521698835</v>
      </c>
      <c r="AC43" s="6">
        <f t="shared" si="14"/>
        <v>1.039650354781088</v>
      </c>
      <c r="AD43" s="6">
        <f t="shared" si="15"/>
        <v>1.481798220443693</v>
      </c>
      <c r="AE43" s="6">
        <f t="shared" si="3"/>
        <v>0.27880824593142961</v>
      </c>
      <c r="AF43" s="6">
        <f t="shared" si="16"/>
        <v>1.8893711029126052</v>
      </c>
    </row>
    <row r="44" spans="1:32" x14ac:dyDescent="0.25">
      <c r="A44" t="str">
        <f t="shared" si="1"/>
        <v>42067</v>
      </c>
      <c r="B44" s="39">
        <f>[1]CO2ToAtm_Valid1!B658</f>
        <v>4</v>
      </c>
      <c r="C44">
        <f>[1]CO2ToAtm_Valid1!V36</f>
        <v>2067</v>
      </c>
      <c r="D44" s="6">
        <f>[1]CO2ToAtm_Valid1!AA36</f>
        <v>-3.2700000000000014</v>
      </c>
      <c r="E44" s="6">
        <f>[1]CO2ToAtm_Valid1!Y36</f>
        <v>409.43</v>
      </c>
      <c r="F44" s="6">
        <f>[1]CO2ToAtm_Valid1!AC36</f>
        <v>-11.837690346690241</v>
      </c>
      <c r="G44" s="6">
        <f t="shared" si="17"/>
        <v>409.33411412873295</v>
      </c>
      <c r="H44" s="6">
        <f t="shared" si="4"/>
        <v>-9.588587126705761E-2</v>
      </c>
      <c r="R44">
        <v>2067</v>
      </c>
      <c r="S44" s="6">
        <f t="shared" si="5"/>
        <v>-9.588587126705761E-2</v>
      </c>
      <c r="T44" s="6">
        <f t="shared" si="6"/>
        <v>7.6128939838156384E-2</v>
      </c>
      <c r="U44" s="6">
        <f t="shared" si="7"/>
        <v>0.10819678014109968</v>
      </c>
      <c r="V44" s="6">
        <f t="shared" si="8"/>
        <v>-7.3798108697303633E-2</v>
      </c>
      <c r="W44" s="6">
        <f t="shared" si="9"/>
        <v>-4.3744064467489352E-2</v>
      </c>
      <c r="X44" s="6">
        <f t="shared" si="10"/>
        <v>0.14419665336725984</v>
      </c>
      <c r="Y44" s="6">
        <f t="shared" si="11"/>
        <v>-2.247186011766189E-2</v>
      </c>
      <c r="Z44" s="6">
        <f t="shared" si="2"/>
        <v>8.6866598339611301E-2</v>
      </c>
      <c r="AA44" s="6">
        <f t="shared" si="12"/>
        <v>0.61985440145986104</v>
      </c>
      <c r="AB44" s="6">
        <f t="shared" si="13"/>
        <v>0.79126135356875693</v>
      </c>
      <c r="AC44" s="6">
        <f t="shared" si="14"/>
        <v>1.0789261913275823</v>
      </c>
      <c r="AD44" s="6">
        <f t="shared" si="15"/>
        <v>1.5607819609327862</v>
      </c>
      <c r="AE44" s="6">
        <f t="shared" si="3"/>
        <v>0.28043094932922941</v>
      </c>
      <c r="AF44" s="6">
        <f t="shared" si="16"/>
        <v>1.9780639898916661</v>
      </c>
    </row>
    <row r="45" spans="1:32" x14ac:dyDescent="0.25">
      <c r="A45" t="str">
        <f t="shared" si="1"/>
        <v>3.42068</v>
      </c>
      <c r="B45" s="39">
        <f>[1]CO2ToAtm_Valid1!B659</f>
        <v>3.4</v>
      </c>
      <c r="C45">
        <f>[1]CO2ToAtm_Valid1!V35</f>
        <v>2068</v>
      </c>
      <c r="D45" s="6">
        <f>[1]CO2ToAtm_Valid1!AA35</f>
        <v>-3.5400000000000009</v>
      </c>
      <c r="E45" s="6">
        <f>[1]CO2ToAtm_Valid1!Y35</f>
        <v>408.05</v>
      </c>
      <c r="F45" s="6">
        <f>[1]CO2ToAtm_Valid1!AC35</f>
        <v>-11.97287872518018</v>
      </c>
      <c r="G45" s="6">
        <f t="shared" si="17"/>
        <v>407.91429060861839</v>
      </c>
      <c r="H45" s="6">
        <f t="shared" si="4"/>
        <v>-0.1357093913816243</v>
      </c>
      <c r="R45">
        <v>2068</v>
      </c>
      <c r="S45" s="6">
        <f t="shared" si="5"/>
        <v>-0.1357093913816243</v>
      </c>
      <c r="T45" s="6">
        <f t="shared" si="6"/>
        <v>7.0505763888206729E-2</v>
      </c>
      <c r="U45" s="6">
        <f t="shared" si="7"/>
        <v>0.1058381843774896</v>
      </c>
      <c r="V45" s="6">
        <f t="shared" si="8"/>
        <v>-6.6134440358950997E-2</v>
      </c>
      <c r="W45" s="6">
        <f t="shared" si="9"/>
        <v>-3.8876861262735929E-2</v>
      </c>
      <c r="X45" s="6">
        <f t="shared" si="10"/>
        <v>0.16105037022566648</v>
      </c>
      <c r="Y45" s="6">
        <f t="shared" si="11"/>
        <v>-1.9460731355650296E-2</v>
      </c>
      <c r="Z45" s="6">
        <f t="shared" si="2"/>
        <v>7.4522845310639241E-2</v>
      </c>
      <c r="AA45" s="6">
        <f t="shared" si="12"/>
        <v>0.63114868978607319</v>
      </c>
      <c r="AB45" s="6">
        <f t="shared" si="13"/>
        <v>0.7999044962972448</v>
      </c>
      <c r="AC45" s="6">
        <f t="shared" si="14"/>
        <v>1.1105278416437159</v>
      </c>
      <c r="AD45" s="6">
        <f t="shared" si="15"/>
        <v>1.6235770682008024</v>
      </c>
      <c r="AE45" s="6">
        <f t="shared" si="3"/>
        <v>0.27205774727451626</v>
      </c>
      <c r="AF45" s="6">
        <f t="shared" si="16"/>
        <v>2.0649775251594065</v>
      </c>
    </row>
    <row r="46" spans="1:32" x14ac:dyDescent="0.25">
      <c r="A46" t="str">
        <f t="shared" si="1"/>
        <v>3.62069</v>
      </c>
      <c r="B46" s="39">
        <f>[1]CO2ToAtm_Valid1!B660</f>
        <v>3.6</v>
      </c>
      <c r="C46">
        <f>[1]CO2ToAtm_Valid1!V34</f>
        <v>2069</v>
      </c>
      <c r="D46" s="6">
        <f>[1]CO2ToAtm_Valid1!AA34</f>
        <v>-3.8000000000000007</v>
      </c>
      <c r="E46" s="6">
        <f>[1]CO2ToAtm_Valid1!Y34</f>
        <v>406.68</v>
      </c>
      <c r="F46" s="6">
        <f>[1]CO2ToAtm_Valid1!AC34</f>
        <v>-12.103362546584805</v>
      </c>
      <c r="G46" s="6">
        <f t="shared" si="17"/>
        <v>406.51698095708321</v>
      </c>
      <c r="H46" s="6">
        <f t="shared" si="4"/>
        <v>-0.16301904291680103</v>
      </c>
      <c r="R46">
        <v>2069</v>
      </c>
      <c r="S46" s="6">
        <f t="shared" si="5"/>
        <v>-0.16301904291680103</v>
      </c>
      <c r="T46" s="6">
        <f t="shared" si="6"/>
        <v>5.5920521413042934E-2</v>
      </c>
      <c r="U46" s="6">
        <f t="shared" si="7"/>
        <v>0.10564747208354675</v>
      </c>
      <c r="V46" s="6">
        <f t="shared" si="8"/>
        <v>-7.6955567854724904E-2</v>
      </c>
      <c r="W46" s="6">
        <f t="shared" si="9"/>
        <v>-5.2261320594595873E-2</v>
      </c>
      <c r="X46" s="6">
        <f t="shared" si="10"/>
        <v>0.16693996626241869</v>
      </c>
      <c r="Y46" s="6">
        <f t="shared" si="11"/>
        <v>-3.4290019017362283E-2</v>
      </c>
      <c r="Z46" s="6">
        <f t="shared" si="2"/>
        <v>6.3694808266063774E-2</v>
      </c>
      <c r="AA46" s="6">
        <f t="shared" si="12"/>
        <v>0.63095577884928389</v>
      </c>
      <c r="AB46" s="6">
        <f t="shared" si="13"/>
        <v>0.83024852248547631</v>
      </c>
      <c r="AC46" s="6">
        <f t="shared" si="14"/>
        <v>1.154492924384158</v>
      </c>
      <c r="AD46" s="6">
        <f t="shared" si="15"/>
        <v>1.7141334667115871</v>
      </c>
      <c r="AE46" s="6">
        <f t="shared" si="3"/>
        <v>0.28498774575507468</v>
      </c>
      <c r="AF46" s="6">
        <f t="shared" si="16"/>
        <v>2.1662106629125901</v>
      </c>
    </row>
    <row r="47" spans="1:32" x14ac:dyDescent="0.25">
      <c r="A47" t="str">
        <f t="shared" si="1"/>
        <v>3.22070</v>
      </c>
      <c r="B47" s="39">
        <f>[1]CO2ToAtm_Valid1!B661</f>
        <v>3.2</v>
      </c>
      <c r="C47">
        <f>[1]CO2ToAtm_Valid1!V33</f>
        <v>2070</v>
      </c>
      <c r="D47" s="6">
        <f>[1]CO2ToAtm_Valid1!AA33</f>
        <v>-4.0500000000000007</v>
      </c>
      <c r="E47" s="6">
        <f>[1]CO2ToAtm_Valid1!Y33</f>
        <v>405.33</v>
      </c>
      <c r="F47" s="6">
        <f>[1]CO2ToAtm_Valid1!AC33</f>
        <v>-12.229107574689495</v>
      </c>
      <c r="G47" s="6">
        <f t="shared" si="17"/>
        <v>405.13027368161528</v>
      </c>
      <c r="H47" s="6">
        <f t="shared" si="4"/>
        <v>-0.19972631838470534</v>
      </c>
      <c r="R47">
        <v>2070</v>
      </c>
      <c r="S47" s="6">
        <f t="shared" si="5"/>
        <v>-0.19972631838470534</v>
      </c>
      <c r="T47" s="6">
        <f t="shared" si="6"/>
        <v>5.2727757477669002E-2</v>
      </c>
      <c r="U47" s="6">
        <f t="shared" si="7"/>
        <v>8.6919502565820039E-2</v>
      </c>
      <c r="V47" s="6">
        <f t="shared" si="8"/>
        <v>-7.5658970087431499E-2</v>
      </c>
      <c r="W47" s="6">
        <f t="shared" si="9"/>
        <v>-5.5472785295251015E-2</v>
      </c>
      <c r="X47" s="6">
        <f t="shared" si="10"/>
        <v>0.1718761896646015</v>
      </c>
      <c r="Y47" s="6">
        <f t="shared" si="11"/>
        <v>-2.9088341663623396E-2</v>
      </c>
      <c r="Z47" s="6">
        <f t="shared" si="2"/>
        <v>6.4985264212054972E-2</v>
      </c>
      <c r="AA47" s="6">
        <f t="shared" si="12"/>
        <v>0.63225390581374086</v>
      </c>
      <c r="AB47" s="6">
        <f t="shared" si="13"/>
        <v>0.83910151077270712</v>
      </c>
      <c r="AC47" s="6">
        <f t="shared" si="14"/>
        <v>1.190859825931966</v>
      </c>
      <c r="AD47" s="6">
        <f t="shared" si="15"/>
        <v>1.7906929493403823</v>
      </c>
      <c r="AE47" s="6">
        <f t="shared" si="3"/>
        <v>0.27792004741854726</v>
      </c>
      <c r="AF47" s="6">
        <f t="shared" si="16"/>
        <v>2.2660030168493677</v>
      </c>
    </row>
    <row r="48" spans="1:32" x14ac:dyDescent="0.25">
      <c r="A48" t="str">
        <f t="shared" si="1"/>
        <v>3.82071</v>
      </c>
      <c r="B48" s="39">
        <f>[1]CO2ToAtm_Valid1!B662</f>
        <v>3.8</v>
      </c>
      <c r="C48">
        <f>[1]CO2ToAtm_Valid1!V32</f>
        <v>2071</v>
      </c>
      <c r="D48" s="6">
        <f>[1]CO2ToAtm_Valid1!AA32</f>
        <v>-4.2800000000000011</v>
      </c>
      <c r="E48" s="6">
        <f>[1]CO2ToAtm_Valid1!Y32</f>
        <v>403.99</v>
      </c>
      <c r="F48" s="6">
        <f>[1]CO2ToAtm_Valid1!AC32</f>
        <v>-12.34503528760311</v>
      </c>
      <c r="G48" s="6">
        <f t="shared" si="17"/>
        <v>403.76417316585281</v>
      </c>
      <c r="H48" s="6">
        <f t="shared" si="4"/>
        <v>-0.22582683414719895</v>
      </c>
      <c r="R48">
        <v>2071</v>
      </c>
      <c r="S48" s="6">
        <f t="shared" si="5"/>
        <v>-0.22582683414719895</v>
      </c>
      <c r="T48" s="6">
        <f t="shared" si="6"/>
        <v>4.0086332795738144E-2</v>
      </c>
      <c r="U48" s="6">
        <f t="shared" si="7"/>
        <v>8.8978052872789704E-2</v>
      </c>
      <c r="V48" s="6">
        <f t="shared" si="8"/>
        <v>-7.3576876132506186E-2</v>
      </c>
      <c r="W48" s="6">
        <f t="shared" si="9"/>
        <v>-5.6989141649978592E-2</v>
      </c>
      <c r="X48" s="6">
        <f t="shared" si="10"/>
        <v>0.1758690208915823</v>
      </c>
      <c r="Y48" s="6">
        <f t="shared" si="11"/>
        <v>-3.2802777974325181E-2</v>
      </c>
      <c r="Z48" s="6">
        <f t="shared" si="2"/>
        <v>5.7061472254986256E-2</v>
      </c>
      <c r="AA48" s="6">
        <f t="shared" si="12"/>
        <v>0.64355433596108469</v>
      </c>
      <c r="AB48" s="6">
        <f t="shared" si="13"/>
        <v>0.84966587479743794</v>
      </c>
      <c r="AC48" s="6">
        <f t="shared" si="14"/>
        <v>1.2378923473552277</v>
      </c>
      <c r="AD48" s="6">
        <f t="shared" si="15"/>
        <v>1.881407484827605</v>
      </c>
      <c r="AE48" s="6">
        <f t="shared" si="3"/>
        <v>0.27085465226502947</v>
      </c>
      <c r="AF48" s="6">
        <f t="shared" si="16"/>
        <v>2.3603619256666661</v>
      </c>
    </row>
    <row r="49" spans="1:32" x14ac:dyDescent="0.25">
      <c r="A49" t="str">
        <f t="shared" si="1"/>
        <v>3.42072</v>
      </c>
      <c r="B49" s="39">
        <f>[1]CO2ToAtm_Valid1!B663</f>
        <v>3.4</v>
      </c>
      <c r="C49">
        <f>[1]CO2ToAtm_Valid1!V31</f>
        <v>2072</v>
      </c>
      <c r="D49" s="6">
        <f>[1]CO2ToAtm_Valid1!AA31</f>
        <v>-4.490000000000002</v>
      </c>
      <c r="E49" s="6">
        <f>[1]CO2ToAtm_Valid1!Y31</f>
        <v>402.67</v>
      </c>
      <c r="F49" s="6">
        <f>[1]CO2ToAtm_Valid1!AC31</f>
        <v>-12.451085113561323</v>
      </c>
      <c r="G49" s="6">
        <f t="shared" si="17"/>
        <v>402.40932966868081</v>
      </c>
      <c r="H49" s="6">
        <f t="shared" si="4"/>
        <v>-0.26067033131920425</v>
      </c>
      <c r="R49">
        <v>2072</v>
      </c>
      <c r="S49" s="6">
        <f t="shared" si="5"/>
        <v>-0.26067033131920425</v>
      </c>
      <c r="T49" s="6">
        <f t="shared" si="6"/>
        <v>3.7977821903552922E-2</v>
      </c>
      <c r="U49" s="6">
        <f t="shared" si="7"/>
        <v>8.1805465268189437E-2</v>
      </c>
      <c r="V49" s="6">
        <f t="shared" si="8"/>
        <v>-8.0726943725892397E-2</v>
      </c>
      <c r="W49" s="6">
        <f t="shared" si="9"/>
        <v>-6.8358094295092542E-2</v>
      </c>
      <c r="X49" s="6">
        <f t="shared" si="10"/>
        <v>0.17982500119131828</v>
      </c>
      <c r="Y49" s="6">
        <f t="shared" si="11"/>
        <v>-3.5441005225777644E-2</v>
      </c>
      <c r="Z49" s="6">
        <f t="shared" si="2"/>
        <v>4.9905774658839164E-2</v>
      </c>
      <c r="AA49" s="6">
        <f t="shared" si="12"/>
        <v>0.64336551957194388</v>
      </c>
      <c r="AB49" s="6">
        <f t="shared" si="13"/>
        <v>0.86872870864306151</v>
      </c>
      <c r="AC49" s="6">
        <f t="shared" si="14"/>
        <v>1.2655904886539702</v>
      </c>
      <c r="AD49" s="6">
        <f t="shared" si="15"/>
        <v>1.9683618204593358</v>
      </c>
      <c r="AE49" s="6">
        <f t="shared" si="3"/>
        <v>0.28508861900866123</v>
      </c>
      <c r="AF49" s="6">
        <f t="shared" si="16"/>
        <v>2.4736329494787697</v>
      </c>
    </row>
    <row r="50" spans="1:32" x14ac:dyDescent="0.25">
      <c r="A50" t="str">
        <f t="shared" si="1"/>
        <v>3.22073</v>
      </c>
      <c r="B50" s="39">
        <f>[1]CO2ToAtm_Valid1!B664</f>
        <v>3.2</v>
      </c>
      <c r="C50">
        <f>[1]CO2ToAtm_Valid1!V30</f>
        <v>2073</v>
      </c>
      <c r="D50" s="6">
        <f>[1]CO2ToAtm_Valid1!AA30</f>
        <v>-4.7000000000000011</v>
      </c>
      <c r="E50" s="6">
        <f>[1]CO2ToAtm_Valid1!Y30</f>
        <v>401.36</v>
      </c>
      <c r="F50" s="6">
        <f>[1]CO2ToAtm_Valid1!AC30</f>
        <v>-12.557328505809876</v>
      </c>
      <c r="G50" s="6">
        <f t="shared" si="17"/>
        <v>401.0757509457668</v>
      </c>
      <c r="H50" s="6">
        <f t="shared" si="4"/>
        <v>-0.28424905423321434</v>
      </c>
      <c r="R50">
        <v>2073</v>
      </c>
      <c r="S50" s="6">
        <f t="shared" si="5"/>
        <v>-0.28424905423321434</v>
      </c>
      <c r="T50" s="6">
        <f t="shared" si="6"/>
        <v>2.6764703051810557E-2</v>
      </c>
      <c r="U50" s="6">
        <f t="shared" si="7"/>
        <v>6.4756737725133462E-2</v>
      </c>
      <c r="V50" s="6">
        <f t="shared" si="8"/>
        <v>-8.7126062875938715E-2</v>
      </c>
      <c r="W50" s="6">
        <f t="shared" si="9"/>
        <v>-5.8830486152089634E-2</v>
      </c>
      <c r="X50" s="6">
        <f t="shared" si="10"/>
        <v>0.18195535944397534</v>
      </c>
      <c r="Y50" s="6">
        <f t="shared" si="11"/>
        <v>-4.8058503830702648E-2</v>
      </c>
      <c r="Z50" s="6">
        <f t="shared" si="2"/>
        <v>4.3501281415217363E-2</v>
      </c>
      <c r="AA50" s="6">
        <f t="shared" si="12"/>
        <v>0.65466978835752343</v>
      </c>
      <c r="AB50" s="6">
        <f t="shared" si="13"/>
        <v>0.88951341050449173</v>
      </c>
      <c r="AC50" s="6">
        <f t="shared" si="14"/>
        <v>1.3175574173019413</v>
      </c>
      <c r="AD50" s="6">
        <f t="shared" si="15"/>
        <v>2.0637402522078219</v>
      </c>
      <c r="AE50" s="6">
        <f t="shared" si="3"/>
        <v>0.27932360938893908</v>
      </c>
      <c r="AF50" s="6">
        <f t="shared" si="16"/>
        <v>2.5917277169356794</v>
      </c>
    </row>
    <row r="51" spans="1:32" x14ac:dyDescent="0.25">
      <c r="A51" t="str">
        <f t="shared" si="1"/>
        <v>3.62074</v>
      </c>
      <c r="B51" s="39">
        <f>[1]CO2ToAtm_Valid1!B665</f>
        <v>3.6</v>
      </c>
      <c r="C51">
        <f>[1]CO2ToAtm_Valid1!V29</f>
        <v>2074</v>
      </c>
      <c r="D51" s="6">
        <f>[1]CO2ToAtm_Valid1!AA29</f>
        <v>-4.8900000000000006</v>
      </c>
      <c r="E51" s="6">
        <f>[1]CO2ToAtm_Valid1!Y29</f>
        <v>400.07</v>
      </c>
      <c r="F51" s="6">
        <f>[1]CO2ToAtm_Valid1!AC29</f>
        <v>-12.653620271563849</v>
      </c>
      <c r="G51" s="6">
        <f t="shared" si="17"/>
        <v>399.75214743843662</v>
      </c>
      <c r="H51" s="6">
        <f t="shared" si="4"/>
        <v>-0.31785256156337027</v>
      </c>
      <c r="R51">
        <v>2074</v>
      </c>
      <c r="S51" s="6">
        <f t="shared" si="5"/>
        <v>-0.31785256156337027</v>
      </c>
      <c r="T51" s="6">
        <f t="shared" si="6"/>
        <v>1.5664440165210181E-2</v>
      </c>
      <c r="U51" s="6">
        <f t="shared" si="7"/>
        <v>6.9077090184521239E-2</v>
      </c>
      <c r="V51" s="6">
        <f t="shared" si="8"/>
        <v>-8.3412326060965825E-2</v>
      </c>
      <c r="W51" s="6">
        <f t="shared" si="9"/>
        <v>-7.7680191971580825E-2</v>
      </c>
      <c r="X51" s="6">
        <f t="shared" si="10"/>
        <v>0.18316791644315344</v>
      </c>
      <c r="Y51" s="6">
        <f t="shared" si="11"/>
        <v>-3.9609006108378253E-2</v>
      </c>
      <c r="Z51" s="6">
        <f t="shared" si="2"/>
        <v>3.7209644136623865E-2</v>
      </c>
      <c r="AA51" s="6">
        <f t="shared" si="12"/>
        <v>0.65448353106035029</v>
      </c>
      <c r="AB51" s="6">
        <f t="shared" si="13"/>
        <v>0.90878608990863086</v>
      </c>
      <c r="AC51" s="6">
        <f t="shared" si="14"/>
        <v>1.3602431949425409</v>
      </c>
      <c r="AD51" s="6">
        <f t="shared" si="15"/>
        <v>2.1615764360839194</v>
      </c>
      <c r="AE51" s="6">
        <f t="shared" si="3"/>
        <v>0.2835596234061768</v>
      </c>
      <c r="AF51" s="6">
        <f t="shared" si="16"/>
        <v>2.7091018291147293</v>
      </c>
    </row>
    <row r="52" spans="1:32" x14ac:dyDescent="0.25">
      <c r="A52" t="str">
        <f t="shared" si="1"/>
        <v>42075</v>
      </c>
      <c r="B52" s="39">
        <f>[1]CO2ToAtm_Valid1!B666</f>
        <v>4</v>
      </c>
      <c r="C52">
        <f>[1]CO2ToAtm_Valid1!V28</f>
        <v>2075</v>
      </c>
      <c r="D52" s="6">
        <f>[1]CO2ToAtm_Valid1!AA28</f>
        <v>-5.0799999999999983</v>
      </c>
      <c r="E52" s="6">
        <f>[1]CO2ToAtm_Valid1!Y28</f>
        <v>398.79</v>
      </c>
      <c r="F52" s="6">
        <f>[1]CO2ToAtm_Valid1!AC28</f>
        <v>-12.750070489541889</v>
      </c>
      <c r="G52" s="6">
        <f t="shared" si="17"/>
        <v>398.44981814704687</v>
      </c>
      <c r="H52" s="6">
        <f t="shared" si="4"/>
        <v>-0.34018185295315106</v>
      </c>
      <c r="R52">
        <v>2075</v>
      </c>
      <c r="S52" s="6">
        <f t="shared" si="5"/>
        <v>-0.34018185295315106</v>
      </c>
      <c r="T52" s="6">
        <f t="shared" si="6"/>
        <v>5.04667695236094E-3</v>
      </c>
      <c r="U52" s="6">
        <f t="shared" si="7"/>
        <v>6.2882186590343281E-2</v>
      </c>
      <c r="V52" s="6">
        <f t="shared" si="8"/>
        <v>-7.896913717689813E-2</v>
      </c>
      <c r="W52" s="6">
        <f t="shared" si="9"/>
        <v>-7.6417041826061904E-2</v>
      </c>
      <c r="X52" s="6">
        <f t="shared" si="10"/>
        <v>0.19435974479580409</v>
      </c>
      <c r="Y52" s="6">
        <f t="shared" si="11"/>
        <v>-5.0098653879899757E-2</v>
      </c>
      <c r="Z52" s="6">
        <f t="shared" si="2"/>
        <v>3.1647714836253726E-2</v>
      </c>
      <c r="AA52" s="6">
        <f t="shared" si="12"/>
        <v>0.66429829740036439</v>
      </c>
      <c r="AB52" s="6">
        <f t="shared" si="13"/>
        <v>0.91816113300012603</v>
      </c>
      <c r="AC52" s="6">
        <f t="shared" si="14"/>
        <v>1.4036478215762145</v>
      </c>
      <c r="AD52" s="6">
        <f t="shared" si="15"/>
        <v>2.2681376653167717</v>
      </c>
      <c r="AE52" s="6">
        <f t="shared" si="3"/>
        <v>0.27779666106039258</v>
      </c>
      <c r="AF52" s="6">
        <f t="shared" si="16"/>
        <v>2.8237831387858705</v>
      </c>
    </row>
    <row r="53" spans="1:32" x14ac:dyDescent="0.25">
      <c r="A53" t="str">
        <f t="shared" si="1"/>
        <v>3.42076</v>
      </c>
      <c r="B53" s="39">
        <f>[1]CO2ToAtm_Valid1!B667</f>
        <v>3.4</v>
      </c>
      <c r="C53">
        <f>[1]CO2ToAtm_Valid1!V27</f>
        <v>2076</v>
      </c>
      <c r="D53" s="6">
        <f>[1]CO2ToAtm_Valid1!AA27</f>
        <v>-5.26</v>
      </c>
      <c r="E53" s="6">
        <f>[1]CO2ToAtm_Valid1!Y27</f>
        <v>397.53</v>
      </c>
      <c r="F53" s="6">
        <f>[1]CO2ToAtm_Valid1!AC27</f>
        <v>-12.841590542558798</v>
      </c>
      <c r="G53" s="6">
        <f t="shared" si="17"/>
        <v>397.1574685672802</v>
      </c>
      <c r="H53" s="6">
        <f t="shared" si="4"/>
        <v>-0.37253143271976796</v>
      </c>
      <c r="R53">
        <v>2076</v>
      </c>
      <c r="S53" s="6">
        <f t="shared" si="5"/>
        <v>-0.37253143271976796</v>
      </c>
      <c r="T53" s="6">
        <f t="shared" si="6"/>
        <v>-5.103941139680046E-3</v>
      </c>
      <c r="U53" s="6">
        <f t="shared" si="7"/>
        <v>4.8024886164796499E-2</v>
      </c>
      <c r="V53" s="6">
        <f t="shared" si="8"/>
        <v>-9.3811850777001382E-2</v>
      </c>
      <c r="W53" s="6">
        <f t="shared" si="9"/>
        <v>-7.4307745008241E-2</v>
      </c>
      <c r="X53" s="6">
        <f t="shared" si="10"/>
        <v>0.19464298462702345</v>
      </c>
      <c r="Y53" s="6">
        <f t="shared" si="11"/>
        <v>-5.1618447051453131E-2</v>
      </c>
      <c r="Z53" s="6">
        <f t="shared" si="2"/>
        <v>1.6800138961059474E-2</v>
      </c>
      <c r="AA53" s="6">
        <f t="shared" si="12"/>
        <v>0.67262049038367877</v>
      </c>
      <c r="AB53" s="6">
        <f t="shared" si="13"/>
        <v>0.937638539778618</v>
      </c>
      <c r="AC53" s="6">
        <f t="shared" si="14"/>
        <v>1.4396139543686104</v>
      </c>
      <c r="AD53" s="6">
        <f t="shared" si="15"/>
        <v>2.3715405931745863</v>
      </c>
      <c r="AE53" s="6">
        <f t="shared" si="3"/>
        <v>0.29203472235133177</v>
      </c>
      <c r="AF53" s="6">
        <f t="shared" si="16"/>
        <v>2.9636932963931031</v>
      </c>
    </row>
    <row r="54" spans="1:32" x14ac:dyDescent="0.25">
      <c r="A54" t="str">
        <f t="shared" si="1"/>
        <v>3.22077</v>
      </c>
      <c r="B54" s="39">
        <f>[1]CO2ToAtm_Valid1!B668</f>
        <v>3.2</v>
      </c>
      <c r="C54">
        <f>[1]CO2ToAtm_Valid1!V26</f>
        <v>2077</v>
      </c>
      <c r="D54" s="6">
        <f>[1]CO2ToAtm_Valid1!AA26</f>
        <v>-5.4200000000000017</v>
      </c>
      <c r="E54" s="6">
        <f>[1]CO2ToAtm_Valid1!Y26</f>
        <v>396.29</v>
      </c>
      <c r="F54" s="6">
        <f>[1]CO2ToAtm_Valid1!AC26</f>
        <v>-12.923061088621386</v>
      </c>
      <c r="G54" s="6">
        <f t="shared" si="17"/>
        <v>395.88575025063267</v>
      </c>
      <c r="H54" s="6">
        <f t="shared" si="4"/>
        <v>-0.40424974936735225</v>
      </c>
      <c r="R54">
        <v>2077</v>
      </c>
      <c r="S54" s="6">
        <f t="shared" si="5"/>
        <v>-0.40424974936735225</v>
      </c>
      <c r="T54" s="6">
        <f t="shared" si="6"/>
        <v>-4.4415699593400859E-3</v>
      </c>
      <c r="U54" s="6">
        <f t="shared" si="7"/>
        <v>5.3259968966983706E-2</v>
      </c>
      <c r="V54" s="6">
        <f t="shared" si="8"/>
        <v>-8.8562181149427488E-2</v>
      </c>
      <c r="W54" s="6">
        <f t="shared" si="9"/>
        <v>-9.0638971729788409E-2</v>
      </c>
      <c r="X54" s="6">
        <f t="shared" si="10"/>
        <v>0.20402377775786817</v>
      </c>
      <c r="Y54" s="6">
        <f t="shared" si="11"/>
        <v>-5.2081224355106315E-2</v>
      </c>
      <c r="Z54" s="6">
        <f t="shared" si="2"/>
        <v>2.2044946313485525E-2</v>
      </c>
      <c r="AA54" s="6">
        <f t="shared" si="12"/>
        <v>0.67243679217870067</v>
      </c>
      <c r="AB54" s="6">
        <f t="shared" si="13"/>
        <v>0.94557833317844597</v>
      </c>
      <c r="AC54" s="6">
        <f t="shared" si="14"/>
        <v>1.4963263184403104</v>
      </c>
      <c r="AD54" s="6">
        <f t="shared" si="15"/>
        <v>2.4876584619238429</v>
      </c>
      <c r="AE54" s="6">
        <f t="shared" si="3"/>
        <v>0.28627380727914442</v>
      </c>
      <c r="AF54" s="6">
        <f t="shared" si="16"/>
        <v>3.0811883129937314</v>
      </c>
    </row>
    <row r="55" spans="1:32" x14ac:dyDescent="0.25">
      <c r="A55" t="str">
        <f t="shared" si="1"/>
        <v>3.82078</v>
      </c>
      <c r="B55" s="39">
        <f>[1]CO2ToAtm_Valid1!B669</f>
        <v>3.8</v>
      </c>
      <c r="C55">
        <f>[1]CO2ToAtm_Valid1!V25</f>
        <v>2078</v>
      </c>
      <c r="D55" s="6">
        <f>[1]CO2ToAtm_Valid1!AA25</f>
        <v>-5.5800000000000018</v>
      </c>
      <c r="E55" s="6">
        <f>[1]CO2ToAtm_Valid1!Y25</f>
        <v>395.06</v>
      </c>
      <c r="F55" s="6">
        <f>[1]CO2ToAtm_Valid1!AC25</f>
        <v>-13.004643999696054</v>
      </c>
      <c r="G55" s="6">
        <f t="shared" si="17"/>
        <v>394.63531868263493</v>
      </c>
      <c r="H55" s="6">
        <f t="shared" si="4"/>
        <v>-0.42468131736507075</v>
      </c>
      <c r="R55">
        <v>2078</v>
      </c>
      <c r="S55" s="6">
        <f t="shared" si="5"/>
        <v>-0.42468131736507075</v>
      </c>
      <c r="T55" s="6">
        <f t="shared" si="6"/>
        <v>-2.4061321535270963E-2</v>
      </c>
      <c r="U55" s="6">
        <f t="shared" si="7"/>
        <v>3.9190467912249005E-2</v>
      </c>
      <c r="V55" s="6">
        <f t="shared" si="8"/>
        <v>-9.2617863106454479E-2</v>
      </c>
      <c r="W55" s="6">
        <f t="shared" si="9"/>
        <v>-8.688728386476896E-2</v>
      </c>
      <c r="X55" s="6">
        <f t="shared" si="10"/>
        <v>0.19339203133722549</v>
      </c>
      <c r="Y55" s="6">
        <f t="shared" si="11"/>
        <v>-5.0453001752885029E-2</v>
      </c>
      <c r="Z55" s="6">
        <f t="shared" si="2"/>
        <v>7.9846579905620274E-3</v>
      </c>
      <c r="AA55" s="6">
        <f t="shared" si="12"/>
        <v>0.68075975288979862</v>
      </c>
      <c r="AB55" s="6">
        <f t="shared" si="13"/>
        <v>0.97525534914666423</v>
      </c>
      <c r="AC55" s="6">
        <f t="shared" si="14"/>
        <v>1.5356554650621774</v>
      </c>
      <c r="AD55" s="6">
        <f t="shared" si="15"/>
        <v>2.6029980958215901</v>
      </c>
      <c r="AE55" s="6">
        <f t="shared" si="3"/>
        <v>0.28051391584392604</v>
      </c>
      <c r="AF55" s="6">
        <f t="shared" si="16"/>
        <v>3.2264386241265584</v>
      </c>
    </row>
    <row r="56" spans="1:32" x14ac:dyDescent="0.25">
      <c r="A56" t="str">
        <f t="shared" si="1"/>
        <v>3.22079</v>
      </c>
      <c r="B56" s="39">
        <f>[1]CO2ToAtm_Valid1!B670</f>
        <v>3.2</v>
      </c>
      <c r="C56">
        <f>[1]CO2ToAtm_Valid1!V24</f>
        <v>2079</v>
      </c>
      <c r="D56" s="6">
        <f>[1]CO2ToAtm_Valid1!AA24</f>
        <v>-5.7200000000000006</v>
      </c>
      <c r="E56" s="6">
        <f>[1]CO2ToAtm_Valid1!Y24</f>
        <v>393.86</v>
      </c>
      <c r="F56" s="6">
        <f>[1]CO2ToAtm_Valid1!AC24</f>
        <v>-13.076121221310359</v>
      </c>
      <c r="G56" s="6">
        <f t="shared" si="17"/>
        <v>393.39487272731162</v>
      </c>
      <c r="H56" s="6">
        <f t="shared" si="4"/>
        <v>-0.46512727268839171</v>
      </c>
      <c r="R56">
        <v>2079</v>
      </c>
      <c r="S56" s="6">
        <f t="shared" si="5"/>
        <v>-0.46512727268839171</v>
      </c>
      <c r="T56" s="6">
        <f t="shared" si="6"/>
        <v>-3.2542968334041689E-2</v>
      </c>
      <c r="U56" s="6">
        <f t="shared" si="7"/>
        <v>2.5802563902743714E-2</v>
      </c>
      <c r="V56" s="6">
        <f t="shared" si="8"/>
        <v>-9.5992715745751411E-2</v>
      </c>
      <c r="W56" s="6">
        <f t="shared" si="9"/>
        <v>-9.2332953894413095E-2</v>
      </c>
      <c r="X56" s="6">
        <f t="shared" si="10"/>
        <v>0.21186500367429062</v>
      </c>
      <c r="Y56" s="6">
        <f t="shared" si="11"/>
        <v>-5.9856460005846657E-2</v>
      </c>
      <c r="Z56" s="6">
        <f t="shared" si="2"/>
        <v>1.4605454894478953E-2</v>
      </c>
      <c r="AA56" s="6">
        <f t="shared" si="12"/>
        <v>0.67908296950997737</v>
      </c>
      <c r="AB56" s="6">
        <f t="shared" si="13"/>
        <v>0.98338477127697388</v>
      </c>
      <c r="AC56" s="6">
        <f t="shared" si="14"/>
        <v>1.5957587370677402</v>
      </c>
      <c r="AD56" s="6">
        <f t="shared" si="15"/>
        <v>2.7112131256906196</v>
      </c>
      <c r="AE56" s="6">
        <f t="shared" si="3"/>
        <v>0.28475504804544016</v>
      </c>
      <c r="AF56" s="6">
        <f t="shared" si="16"/>
        <v>3.3596177362414892</v>
      </c>
    </row>
    <row r="57" spans="1:32" x14ac:dyDescent="0.25">
      <c r="A57" t="str">
        <f t="shared" si="1"/>
        <v>3.62080</v>
      </c>
      <c r="B57" s="39">
        <f>[1]CO2ToAtm_Valid1!B671</f>
        <v>3.6</v>
      </c>
      <c r="C57">
        <f>[1]CO2ToAtm_Valid1!V23</f>
        <v>2080</v>
      </c>
      <c r="D57" s="6">
        <f>[1]CO2ToAtm_Valid1!AA23</f>
        <v>-5.85</v>
      </c>
      <c r="E57" s="6">
        <f>[1]CO2ToAtm_Valid1!Y23</f>
        <v>392.67</v>
      </c>
      <c r="F57" s="6">
        <f>[1]CO2ToAtm_Valid1!AC23</f>
        <v>-13.142569958577962</v>
      </c>
      <c r="G57" s="6">
        <f t="shared" si="17"/>
        <v>392.18572071430088</v>
      </c>
      <c r="H57" s="6">
        <f t="shared" si="4"/>
        <v>-0.48427928569913092</v>
      </c>
      <c r="R57">
        <v>2080</v>
      </c>
      <c r="S57" s="6">
        <f t="shared" si="5"/>
        <v>-0.48427928569913092</v>
      </c>
      <c r="T57" s="6">
        <f t="shared" si="6"/>
        <v>-4.0967035558708176E-2</v>
      </c>
      <c r="U57" s="6">
        <f t="shared" si="7"/>
        <v>3.2488617657179475E-2</v>
      </c>
      <c r="V57" s="6">
        <f t="shared" si="8"/>
        <v>-0.10869979043769717</v>
      </c>
      <c r="W57" s="6">
        <f t="shared" si="9"/>
        <v>-0.10698903318893827</v>
      </c>
      <c r="X57" s="6">
        <f t="shared" si="10"/>
        <v>0.21032876327956274</v>
      </c>
      <c r="Y57" s="6">
        <f t="shared" si="11"/>
        <v>-5.8214162396666325E-2</v>
      </c>
      <c r="Z57" s="6">
        <f t="shared" si="2"/>
        <v>-8.6997904376744373E-3</v>
      </c>
      <c r="AA57" s="6">
        <f t="shared" si="12"/>
        <v>0.68740644203955981</v>
      </c>
      <c r="AB57" s="6">
        <f t="shared" si="13"/>
        <v>0.98995201274328792</v>
      </c>
      <c r="AC57" s="6">
        <f t="shared" si="14"/>
        <v>1.6347374331721767</v>
      </c>
      <c r="AD57" s="6">
        <f t="shared" si="15"/>
        <v>2.8367512194228084</v>
      </c>
      <c r="AE57" s="6">
        <f t="shared" si="3"/>
        <v>0.28899720388392325</v>
      </c>
      <c r="AF57" s="6">
        <f t="shared" si="16"/>
        <v>3.5085416092755395</v>
      </c>
    </row>
    <row r="58" spans="1:32" x14ac:dyDescent="0.25">
      <c r="A58" t="str">
        <f t="shared" si="1"/>
        <v>3.42081</v>
      </c>
      <c r="B58" s="39">
        <f>[1]CO2ToAtm_Valid1!B672</f>
        <v>3.4</v>
      </c>
      <c r="C58">
        <f>[1]CO2ToAtm_Valid1!V22</f>
        <v>2081</v>
      </c>
      <c r="D58" s="6">
        <f>[1]CO2ToAtm_Valid1!AA22</f>
        <v>-5.9800000000000022</v>
      </c>
      <c r="E58" s="6">
        <f>[1]CO2ToAtm_Valid1!Y22</f>
        <v>391.5</v>
      </c>
      <c r="F58" s="6">
        <f>[1]CO2ToAtm_Valid1!AC22</f>
        <v>-13.209092874310572</v>
      </c>
      <c r="G58" s="6">
        <f t="shared" si="17"/>
        <v>390.98721255331913</v>
      </c>
      <c r="H58" s="6">
        <f t="shared" si="4"/>
        <v>-0.51278744668087484</v>
      </c>
      <c r="R58">
        <v>2081</v>
      </c>
      <c r="S58" s="6">
        <f t="shared" si="5"/>
        <v>-0.51278744668087484</v>
      </c>
      <c r="T58" s="6">
        <f t="shared" si="6"/>
        <v>-4.8988958604013533E-2</v>
      </c>
      <c r="U58" s="6">
        <f t="shared" si="7"/>
        <v>1.9838866630152552E-2</v>
      </c>
      <c r="V58" s="6">
        <f t="shared" si="8"/>
        <v>-0.11134135236977727</v>
      </c>
      <c r="W58" s="6">
        <f t="shared" si="9"/>
        <v>-0.1015795997236637</v>
      </c>
      <c r="X58" s="6">
        <f t="shared" si="10"/>
        <v>0.207903383463929</v>
      </c>
      <c r="Y58" s="6">
        <f t="shared" si="11"/>
        <v>-5.5529947563456972E-2</v>
      </c>
      <c r="Z58" s="6">
        <f t="shared" si="2"/>
        <v>-1.3413523698204699E-3</v>
      </c>
      <c r="AA58" s="6">
        <f t="shared" si="12"/>
        <v>0.68423529393874105</v>
      </c>
      <c r="AB58" s="6">
        <f t="shared" si="13"/>
        <v>1.0166021687963394</v>
      </c>
      <c r="AC58" s="6">
        <f t="shared" si="14"/>
        <v>1.6763748809382832</v>
      </c>
      <c r="AD58" s="6">
        <f t="shared" si="15"/>
        <v>2.9675260942768773</v>
      </c>
      <c r="AE58" s="6">
        <f t="shared" si="3"/>
        <v>0.29194793101123651</v>
      </c>
      <c r="AF58" s="6">
        <f t="shared" si="16"/>
        <v>3.6632992996363782</v>
      </c>
    </row>
    <row r="59" spans="1:32" x14ac:dyDescent="0.25">
      <c r="A59" t="str">
        <f t="shared" si="1"/>
        <v>3.22082</v>
      </c>
      <c r="B59" s="39">
        <f>[1]CO2ToAtm_Valid1!B673</f>
        <v>3.2</v>
      </c>
      <c r="C59">
        <f>[1]CO2ToAtm_Valid1!V21</f>
        <v>2082</v>
      </c>
      <c r="D59" s="6">
        <f>[1]CO2ToAtm_Valid1!AA21</f>
        <v>-6.0899999999999981</v>
      </c>
      <c r="E59" s="6">
        <f>[1]CO2ToAtm_Valid1!Y21</f>
        <v>390.35</v>
      </c>
      <c r="F59" s="6">
        <f>[1]CO2ToAtm_Valid1!AC21</f>
        <v>-13.26543943352444</v>
      </c>
      <c r="G59" s="6">
        <f t="shared" si="17"/>
        <v>389.80869489445445</v>
      </c>
      <c r="H59" s="6">
        <f t="shared" si="4"/>
        <v>-0.54130510554557532</v>
      </c>
      <c r="R59">
        <v>2082</v>
      </c>
      <c r="S59" s="6">
        <f t="shared" si="5"/>
        <v>-0.54130510554557532</v>
      </c>
      <c r="T59" s="6">
        <f t="shared" si="6"/>
        <v>-5.6619485656881352E-2</v>
      </c>
      <c r="U59" s="6">
        <f t="shared" si="7"/>
        <v>7.254628362773019E-3</v>
      </c>
      <c r="V59" s="6">
        <f t="shared" si="8"/>
        <v>-0.11391740154209629</v>
      </c>
      <c r="W59" s="6">
        <f t="shared" si="9"/>
        <v>-0.11468899801838006</v>
      </c>
      <c r="X59" s="6">
        <f t="shared" si="10"/>
        <v>0.21459270286567289</v>
      </c>
      <c r="Y59" s="6">
        <f t="shared" si="11"/>
        <v>-6.3876134039446697E-2</v>
      </c>
      <c r="Z59" s="6">
        <f t="shared" si="2"/>
        <v>-1.3331514544233869E-2</v>
      </c>
      <c r="AA59" s="6">
        <f t="shared" si="12"/>
        <v>0.69106414583814058</v>
      </c>
      <c r="AB59" s="6">
        <f t="shared" si="13"/>
        <v>1.0333352394359281</v>
      </c>
      <c r="AC59" s="6">
        <f t="shared" si="14"/>
        <v>1.7387864540883129</v>
      </c>
      <c r="AD59" s="6">
        <f t="shared" si="15"/>
        <v>3.0959016944959785</v>
      </c>
      <c r="AE59" s="6">
        <f t="shared" si="3"/>
        <v>0.29619264594180095</v>
      </c>
      <c r="AF59" s="6">
        <f t="shared" si="16"/>
        <v>3.8164013875489218</v>
      </c>
    </row>
    <row r="60" spans="1:32" x14ac:dyDescent="0.25">
      <c r="A60" t="str">
        <f t="shared" si="1"/>
        <v>3.22083</v>
      </c>
      <c r="B60" s="39">
        <f>[1]CO2ToAtm_Valid1!B674</f>
        <v>3.2</v>
      </c>
      <c r="C60">
        <f>[1]CO2ToAtm_Valid1!V20</f>
        <v>2083</v>
      </c>
      <c r="D60" s="6">
        <f>[1]CO2ToAtm_Valid1!AA20</f>
        <v>-6.1999999999999993</v>
      </c>
      <c r="E60" s="6">
        <f>[1]CO2ToAtm_Valid1!Y20</f>
        <v>389.22</v>
      </c>
      <c r="F60" s="6">
        <f>[1]CO2ToAtm_Valid1!AC20</f>
        <v>-13.321839102763551</v>
      </c>
      <c r="G60" s="6">
        <f t="shared" si="17"/>
        <v>388.65148022618126</v>
      </c>
      <c r="H60" s="6">
        <f t="shared" si="4"/>
        <v>-0.56851977381876395</v>
      </c>
      <c r="R60">
        <v>2083</v>
      </c>
      <c r="S60" s="6">
        <f t="shared" si="5"/>
        <v>-0.56851977381876395</v>
      </c>
      <c r="T60" s="6">
        <f t="shared" si="6"/>
        <v>-6.3868597176963249E-2</v>
      </c>
      <c r="U60" s="6">
        <f t="shared" si="7"/>
        <v>5.3182071240485129E-3</v>
      </c>
      <c r="V60" s="6">
        <f t="shared" si="8"/>
        <v>-0.12584614550434026</v>
      </c>
      <c r="W60" s="6">
        <f t="shared" si="9"/>
        <v>-0.117748238106401</v>
      </c>
      <c r="X60" s="6">
        <f t="shared" si="10"/>
        <v>0.21127792771989107</v>
      </c>
      <c r="Y60" s="6">
        <f t="shared" si="11"/>
        <v>-6.1182706474482984E-2</v>
      </c>
      <c r="Z60" s="6">
        <f t="shared" si="2"/>
        <v>-1.5264097144779498E-2</v>
      </c>
      <c r="AA60" s="6">
        <f t="shared" si="12"/>
        <v>0.69789299773731273</v>
      </c>
      <c r="AB60" s="6">
        <f t="shared" si="13"/>
        <v>1.038483097582116</v>
      </c>
      <c r="AC60" s="6">
        <f t="shared" si="14"/>
        <v>1.7819721526220746</v>
      </c>
      <c r="AD60" s="6">
        <f t="shared" si="15"/>
        <v>3.2297392759483046</v>
      </c>
      <c r="AE60" s="6">
        <f t="shared" si="3"/>
        <v>0.29043838450934345</v>
      </c>
      <c r="AF60" s="6">
        <f t="shared" si="16"/>
        <v>3.9680305921947365</v>
      </c>
    </row>
    <row r="61" spans="1:32" x14ac:dyDescent="0.25">
      <c r="A61" t="str">
        <f t="shared" si="1"/>
        <v>3.22084</v>
      </c>
      <c r="B61" s="39">
        <f>[1]CO2ToAtm_Valid1!B675</f>
        <v>3.2</v>
      </c>
      <c r="C61">
        <f>[1]CO2ToAtm_Valid1!V19</f>
        <v>2084</v>
      </c>
      <c r="D61" s="6">
        <f>[1]CO2ToAtm_Valid1!AA19</f>
        <v>-6.3000000000000007</v>
      </c>
      <c r="E61" s="6">
        <f>[1]CO2ToAtm_Valid1!Y19</f>
        <v>388.1</v>
      </c>
      <c r="F61" s="6">
        <f>[1]CO2ToAtm_Valid1!AC19</f>
        <v>-13.373157616556549</v>
      </c>
      <c r="G61" s="6">
        <f t="shared" si="17"/>
        <v>387.51425875764875</v>
      </c>
      <c r="H61" s="6">
        <f t="shared" si="4"/>
        <v>-0.58574124235127556</v>
      </c>
      <c r="R61">
        <v>2084</v>
      </c>
      <c r="S61" s="6">
        <f t="shared" si="5"/>
        <v>-0.58574124235127556</v>
      </c>
      <c r="T61" s="6">
        <f t="shared" si="6"/>
        <v>-8.1080857769620707E-2</v>
      </c>
      <c r="U61" s="6">
        <f t="shared" si="7"/>
        <v>3.439365459257715E-3</v>
      </c>
      <c r="V61" s="6">
        <f t="shared" si="8"/>
        <v>-0.11713910017130047</v>
      </c>
      <c r="W61" s="6">
        <f t="shared" si="9"/>
        <v>-0.1200562738419535</v>
      </c>
      <c r="X61" s="6">
        <f t="shared" si="10"/>
        <v>0.21795905802662219</v>
      </c>
      <c r="Y61" s="6">
        <f t="shared" si="11"/>
        <v>-5.7452735779122577E-2</v>
      </c>
      <c r="Z61" s="6">
        <f t="shared" si="2"/>
        <v>-2.7139100171325481E-2</v>
      </c>
      <c r="AA61" s="6">
        <f t="shared" si="12"/>
        <v>0.70472184963671225</v>
      </c>
      <c r="AB61" s="6">
        <f t="shared" si="13"/>
        <v>1.0637049134924155</v>
      </c>
      <c r="AC61" s="6">
        <f t="shared" si="14"/>
        <v>1.8378869778526905</v>
      </c>
      <c r="AD61" s="6">
        <f t="shared" si="15"/>
        <v>3.3814629215432888</v>
      </c>
      <c r="AE61" s="6">
        <f t="shared" si="3"/>
        <v>0.2933944857301185</v>
      </c>
      <c r="AF61" s="6">
        <f t="shared" si="16"/>
        <v>4.1483727036658138</v>
      </c>
    </row>
    <row r="62" spans="1:32" x14ac:dyDescent="0.25">
      <c r="A62" t="str">
        <f t="shared" si="1"/>
        <v>3.42085</v>
      </c>
      <c r="B62" s="39">
        <f>[1]CO2ToAtm_Valid1!B676</f>
        <v>3.4</v>
      </c>
      <c r="C62">
        <f>[1]CO2ToAtm_Valid1!V18</f>
        <v>2085</v>
      </c>
      <c r="D62" s="6">
        <f>[1]CO2ToAtm_Valid1!AA18</f>
        <v>-6.4000000000000021</v>
      </c>
      <c r="E62" s="6">
        <f>[1]CO2ToAtm_Valid1!Y18</f>
        <v>387</v>
      </c>
      <c r="F62" s="6">
        <f>[1]CO2ToAtm_Valid1!AC18</f>
        <v>-13.42452002293239</v>
      </c>
      <c r="G62" s="6">
        <f t="shared" si="17"/>
        <v>386.38768788520406</v>
      </c>
      <c r="H62" s="6">
        <f t="shared" si="4"/>
        <v>-0.61231211479594094</v>
      </c>
      <c r="R62">
        <v>2085</v>
      </c>
      <c r="S62" s="6">
        <f t="shared" si="5"/>
        <v>-0.61231211479594094</v>
      </c>
      <c r="T62" s="6">
        <f t="shared" si="6"/>
        <v>-7.7923986472058004E-2</v>
      </c>
      <c r="U62" s="6">
        <f t="shared" si="7"/>
        <v>-7.8070137300301212E-3</v>
      </c>
      <c r="V62" s="6">
        <f t="shared" si="8"/>
        <v>-0.12838189663153798</v>
      </c>
      <c r="W62" s="6">
        <f t="shared" si="9"/>
        <v>-0.12162308568446178</v>
      </c>
      <c r="X62" s="6">
        <f t="shared" si="10"/>
        <v>0.21463609378588444</v>
      </c>
      <c r="Y62" s="6">
        <f t="shared" si="11"/>
        <v>-6.3720461900800274E-2</v>
      </c>
      <c r="Z62" s="6">
        <f t="shared" si="2"/>
        <v>-2.8381896631515247E-2</v>
      </c>
      <c r="AA62" s="6">
        <f t="shared" si="12"/>
        <v>0.7015507015358935</v>
      </c>
      <c r="AB62" s="6">
        <f t="shared" si="13"/>
        <v>1.0690006871665219</v>
      </c>
      <c r="AC62" s="6">
        <f t="shared" si="14"/>
        <v>1.8946043343901238</v>
      </c>
      <c r="AD62" s="6">
        <f t="shared" si="15"/>
        <v>3.5188798903046745</v>
      </c>
      <c r="AE62" s="6">
        <f t="shared" si="3"/>
        <v>0.30764278338983786</v>
      </c>
      <c r="AF62" s="6">
        <f t="shared" si="16"/>
        <v>4.3176165829647744</v>
      </c>
    </row>
    <row r="63" spans="1:32" x14ac:dyDescent="0.25">
      <c r="A63" t="str">
        <f t="shared" si="1"/>
        <v>3.82086</v>
      </c>
      <c r="B63" s="39">
        <f>[1]CO2ToAtm_Valid1!B677</f>
        <v>3.8</v>
      </c>
      <c r="C63">
        <f>[1]CO2ToAtm_Valid1!V17</f>
        <v>2086</v>
      </c>
      <c r="D63" s="6">
        <f>[1]CO2ToAtm_Valid1!AA17</f>
        <v>-6.48</v>
      </c>
      <c r="E63" s="6">
        <f>[1]CO2ToAtm_Valid1!Y17</f>
        <v>385.92</v>
      </c>
      <c r="F63" s="6">
        <f>[1]CO2ToAtm_Valid1!AC17</f>
        <v>-13.465641550692707</v>
      </c>
      <c r="G63" s="6">
        <f t="shared" si="17"/>
        <v>385.28111139271033</v>
      </c>
      <c r="H63" s="6">
        <f t="shared" si="4"/>
        <v>-0.63888860728968666</v>
      </c>
      <c r="R63">
        <v>2086</v>
      </c>
      <c r="S63" s="6">
        <f t="shared" si="5"/>
        <v>-0.63888860728968666</v>
      </c>
      <c r="T63" s="6">
        <f t="shared" si="6"/>
        <v>-9.4076450508055132E-2</v>
      </c>
      <c r="U63" s="6">
        <f t="shared" si="7"/>
        <v>-8.4316786310409952E-3</v>
      </c>
      <c r="V63" s="6">
        <f t="shared" si="8"/>
        <v>-0.139003234712618</v>
      </c>
      <c r="W63" s="6">
        <f t="shared" si="9"/>
        <v>-0.12315304659961157</v>
      </c>
      <c r="X63" s="6">
        <f t="shared" si="10"/>
        <v>0.21043397058372193</v>
      </c>
      <c r="Y63" s="6">
        <f t="shared" si="11"/>
        <v>-5.9985884839534265E-2</v>
      </c>
      <c r="Z63" s="6">
        <f t="shared" si="2"/>
        <v>-3.9003234712652102E-2</v>
      </c>
      <c r="AA63" s="6">
        <f t="shared" si="12"/>
        <v>0.70837955343506565</v>
      </c>
      <c r="AB63" s="6">
        <f t="shared" si="13"/>
        <v>1.0943704186046261</v>
      </c>
      <c r="AC63" s="6">
        <f t="shared" si="14"/>
        <v>1.9521242222346018</v>
      </c>
      <c r="AD63" s="6">
        <f t="shared" si="15"/>
        <v>3.664475939263184</v>
      </c>
      <c r="AE63" s="6">
        <f t="shared" si="3"/>
        <v>0.30060272324885773</v>
      </c>
      <c r="AF63" s="6">
        <f t="shared" si="16"/>
        <v>4.5059541620051959</v>
      </c>
    </row>
    <row r="64" spans="1:32" x14ac:dyDescent="0.25">
      <c r="A64" t="str">
        <f t="shared" si="1"/>
        <v>3.22087</v>
      </c>
      <c r="B64" s="39">
        <f>[1]CO2ToAtm_Valid1!B678</f>
        <v>3.2</v>
      </c>
      <c r="C64">
        <f>[1]CO2ToAtm_Valid1!V16</f>
        <v>2087</v>
      </c>
      <c r="D64" s="6">
        <f>[1]CO2ToAtm_Valid1!AA16</f>
        <v>-6.5600000000000005</v>
      </c>
      <c r="E64" s="6">
        <f>[1]CO2ToAtm_Valid1!Y16</f>
        <v>384.86</v>
      </c>
      <c r="F64" s="6">
        <f>[1]CO2ToAtm_Valid1!AC16</f>
        <v>-13.506791169706046</v>
      </c>
      <c r="G64" s="6">
        <f t="shared" si="17"/>
        <v>384.19584615228007</v>
      </c>
      <c r="H64" s="6">
        <f t="shared" si="4"/>
        <v>-0.66415384771994468</v>
      </c>
      <c r="R64">
        <v>2087</v>
      </c>
      <c r="S64" s="6">
        <f t="shared" si="5"/>
        <v>-0.66415384771994468</v>
      </c>
      <c r="T64" s="6">
        <f t="shared" si="6"/>
        <v>-0.10020818589754299</v>
      </c>
      <c r="U64" s="6">
        <f t="shared" si="7"/>
        <v>-1.9581324135970135E-2</v>
      </c>
      <c r="V64" s="6">
        <f t="shared" si="8"/>
        <v>-0.12958132413598378</v>
      </c>
      <c r="W64" s="6">
        <f t="shared" si="9"/>
        <v>-0.13395406726414194</v>
      </c>
      <c r="X64" s="6">
        <f t="shared" si="10"/>
        <v>0.2153549916031352</v>
      </c>
      <c r="Y64" s="6">
        <f t="shared" si="11"/>
        <v>-5.6249004595315455E-2</v>
      </c>
      <c r="Z64" s="6">
        <f t="shared" si="2"/>
        <v>-2.958132413596104E-2</v>
      </c>
      <c r="AA64" s="6">
        <f t="shared" si="12"/>
        <v>0.71520840533446517</v>
      </c>
      <c r="AB64" s="6">
        <f t="shared" si="13"/>
        <v>1.099814107806651</v>
      </c>
      <c r="AC64" s="6">
        <f t="shared" si="14"/>
        <v>2.00044664138602</v>
      </c>
      <c r="AD64" s="6">
        <f t="shared" si="15"/>
        <v>3.8284307166892404</v>
      </c>
      <c r="AE64" s="6">
        <f t="shared" si="3"/>
        <v>0.30485358000078122</v>
      </c>
      <c r="AF64" s="6">
        <f t="shared" si="16"/>
        <v>4.6809997442603617</v>
      </c>
    </row>
    <row r="65" spans="1:32" x14ac:dyDescent="0.25">
      <c r="A65" t="str">
        <f t="shared" si="1"/>
        <v>3.62088</v>
      </c>
      <c r="B65" s="39">
        <f>[1]CO2ToAtm_Valid1!B679</f>
        <v>3.6</v>
      </c>
      <c r="C65">
        <f>[1]CO2ToAtm_Valid1!V15</f>
        <v>2088</v>
      </c>
      <c r="D65" s="6">
        <f>[1]CO2ToAtm_Valid1!AA15</f>
        <v>-6.6399999999999988</v>
      </c>
      <c r="E65" s="6">
        <f>[1]CO2ToAtm_Valid1!Y15</f>
        <v>383.81</v>
      </c>
      <c r="F65" s="6">
        <f>[1]CO2ToAtm_Valid1!AC15</f>
        <v>-13.547968879972405</v>
      </c>
      <c r="G65" s="6">
        <f t="shared" si="17"/>
        <v>383.13057731501846</v>
      </c>
      <c r="H65" s="6">
        <f t="shared" si="4"/>
        <v>-0.6794226849815459</v>
      </c>
      <c r="R65">
        <v>2088</v>
      </c>
      <c r="S65" s="6">
        <f t="shared" si="5"/>
        <v>-0.6794226849815459</v>
      </c>
      <c r="T65" s="6">
        <f t="shared" si="6"/>
        <v>-0.10631919264028511</v>
      </c>
      <c r="U65" s="6">
        <f t="shared" si="7"/>
        <v>-1.9551262459458485E-2</v>
      </c>
      <c r="V65" s="6">
        <f t="shared" si="8"/>
        <v>-0.15011616490153301</v>
      </c>
      <c r="W65" s="6">
        <f t="shared" si="9"/>
        <v>-0.13403459268226925</v>
      </c>
      <c r="X65" s="6">
        <f t="shared" si="10"/>
        <v>0.2202749889856932</v>
      </c>
      <c r="Y65" s="6">
        <f t="shared" si="11"/>
        <v>-6.1480187586596458E-2</v>
      </c>
      <c r="Z65" s="6">
        <f t="shared" si="2"/>
        <v>-5.0116164901510274E-2</v>
      </c>
      <c r="AA65" s="6">
        <f t="shared" si="12"/>
        <v>0.72203725723363732</v>
      </c>
      <c r="AB65" s="6">
        <f t="shared" si="13"/>
        <v>1.1253317547726738</v>
      </c>
      <c r="AC65" s="6">
        <f t="shared" si="14"/>
        <v>2.0515841727313955</v>
      </c>
      <c r="AD65" s="6">
        <f t="shared" si="15"/>
        <v>3.9909269417648829</v>
      </c>
      <c r="AE65" s="6">
        <f t="shared" si="3"/>
        <v>0.30781735849802772</v>
      </c>
      <c r="AF65" s="6">
        <f t="shared" si="16"/>
        <v>4.8780792780584079</v>
      </c>
    </row>
    <row r="66" spans="1:32" x14ac:dyDescent="0.25">
      <c r="A66" t="str">
        <f t="shared" ref="A66:A129" si="18">B66&amp;C66</f>
        <v>3.22089</v>
      </c>
      <c r="B66" s="39">
        <f>[1]CO2ToAtm_Valid1!B680</f>
        <v>3.2</v>
      </c>
      <c r="C66">
        <f>[1]CO2ToAtm_Valid1!V14</f>
        <v>2089</v>
      </c>
      <c r="D66" s="6">
        <f>[1]CO2ToAtm_Valid1!AA14</f>
        <v>-6.7000000000000011</v>
      </c>
      <c r="E66" s="6">
        <f>[1]CO2ToAtm_Valid1!Y14</f>
        <v>382.79</v>
      </c>
      <c r="F66" s="6">
        <f>[1]CO2ToAtm_Valid1!AC14</f>
        <v>-13.578870597556971</v>
      </c>
      <c r="G66" s="6">
        <f t="shared" si="17"/>
        <v>382.07530488092544</v>
      </c>
      <c r="H66" s="6">
        <f t="shared" si="4"/>
        <v>-0.71469511907457672</v>
      </c>
      <c r="R66">
        <v>2089</v>
      </c>
      <c r="S66" s="6">
        <f t="shared" si="5"/>
        <v>-0.71469511907457672</v>
      </c>
      <c r="T66" s="6">
        <f t="shared" si="6"/>
        <v>-0.12208614659601835</v>
      </c>
      <c r="U66" s="6">
        <f t="shared" si="7"/>
        <v>-2.9484349855692926E-2</v>
      </c>
      <c r="V66" s="6">
        <f t="shared" si="8"/>
        <v>-0.13948434985564973</v>
      </c>
      <c r="W66" s="6">
        <f t="shared" si="9"/>
        <v>-0.13408952717867351</v>
      </c>
      <c r="X66" s="6">
        <f t="shared" si="10"/>
        <v>0.21519396273123448</v>
      </c>
      <c r="Y66" s="6">
        <f t="shared" si="11"/>
        <v>-5.6710346941088119E-2</v>
      </c>
      <c r="Z66" s="6">
        <f t="shared" ref="Z66:Z77" si="19">H294</f>
        <v>-5.0046181387017441E-2</v>
      </c>
      <c r="AA66" s="6">
        <f t="shared" si="12"/>
        <v>0.71886610913293225</v>
      </c>
      <c r="AB66" s="6">
        <f t="shared" si="13"/>
        <v>1.1392293855917615</v>
      </c>
      <c r="AC66" s="6">
        <f t="shared" si="14"/>
        <v>2.1155805767469928</v>
      </c>
      <c r="AD66" s="6">
        <f t="shared" si="15"/>
        <v>4.1621504045818938</v>
      </c>
      <c r="AE66" s="6">
        <f t="shared" ref="AE66:AE77" si="20">H674</f>
        <v>0.30207077434215535</v>
      </c>
      <c r="AF66" s="6">
        <f t="shared" si="16"/>
        <v>5.0721982175082303</v>
      </c>
    </row>
    <row r="67" spans="1:32" x14ac:dyDescent="0.25">
      <c r="A67" t="str">
        <f t="shared" si="18"/>
        <v>42090</v>
      </c>
      <c r="B67" s="39">
        <f>[1]CO2ToAtm_Valid1!B681</f>
        <v>4</v>
      </c>
      <c r="C67">
        <f>[1]CO2ToAtm_Valid1!V13</f>
        <v>2090</v>
      </c>
      <c r="D67" s="6">
        <f>[1]CO2ToAtm_Valid1!AA13</f>
        <v>-6.75</v>
      </c>
      <c r="E67" s="6">
        <f>[1]CO2ToAtm_Valid1!Y13</f>
        <v>381.78</v>
      </c>
      <c r="F67" s="6">
        <f>[1]CO2ToAtm_Valid1!AC13</f>
        <v>-13.604634099337723</v>
      </c>
      <c r="G67" s="6">
        <f t="shared" si="17"/>
        <v>381.05134819493509</v>
      </c>
      <c r="H67" s="6">
        <f t="shared" ref="H67:H77" si="21">G67-E67</f>
        <v>-0.72865180506488514</v>
      </c>
      <c r="R67">
        <v>2090</v>
      </c>
      <c r="S67" s="6">
        <f t="shared" ref="S67:S77" si="22">H67</f>
        <v>-0.72865180506488514</v>
      </c>
      <c r="T67" s="6">
        <f t="shared" ref="T67:T77" si="23">H143</f>
        <v>-0.59430060043672484</v>
      </c>
      <c r="U67" s="6">
        <f t="shared" ref="U67:U77" si="24">H219</f>
        <v>-2.9380586324464275E-2</v>
      </c>
      <c r="V67" s="6">
        <f t="shared" ref="V67:V77" si="25">H371</f>
        <v>-0.15938058632445973</v>
      </c>
      <c r="W67" s="6">
        <f t="shared" ref="W67:W77" si="26">H447</f>
        <v>-0.143434202797323</v>
      </c>
      <c r="X67" s="6">
        <f t="shared" ref="X67:X77" si="27">-H523</f>
        <v>0.21923863979066027</v>
      </c>
      <c r="Y67" s="6">
        <f t="shared" ref="Y67:Y77" si="28">H599</f>
        <v>-6.1939482658658562E-2</v>
      </c>
      <c r="Z67" s="6">
        <f t="shared" si="19"/>
        <v>-4.9380586324446085E-2</v>
      </c>
      <c r="AA67" s="6">
        <f t="shared" ref="AA67:AA77" si="29">H751</f>
        <v>0.72569496103233178</v>
      </c>
      <c r="AB67" s="6">
        <f t="shared" ref="AB67:AB77" si="30">H827</f>
        <v>1.1431925291703919</v>
      </c>
      <c r="AC67" s="6">
        <f t="shared" ref="AC67:AC77" si="31">H903</f>
        <v>2.1783955930150114</v>
      </c>
      <c r="AD67" s="6">
        <f t="shared" ref="AD67:AD77" si="32">H979</f>
        <v>4.3322899661432075</v>
      </c>
      <c r="AE67" s="6">
        <f t="shared" si="20"/>
        <v>0.31503839147774215</v>
      </c>
      <c r="AF67" s="6">
        <f t="shared" ref="AF67:AF77" si="33">H1055</f>
        <v>5.2888222373708231</v>
      </c>
    </row>
    <row r="68" spans="1:32" x14ac:dyDescent="0.25">
      <c r="A68" t="str">
        <f t="shared" si="18"/>
        <v>3.22091</v>
      </c>
      <c r="B68" s="39">
        <f>[1]CO2ToAtm_Valid1!B682</f>
        <v>3.2</v>
      </c>
      <c r="C68">
        <f>[1]CO2ToAtm_Valid1!V12</f>
        <v>2091</v>
      </c>
      <c r="D68" s="6">
        <f>[1]CO2ToAtm_Valid1!AA12</f>
        <v>-6.8099999999999987</v>
      </c>
      <c r="E68" s="6">
        <f>[1]CO2ToAtm_Valid1!Y12</f>
        <v>380.79</v>
      </c>
      <c r="F68" s="6">
        <f>[1]CO2ToAtm_Valid1!AC12</f>
        <v>-13.635564786026963</v>
      </c>
      <c r="G68" s="6">
        <f t="shared" ref="G68:G77" si="34">E67+F67/7.81</f>
        <v>380.03804941109627</v>
      </c>
      <c r="H68" s="6">
        <f t="shared" si="21"/>
        <v>-0.75195058890375321</v>
      </c>
      <c r="R68">
        <v>2091</v>
      </c>
      <c r="S68" s="6">
        <f t="shared" si="22"/>
        <v>-0.75195058890375321</v>
      </c>
      <c r="T68" s="6">
        <f t="shared" si="23"/>
        <v>-0.60803608129765507</v>
      </c>
      <c r="U68" s="6">
        <f t="shared" si="24"/>
        <v>-3.868402624658529E-2</v>
      </c>
      <c r="V68" s="6">
        <f t="shared" si="25"/>
        <v>-0.14868402624659893</v>
      </c>
      <c r="W68" s="6">
        <f t="shared" si="26"/>
        <v>-0.15275814976939728</v>
      </c>
      <c r="X68" s="6">
        <f t="shared" si="27"/>
        <v>0.21328306094073923</v>
      </c>
      <c r="Y68" s="6">
        <f t="shared" si="28"/>
        <v>-5.7167594739439664E-2</v>
      </c>
      <c r="Z68" s="6">
        <f t="shared" si="19"/>
        <v>-5.9239971865906682E-2</v>
      </c>
      <c r="AA68" s="6">
        <f t="shared" si="29"/>
        <v>0.73252381293150393</v>
      </c>
      <c r="AB68" s="6">
        <f t="shared" si="30"/>
        <v>1.1672211855091064</v>
      </c>
      <c r="AC68" s="6">
        <f t="shared" si="31"/>
        <v>2.2240989115131242</v>
      </c>
      <c r="AD68" s="6">
        <f t="shared" si="32"/>
        <v>4.5115375583619652</v>
      </c>
      <c r="AE68" s="6">
        <f t="shared" si="20"/>
        <v>0.31800831179623401</v>
      </c>
      <c r="AF68" s="6">
        <f t="shared" si="33"/>
        <v>5.4928273016910225</v>
      </c>
    </row>
    <row r="69" spans="1:32" x14ac:dyDescent="0.25">
      <c r="A69" t="str">
        <f t="shared" si="18"/>
        <v>3.22092</v>
      </c>
      <c r="B69" s="39">
        <f>[1]CO2ToAtm_Valid1!B683</f>
        <v>3.2</v>
      </c>
      <c r="C69">
        <f>[1]CO2ToAtm_Valid1!V11</f>
        <v>2092</v>
      </c>
      <c r="D69" s="6">
        <f>[1]CO2ToAtm_Valid1!AA11</f>
        <v>-6.8500000000000014</v>
      </c>
      <c r="E69" s="6">
        <f>[1]CO2ToAtm_Valid1!Y11</f>
        <v>379.82</v>
      </c>
      <c r="F69" s="6">
        <f>[1]CO2ToAtm_Valid1!AC11</f>
        <v>-13.65619402233636</v>
      </c>
      <c r="G69" s="6">
        <f t="shared" si="34"/>
        <v>379.04408901587362</v>
      </c>
      <c r="H69" s="6">
        <f t="shared" si="21"/>
        <v>-0.77591098412636939</v>
      </c>
      <c r="R69">
        <v>2092</v>
      </c>
      <c r="S69" s="6">
        <f t="shared" si="22"/>
        <v>-0.77591098412636939</v>
      </c>
      <c r="T69" s="6">
        <f t="shared" si="23"/>
        <v>-0.62177358537616101</v>
      </c>
      <c r="U69" s="6">
        <f t="shared" si="24"/>
        <v>-3.7956501153246336E-2</v>
      </c>
      <c r="V69" s="6">
        <f t="shared" si="25"/>
        <v>-0.16795650115324179</v>
      </c>
      <c r="W69" s="6">
        <f t="shared" si="26"/>
        <v>-0.15001964786955568</v>
      </c>
      <c r="X69" s="6">
        <f t="shared" si="27"/>
        <v>0.20732722618168964</v>
      </c>
      <c r="Y69" s="6">
        <f t="shared" si="28"/>
        <v>-5.1366840966295513E-2</v>
      </c>
      <c r="Z69" s="6">
        <f t="shared" si="19"/>
        <v>-6.7956501153275894E-2</v>
      </c>
      <c r="AA69" s="6">
        <f t="shared" si="29"/>
        <v>0.72785804420061595</v>
      </c>
      <c r="AB69" s="6">
        <f t="shared" si="30"/>
        <v>1.1813153546073636</v>
      </c>
      <c r="AC69" s="6">
        <f t="shared" si="31"/>
        <v>2.2906631086199241</v>
      </c>
      <c r="AD69" s="6">
        <f t="shared" si="32"/>
        <v>4.7000881840624515</v>
      </c>
      <c r="AE69" s="6">
        <f t="shared" si="20"/>
        <v>0.31226582218778276</v>
      </c>
      <c r="AF69" s="6">
        <f t="shared" si="33"/>
        <v>5.7170702358653216</v>
      </c>
    </row>
    <row r="70" spans="1:32" x14ac:dyDescent="0.25">
      <c r="A70" t="str">
        <f t="shared" si="18"/>
        <v>3.42093</v>
      </c>
      <c r="B70" s="39">
        <f>[1]CO2ToAtm_Valid1!B684</f>
        <v>3.4</v>
      </c>
      <c r="C70">
        <f>[1]CO2ToAtm_Valid1!V10</f>
        <v>2093</v>
      </c>
      <c r="D70" s="6">
        <f>[1]CO2ToAtm_Valid1!AA10</f>
        <v>-6.8900000000000006</v>
      </c>
      <c r="E70" s="6">
        <f>[1]CO2ToAtm_Valid1!Y10</f>
        <v>378.86</v>
      </c>
      <c r="F70" s="6">
        <f>[1]CO2ToAtm_Valid1!AC10</f>
        <v>-13.676830281459011</v>
      </c>
      <c r="G70" s="6">
        <f t="shared" si="34"/>
        <v>378.07144762838203</v>
      </c>
      <c r="H70" s="6">
        <f t="shared" si="21"/>
        <v>-0.78855237161798186</v>
      </c>
      <c r="R70">
        <v>2093</v>
      </c>
      <c r="S70" s="6">
        <f t="shared" si="22"/>
        <v>-0.78855237161798186</v>
      </c>
      <c r="T70" s="6">
        <f t="shared" si="23"/>
        <v>-0.64551311267240408</v>
      </c>
      <c r="U70" s="6">
        <f t="shared" si="24"/>
        <v>-4.7198011044713439E-2</v>
      </c>
      <c r="V70" s="6">
        <f t="shared" si="25"/>
        <v>-0.15664743951890614</v>
      </c>
      <c r="W70" s="6">
        <f t="shared" si="26"/>
        <v>-0.1572719332377801</v>
      </c>
      <c r="X70" s="6">
        <f t="shared" si="27"/>
        <v>0.21049837428245155</v>
      </c>
      <c r="Y70" s="6">
        <f t="shared" si="28"/>
        <v>-4.5565831283965963E-2</v>
      </c>
      <c r="Z70" s="6">
        <f t="shared" si="19"/>
        <v>-6.7198011044695249E-2</v>
      </c>
      <c r="AA70" s="6">
        <f t="shared" si="29"/>
        <v>0.73468689609990179</v>
      </c>
      <c r="AB70" s="6">
        <f t="shared" si="30"/>
        <v>1.1954750364654956</v>
      </c>
      <c r="AC70" s="6">
        <f t="shared" si="31"/>
        <v>2.3601749788954294</v>
      </c>
      <c r="AD70" s="6">
        <f t="shared" si="32"/>
        <v>4.8907615618038562</v>
      </c>
      <c r="AE70" s="6">
        <f t="shared" si="20"/>
        <v>0.32523958114461493</v>
      </c>
      <c r="AF70" s="6">
        <f t="shared" si="33"/>
        <v>5.9445514303611162</v>
      </c>
    </row>
    <row r="71" spans="1:32" x14ac:dyDescent="0.25">
      <c r="A71" t="str">
        <f t="shared" si="18"/>
        <v>3.22094</v>
      </c>
      <c r="B71" s="39">
        <f>[1]CO2ToAtm_Valid1!B685</f>
        <v>3.2</v>
      </c>
      <c r="C71">
        <f>[1]CO2ToAtm_Valid1!V9</f>
        <v>2094</v>
      </c>
      <c r="D71" s="6">
        <f>[1]CO2ToAtm_Valid1!AA9</f>
        <v>-6.93</v>
      </c>
      <c r="E71" s="6">
        <f>[1]CO2ToAtm_Valid1!Y9</f>
        <v>377.92</v>
      </c>
      <c r="F71" s="6">
        <f>[1]CO2ToAtm_Valid1!AC9</f>
        <v>-13.697473563394917</v>
      </c>
      <c r="G71" s="6">
        <f t="shared" si="34"/>
        <v>377.10880534168263</v>
      </c>
      <c r="H71" s="6">
        <f t="shared" si="21"/>
        <v>-0.81119465831739035</v>
      </c>
      <c r="R71">
        <v>2094</v>
      </c>
      <c r="S71" s="6">
        <f t="shared" si="22"/>
        <v>-0.81119465831739035</v>
      </c>
      <c r="T71" s="6">
        <f t="shared" si="23"/>
        <v>-0.65863093093275893</v>
      </c>
      <c r="U71" s="6">
        <f t="shared" si="24"/>
        <v>-5.586079939632782E-2</v>
      </c>
      <c r="V71" s="6">
        <f t="shared" si="25"/>
        <v>-0.16531278696271556</v>
      </c>
      <c r="W71" s="6">
        <f t="shared" si="26"/>
        <v>-0.1545150058743161</v>
      </c>
      <c r="X71" s="6">
        <f t="shared" si="27"/>
        <v>0.21366952238309977</v>
      </c>
      <c r="Y71" s="6">
        <f t="shared" si="28"/>
        <v>-4.9764565692385077E-2</v>
      </c>
      <c r="Z71" s="6">
        <f t="shared" si="19"/>
        <v>-7.5860799396366474E-2</v>
      </c>
      <c r="AA71" s="6">
        <f t="shared" si="29"/>
        <v>0.74151574799918762</v>
      </c>
      <c r="AB71" s="6">
        <f t="shared" si="30"/>
        <v>1.2179860403442717</v>
      </c>
      <c r="AC71" s="6">
        <f t="shared" si="31"/>
        <v>2.4126798182712719</v>
      </c>
      <c r="AD71" s="6">
        <f t="shared" si="32"/>
        <v>5.1012055191680474</v>
      </c>
      <c r="AE71" s="6">
        <f t="shared" si="20"/>
        <v>0.32949965062834963</v>
      </c>
      <c r="AF71" s="6">
        <f t="shared" si="33"/>
        <v>6.1899451927599785</v>
      </c>
    </row>
    <row r="72" spans="1:32" x14ac:dyDescent="0.25">
      <c r="A72" t="str">
        <f t="shared" si="18"/>
        <v>3.22095</v>
      </c>
      <c r="B72" s="39">
        <f>[1]CO2ToAtm_Valid1!B686</f>
        <v>3.2</v>
      </c>
      <c r="C72">
        <f>[1]CO2ToAtm_Valid1!V8</f>
        <v>2095</v>
      </c>
      <c r="D72" s="6">
        <f>[1]CO2ToAtm_Valid1!AA8</f>
        <v>-6.9599999999999991</v>
      </c>
      <c r="E72" s="6">
        <f>[1]CO2ToAtm_Valid1!Y8</f>
        <v>377</v>
      </c>
      <c r="F72" s="6">
        <f>[1]CO2ToAtm_Valid1!AC8</f>
        <v>-13.712960633568045</v>
      </c>
      <c r="G72" s="6">
        <f t="shared" si="34"/>
        <v>376.16616215577534</v>
      </c>
      <c r="H72" s="6">
        <f t="shared" si="21"/>
        <v>-0.83383784422466078</v>
      </c>
      <c r="R72">
        <v>2095</v>
      </c>
      <c r="S72" s="6">
        <f t="shared" si="22"/>
        <v>-0.83383784422466078</v>
      </c>
      <c r="T72" s="6">
        <f t="shared" si="23"/>
        <v>-0.67175015420531281</v>
      </c>
      <c r="U72" s="6">
        <f t="shared" si="24"/>
        <v>-5.4497996826171402E-2</v>
      </c>
      <c r="V72" s="6">
        <f t="shared" si="25"/>
        <v>-0.17340683423401515</v>
      </c>
      <c r="W72" s="6">
        <f t="shared" si="26"/>
        <v>-0.16039565214776985</v>
      </c>
      <c r="X72" s="6">
        <f t="shared" si="27"/>
        <v>0.20596765334369138</v>
      </c>
      <c r="Y72" s="6">
        <f t="shared" si="28"/>
        <v>-5.1908127485489786E-2</v>
      </c>
      <c r="Z72" s="6">
        <f t="shared" si="19"/>
        <v>-7.3952543484722355E-2</v>
      </c>
      <c r="AA72" s="6">
        <f t="shared" si="29"/>
        <v>0.74834459989858715</v>
      </c>
      <c r="AB72" s="6">
        <f t="shared" si="30"/>
        <v>1.2222726531744001</v>
      </c>
      <c r="AC72" s="6">
        <f t="shared" si="31"/>
        <v>2.4861059308311724</v>
      </c>
      <c r="AD72" s="6">
        <f t="shared" si="32"/>
        <v>5.3116258071655693</v>
      </c>
      <c r="AE72" s="6">
        <f t="shared" si="20"/>
        <v>0.32247724822343571</v>
      </c>
      <c r="AF72" s="6">
        <f t="shared" si="33"/>
        <v>6.4290841716408522</v>
      </c>
    </row>
    <row r="73" spans="1:32" x14ac:dyDescent="0.25">
      <c r="A73" t="str">
        <f t="shared" si="18"/>
        <v>3.62096</v>
      </c>
      <c r="B73" s="39">
        <f>[1]CO2ToAtm_Valid1!B687</f>
        <v>3.6</v>
      </c>
      <c r="C73">
        <f>[1]CO2ToAtm_Valid1!V7</f>
        <v>2096</v>
      </c>
      <c r="D73" s="6">
        <f>[1]CO2ToAtm_Valid1!AA7</f>
        <v>-6.9799999999999986</v>
      </c>
      <c r="E73" s="6">
        <f>[1]CO2ToAtm_Valid1!Y7</f>
        <v>376.09</v>
      </c>
      <c r="F73" s="6">
        <f>[1]CO2ToAtm_Valid1!AC7</f>
        <v>-13.723287541645938</v>
      </c>
      <c r="G73" s="6">
        <f t="shared" si="34"/>
        <v>375.2441791762397</v>
      </c>
      <c r="H73" s="6">
        <f t="shared" si="21"/>
        <v>-0.84582082376027756</v>
      </c>
      <c r="R73">
        <v>2096</v>
      </c>
      <c r="S73" s="6">
        <f t="shared" si="22"/>
        <v>-0.84582082376027756</v>
      </c>
      <c r="T73" s="6">
        <f t="shared" si="23"/>
        <v>-0.68362236257479481</v>
      </c>
      <c r="U73" s="6">
        <f t="shared" si="24"/>
        <v>-5.2566709084999275E-2</v>
      </c>
      <c r="V73" s="6">
        <f t="shared" si="25"/>
        <v>-0.17202355892652577</v>
      </c>
      <c r="W73" s="6">
        <f t="shared" si="26"/>
        <v>-0.16694791500714246</v>
      </c>
      <c r="X73" s="6">
        <f t="shared" si="27"/>
        <v>0.19739199943637686</v>
      </c>
      <c r="Y73" s="6">
        <f t="shared" si="28"/>
        <v>-3.4051433369199913E-2</v>
      </c>
      <c r="Z73" s="6">
        <f t="shared" si="19"/>
        <v>-7.2566709084981085E-2</v>
      </c>
      <c r="AA73" s="6">
        <f t="shared" si="29"/>
        <v>0.75517345179764561</v>
      </c>
      <c r="AB73" s="6">
        <f t="shared" si="30"/>
        <v>1.2466247787641578</v>
      </c>
      <c r="AC73" s="6">
        <f t="shared" si="31"/>
        <v>2.5525864307035135</v>
      </c>
      <c r="AD73" s="6">
        <f t="shared" si="32"/>
        <v>5.5349575594134421</v>
      </c>
      <c r="AE73" s="6">
        <f t="shared" si="20"/>
        <v>0.33673987679924267</v>
      </c>
      <c r="AF73" s="6">
        <f t="shared" si="33"/>
        <v>6.6794025103880585</v>
      </c>
    </row>
    <row r="74" spans="1:32" x14ac:dyDescent="0.25">
      <c r="A74" t="str">
        <f t="shared" si="18"/>
        <v>3.22097</v>
      </c>
      <c r="B74" s="39">
        <f>[1]CO2ToAtm_Valid1!B688</f>
        <v>3.2</v>
      </c>
      <c r="C74">
        <f>[1]CO2ToAtm_Valid1!V6</f>
        <v>2097</v>
      </c>
      <c r="D74" s="6">
        <f>[1]CO2ToAtm_Valid1!AA6</f>
        <v>-7</v>
      </c>
      <c r="E74" s="6">
        <f>[1]CO2ToAtm_Valid1!Y6</f>
        <v>375.2</v>
      </c>
      <c r="F74" s="6">
        <f>[1]CO2ToAtm_Valid1!AC6</f>
        <v>-13.733616205427147</v>
      </c>
      <c r="G74" s="6">
        <f t="shared" si="34"/>
        <v>374.33285690888016</v>
      </c>
      <c r="H74" s="6">
        <f t="shared" si="21"/>
        <v>-0.86714309111982857</v>
      </c>
      <c r="R74">
        <v>2097</v>
      </c>
      <c r="S74" s="6">
        <f t="shared" si="22"/>
        <v>-0.86714309111982857</v>
      </c>
      <c r="T74" s="6">
        <f t="shared" si="23"/>
        <v>-0.6961194272075204</v>
      </c>
      <c r="U74" s="6">
        <f t="shared" si="24"/>
        <v>-7.0614692697176906E-2</v>
      </c>
      <c r="V74" s="6">
        <f t="shared" si="25"/>
        <v>-0.17953274283695464</v>
      </c>
      <c r="W74" s="6">
        <f t="shared" si="26"/>
        <v>-0.17281934854884184</v>
      </c>
      <c r="X74" s="6">
        <f t="shared" si="27"/>
        <v>0.20881532189213203</v>
      </c>
      <c r="Y74" s="6">
        <f t="shared" si="28"/>
        <v>-4.6194483343811044E-2</v>
      </c>
      <c r="Z74" s="6">
        <f t="shared" si="19"/>
        <v>-9.0073845721690304E-2</v>
      </c>
      <c r="AA74" s="6">
        <f t="shared" si="29"/>
        <v>0.75200230369694054</v>
      </c>
      <c r="AB74" s="6">
        <f t="shared" si="30"/>
        <v>1.2593161986416135</v>
      </c>
      <c r="AC74" s="6">
        <f t="shared" si="31"/>
        <v>2.6200191687753431</v>
      </c>
      <c r="AD74" s="6">
        <f t="shared" si="32"/>
        <v>5.7587582675392923</v>
      </c>
      <c r="AE74" s="6">
        <f t="shared" si="20"/>
        <v>0.34228600090068539</v>
      </c>
      <c r="AF74" s="6">
        <f t="shared" si="33"/>
        <v>6.9511259209314176</v>
      </c>
    </row>
    <row r="75" spans="1:32" x14ac:dyDescent="0.25">
      <c r="A75" t="str">
        <f t="shared" si="18"/>
        <v>3.42098</v>
      </c>
      <c r="B75" s="39">
        <f>[1]CO2ToAtm_Valid1!B689</f>
        <v>3.4</v>
      </c>
      <c r="C75">
        <f>[1]CO2ToAtm_Valid1!V4</f>
        <v>2098</v>
      </c>
      <c r="D75" s="6">
        <f>[1]CO2ToAtm_Valid1!AA4</f>
        <v>-7.02</v>
      </c>
      <c r="E75" s="6">
        <f>[1]CO2ToAtm_Valid1!Y4</f>
        <v>374.33</v>
      </c>
      <c r="F75" s="6">
        <f>[1]CO2ToAtm_Valid1!AC4</f>
        <v>-13.743946624911668</v>
      </c>
      <c r="G75" s="6">
        <f t="shared" si="34"/>
        <v>373.44153441671864</v>
      </c>
      <c r="H75" s="6">
        <f t="shared" si="21"/>
        <v>-0.88846558328134506</v>
      </c>
      <c r="R75">
        <v>2098</v>
      </c>
      <c r="S75" s="6">
        <f t="shared" si="22"/>
        <v>-0.88846558328134506</v>
      </c>
      <c r="T75" s="6">
        <f t="shared" si="23"/>
        <v>-0.71799281578722685</v>
      </c>
      <c r="U75" s="6">
        <f t="shared" si="24"/>
        <v>-5.8103403870177317E-2</v>
      </c>
      <c r="V75" s="6">
        <f t="shared" si="25"/>
        <v>-0.17756460416842401</v>
      </c>
      <c r="W75" s="6">
        <f t="shared" si="26"/>
        <v>-0.1680130236834998</v>
      </c>
      <c r="X75" s="6">
        <f t="shared" si="27"/>
        <v>0.19023762071111605</v>
      </c>
      <c r="Y75" s="6">
        <f t="shared" si="28"/>
        <v>-2.7308667464353675E-2</v>
      </c>
      <c r="Z75" s="6">
        <f t="shared" si="19"/>
        <v>-7.8103403870159127E-2</v>
      </c>
      <c r="AA75" s="6">
        <f t="shared" si="29"/>
        <v>0.77032577622640019</v>
      </c>
      <c r="AB75" s="6">
        <f t="shared" si="30"/>
        <v>1.2737952552033676</v>
      </c>
      <c r="AC75" s="6">
        <f t="shared" si="31"/>
        <v>2.6905687360087995</v>
      </c>
      <c r="AD75" s="6">
        <f t="shared" si="32"/>
        <v>5.9932444307409014</v>
      </c>
      <c r="AE75" s="6">
        <f t="shared" si="20"/>
        <v>0.33783238091132262</v>
      </c>
      <c r="AF75" s="6">
        <f t="shared" si="33"/>
        <v>7.2244831861121384</v>
      </c>
    </row>
    <row r="76" spans="1:32" x14ac:dyDescent="0.25">
      <c r="A76" t="str">
        <f t="shared" si="18"/>
        <v>3.22099</v>
      </c>
      <c r="B76" s="39">
        <f>[1]CO2ToAtm_Valid1!B690</f>
        <v>3.2</v>
      </c>
      <c r="C76">
        <f>[1]CO2ToAtm_Valid1!V3</f>
        <v>2099</v>
      </c>
      <c r="D76" s="6">
        <f>[1]CO2ToAtm_Valid1!AA3</f>
        <v>-7.0299999999999994</v>
      </c>
      <c r="E76" s="6">
        <f>[1]CO2ToAtm_Valid1!Y3</f>
        <v>373.47</v>
      </c>
      <c r="F76" s="6">
        <f>[1]CO2ToAtm_Valid1!AC3</f>
        <v>-13.749112493042672</v>
      </c>
      <c r="G76" s="6">
        <f t="shared" si="34"/>
        <v>372.57021169975519</v>
      </c>
      <c r="H76" s="6">
        <f t="shared" si="21"/>
        <v>-0.89978830024483614</v>
      </c>
      <c r="R76">
        <v>2099</v>
      </c>
      <c r="S76" s="6">
        <f t="shared" si="22"/>
        <v>-0.89978830024483614</v>
      </c>
      <c r="T76" s="6">
        <f t="shared" si="23"/>
        <v>-0.7292420225095384</v>
      </c>
      <c r="U76" s="6">
        <f t="shared" si="24"/>
        <v>-6.6112233372052742E-2</v>
      </c>
      <c r="V76" s="6">
        <f t="shared" si="25"/>
        <v>-0.18503898442520494</v>
      </c>
      <c r="W76" s="6">
        <f t="shared" si="26"/>
        <v>-0.16320439563520495</v>
      </c>
      <c r="X76" s="6">
        <f t="shared" si="27"/>
        <v>0.1916588958932266</v>
      </c>
      <c r="Y76" s="6">
        <f t="shared" si="28"/>
        <v>-2.9450949711417707E-2</v>
      </c>
      <c r="Z76" s="6">
        <f t="shared" si="19"/>
        <v>-8.55757368532295E-2</v>
      </c>
      <c r="AA76" s="6">
        <f t="shared" si="29"/>
        <v>0.76864950466506343</v>
      </c>
      <c r="AB76" s="6">
        <f t="shared" si="30"/>
        <v>1.296605672867031</v>
      </c>
      <c r="AC76" s="6">
        <f t="shared" si="31"/>
        <v>2.754282731518515</v>
      </c>
      <c r="AD76" s="6">
        <f t="shared" si="32"/>
        <v>6.2414719717864955</v>
      </c>
      <c r="AE76" s="6">
        <f t="shared" si="20"/>
        <v>0.35337901683112705</v>
      </c>
      <c r="AF76" s="6">
        <f t="shared" si="33"/>
        <v>7.4997061596809544</v>
      </c>
    </row>
    <row r="77" spans="1:32" x14ac:dyDescent="0.25">
      <c r="A77" t="str">
        <f t="shared" si="18"/>
        <v>3.82100</v>
      </c>
      <c r="B77" s="39">
        <f>[1]CO2ToAtm_Valid1!B691</f>
        <v>3.8</v>
      </c>
      <c r="C77">
        <f>[1]CO2ToAtm_Valid1!V5</f>
        <v>2100</v>
      </c>
      <c r="D77" s="6">
        <f>[1]CO2ToAtm_Valid1!AA5</f>
        <v>-7.02</v>
      </c>
      <c r="E77" s="6">
        <f>[1]CO2ToAtm_Valid1!Y5</f>
        <v>372.62</v>
      </c>
      <c r="F77" s="6">
        <f>[1]CO2ToAtm_Valid1!AC5</f>
        <v>-13.743946624911668</v>
      </c>
      <c r="G77" s="6">
        <f t="shared" si="34"/>
        <v>371.70955025697282</v>
      </c>
      <c r="H77" s="6">
        <f t="shared" si="21"/>
        <v>-0.91044974302718629</v>
      </c>
      <c r="R77">
        <v>2100</v>
      </c>
      <c r="S77" s="6">
        <f t="shared" si="22"/>
        <v>-0.91044974302718629</v>
      </c>
      <c r="T77" s="6">
        <f t="shared" si="23"/>
        <v>-0.7404914540337586</v>
      </c>
      <c r="U77" s="6">
        <f t="shared" si="24"/>
        <v>-7.3566140891443865E-2</v>
      </c>
      <c r="V77" s="6">
        <f t="shared" si="25"/>
        <v>-0.18249698649208312</v>
      </c>
      <c r="W77" s="6">
        <f t="shared" si="26"/>
        <v>-0.17839346440388226</v>
      </c>
      <c r="X77" s="6">
        <f t="shared" si="27"/>
        <v>0.1922033152967515</v>
      </c>
      <c r="Y77" s="6">
        <f t="shared" si="28"/>
        <v>-2.0563598376838854E-2</v>
      </c>
      <c r="Z77" s="6">
        <f t="shared" si="19"/>
        <v>-9.3031691646331183E-2</v>
      </c>
      <c r="AA77" s="6">
        <f t="shared" si="29"/>
        <v>0.76846887737087854</v>
      </c>
      <c r="AB77" s="6">
        <f t="shared" si="30"/>
        <v>1.3112116604009998</v>
      </c>
      <c r="AC77" s="6">
        <f t="shared" si="31"/>
        <v>2.8390124307135238</v>
      </c>
      <c r="AD77" s="6">
        <f t="shared" si="32"/>
        <v>6.4909026722555154</v>
      </c>
      <c r="AE77" s="6">
        <f t="shared" si="20"/>
        <v>0.35020786873042198</v>
      </c>
      <c r="AF77" s="6">
        <f t="shared" si="33"/>
        <v>7.7900851772498072</v>
      </c>
    </row>
    <row r="78" spans="1:32" x14ac:dyDescent="0.25">
      <c r="A78" t="str">
        <f t="shared" si="18"/>
        <v>3.22025</v>
      </c>
      <c r="B78" s="39">
        <f>[1]CO2ToAtm_Valid1!B692</f>
        <v>3.2</v>
      </c>
      <c r="C78">
        <f>[1]CO2ToAtm_Valid1!C617</f>
        <v>2025</v>
      </c>
      <c r="D78" s="6">
        <f>[1]CO2ToAtm_Valid1!H617</f>
        <v>43.41</v>
      </c>
      <c r="E78" s="6">
        <f>[1]CO2ToAtm_Valid1!F617</f>
        <v>421.83</v>
      </c>
      <c r="F78" s="6">
        <f>[1]CO2ToAtm_Valid1!J617</f>
        <v>19.782841943571167</v>
      </c>
      <c r="G78" s="6">
        <f>E78</f>
        <v>421.83</v>
      </c>
      <c r="H78" s="6">
        <f>G78-E78</f>
        <v>0</v>
      </c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1:32" x14ac:dyDescent="0.25">
      <c r="A79" t="str">
        <f t="shared" si="18"/>
        <v>3.22026</v>
      </c>
      <c r="B79" s="39">
        <f>[1]CO2ToAtm_Valid1!B693</f>
        <v>3.2</v>
      </c>
      <c r="C79">
        <f>[1]CO2ToAtm_Valid1!C607</f>
        <v>2026</v>
      </c>
      <c r="D79" s="6">
        <f>[1]CO2ToAtm_Valid1!H607</f>
        <v>43.16</v>
      </c>
      <c r="E79" s="6">
        <f>[1]CO2ToAtm_Valid1!F607</f>
        <v>424.3</v>
      </c>
      <c r="F79" s="6">
        <f>[1]CO2ToAtm_Valid1!J607</f>
        <v>19.556742235004041</v>
      </c>
      <c r="G79" s="6">
        <f>E78+F78/7.81</f>
        <v>424.36301433336376</v>
      </c>
      <c r="H79" s="6">
        <f t="shared" ref="H79:H142" si="35">G79-E79</f>
        <v>6.3014333363753394E-2</v>
      </c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1:32" x14ac:dyDescent="0.25">
      <c r="A80" t="str">
        <f t="shared" si="18"/>
        <v>3.42027</v>
      </c>
      <c r="B80" s="39">
        <f>[1]CO2ToAtm_Valid1!B694</f>
        <v>3.4</v>
      </c>
      <c r="C80">
        <f>[1]CO2ToAtm_Valid1!C595</f>
        <v>2027</v>
      </c>
      <c r="D80" s="6">
        <f>[1]CO2ToAtm_Valid1!H595</f>
        <v>42.56</v>
      </c>
      <c r="E80" s="6">
        <f>[1]CO2ToAtm_Valid1!F595</f>
        <v>426.7</v>
      </c>
      <c r="F80" s="6">
        <f>[1]CO2ToAtm_Valid1!J595</f>
        <v>18.944532827802998</v>
      </c>
      <c r="G80" s="6">
        <f t="shared" ref="G80:G143" si="36">E79+F79/7.81</f>
        <v>426.80406430665869</v>
      </c>
      <c r="H80" s="6">
        <f t="shared" si="35"/>
        <v>0.10406430665869948</v>
      </c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1:32" x14ac:dyDescent="0.25">
      <c r="A81" t="str">
        <f t="shared" si="18"/>
        <v>3.22028</v>
      </c>
      <c r="B81" s="39">
        <f>[1]CO2ToAtm_Valid1!B695</f>
        <v>3.2</v>
      </c>
      <c r="C81">
        <f>[1]CO2ToAtm_Valid1!C580</f>
        <v>2028</v>
      </c>
      <c r="D81" s="6">
        <f>[1]CO2ToAtm_Valid1!H580</f>
        <v>41.68</v>
      </c>
      <c r="E81" s="6">
        <f>[1]CO2ToAtm_Valid1!F580</f>
        <v>428.99</v>
      </c>
      <c r="F81" s="6">
        <f>[1]CO2ToAtm_Valid1!J580</f>
        <v>18.034752023605165</v>
      </c>
      <c r="G81" s="6">
        <f t="shared" si="36"/>
        <v>429.12567641841264</v>
      </c>
      <c r="H81" s="6">
        <f t="shared" si="35"/>
        <v>0.13567641841262912</v>
      </c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1:32" x14ac:dyDescent="0.25">
      <c r="A82" t="str">
        <f t="shared" si="18"/>
        <v>3.22029</v>
      </c>
      <c r="B82" s="39">
        <f>[1]CO2ToAtm_Valid1!B696</f>
        <v>3.2</v>
      </c>
      <c r="C82">
        <f>[1]CO2ToAtm_Valid1!C563</f>
        <v>2029</v>
      </c>
      <c r="D82" s="6">
        <f>[1]CO2ToAtm_Valid1!H563</f>
        <v>40.56</v>
      </c>
      <c r="E82" s="6">
        <f>[1]CO2ToAtm_Valid1!F563</f>
        <v>431.16</v>
      </c>
      <c r="F82" s="6">
        <f>[1]CO2ToAtm_Valid1!J563</f>
        <v>16.884688618451193</v>
      </c>
      <c r="G82" s="6">
        <f t="shared" si="36"/>
        <v>431.29918719892515</v>
      </c>
      <c r="H82" s="6">
        <f t="shared" si="35"/>
        <v>0.13918719892512854</v>
      </c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1:32" x14ac:dyDescent="0.25">
      <c r="A83" t="str">
        <f t="shared" si="18"/>
        <v>3.62030</v>
      </c>
      <c r="B83" s="39">
        <f>[1]CO2ToAtm_Valid1!B697</f>
        <v>3.6</v>
      </c>
      <c r="C83">
        <f>[1]CO2ToAtm_Valid1!C546</f>
        <v>2030</v>
      </c>
      <c r="D83" s="6">
        <f>[1]CO2ToAtm_Valid1!H546</f>
        <v>39.18</v>
      </c>
      <c r="E83" s="6">
        <f>[1]CO2ToAtm_Valid1!F546</f>
        <v>433.16</v>
      </c>
      <c r="F83" s="6">
        <f>[1]CO2ToAtm_Valid1!J546</f>
        <v>15.489741985740995</v>
      </c>
      <c r="G83" s="6">
        <f t="shared" si="36"/>
        <v>433.3219319613894</v>
      </c>
      <c r="H83" s="6">
        <f t="shared" si="35"/>
        <v>0.16193196138937083</v>
      </c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1:32" x14ac:dyDescent="0.25">
      <c r="A84" t="str">
        <f t="shared" si="18"/>
        <v>3.22031</v>
      </c>
      <c r="B84" s="39">
        <f>[1]CO2ToAtm_Valid1!B698</f>
        <v>3.2</v>
      </c>
      <c r="C84">
        <f>[1]CO2ToAtm_Valid1!C497</f>
        <v>2031</v>
      </c>
      <c r="D84" s="6">
        <f>[1]CO2ToAtm_Valid1!H497</f>
        <v>37.58</v>
      </c>
      <c r="E84" s="6">
        <f>[1]CO2ToAtm_Valid1!F497</f>
        <v>434.99</v>
      </c>
      <c r="F84" s="6">
        <f>[1]CO2ToAtm_Valid1!J497</f>
        <v>13.911557980675346</v>
      </c>
      <c r="G84" s="6">
        <f t="shared" si="36"/>
        <v>435.14332163709872</v>
      </c>
      <c r="H84" s="6">
        <f t="shared" si="35"/>
        <v>0.15332163709871338</v>
      </c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1:32" x14ac:dyDescent="0.25">
      <c r="A85" t="str">
        <f t="shared" si="18"/>
        <v>42032</v>
      </c>
      <c r="B85" s="39">
        <f>[1]CO2ToAtm_Valid1!B699</f>
        <v>4</v>
      </c>
      <c r="C85">
        <f>[1]CO2ToAtm_Valid1!C476</f>
        <v>2032</v>
      </c>
      <c r="D85" s="6">
        <f>[1]CO2ToAtm_Valid1!H476</f>
        <v>35.78</v>
      </c>
      <c r="E85" s="6">
        <f>[1]CO2ToAtm_Valid1!F476</f>
        <v>436.62</v>
      </c>
      <c r="F85" s="6">
        <f>[1]CO2ToAtm_Valid1!J476</f>
        <v>12.190593028630644</v>
      </c>
      <c r="G85" s="6">
        <f t="shared" si="36"/>
        <v>436.77124942134128</v>
      </c>
      <c r="H85" s="6">
        <f t="shared" si="35"/>
        <v>0.1512494213412765</v>
      </c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1:32" x14ac:dyDescent="0.25">
      <c r="A86" t="str">
        <f t="shared" si="18"/>
        <v>3.22033</v>
      </c>
      <c r="B86" s="39">
        <f>[1]CO2ToAtm_Valid1!B700</f>
        <v>3.2</v>
      </c>
      <c r="C86">
        <f>[1]CO2ToAtm_Valid1!C463</f>
        <v>2033</v>
      </c>
      <c r="D86" s="6">
        <f>[1]CO2ToAtm_Valid1!H463</f>
        <v>33.839999999999996</v>
      </c>
      <c r="E86" s="6">
        <f>[1]CO2ToAtm_Valid1!F463</f>
        <v>438.03</v>
      </c>
      <c r="F86" s="6">
        <f>[1]CO2ToAtm_Valid1!J463</f>
        <v>10.404134159481336</v>
      </c>
      <c r="G86" s="6">
        <f t="shared" si="36"/>
        <v>438.18089539419088</v>
      </c>
      <c r="H86" s="6">
        <f t="shared" si="35"/>
        <v>0.15089539419091125</v>
      </c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1:32" x14ac:dyDescent="0.25">
      <c r="A87" t="str">
        <f t="shared" si="18"/>
        <v>3.42034</v>
      </c>
      <c r="B87" s="39">
        <f>[1]CO2ToAtm_Valid1!B701</f>
        <v>3.4</v>
      </c>
      <c r="C87">
        <f>[1]CO2ToAtm_Valid1!C447</f>
        <v>2034</v>
      </c>
      <c r="D87" s="6">
        <f>[1]CO2ToAtm_Valid1!H447</f>
        <v>31.779999999999998</v>
      </c>
      <c r="E87" s="6">
        <f>[1]CO2ToAtm_Valid1!F447</f>
        <v>439.22</v>
      </c>
      <c r="F87" s="6">
        <f>[1]CO2ToAtm_Valid1!J447</f>
        <v>8.5862181316211288</v>
      </c>
      <c r="G87" s="6">
        <f t="shared" si="36"/>
        <v>439.36215546216147</v>
      </c>
      <c r="H87" s="6">
        <f t="shared" si="35"/>
        <v>0.14215546216144048</v>
      </c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1:32" x14ac:dyDescent="0.25">
      <c r="A88" t="str">
        <f t="shared" si="18"/>
        <v>3.82035</v>
      </c>
      <c r="B88" s="39">
        <f>[1]CO2ToAtm_Valid1!B702</f>
        <v>3.8</v>
      </c>
      <c r="C88">
        <f>[1]CO2ToAtm_Valid1!C423</f>
        <v>2035</v>
      </c>
      <c r="D88" s="6">
        <f>[1]CO2ToAtm_Valid1!H423</f>
        <v>29.620000000000005</v>
      </c>
      <c r="E88" s="6">
        <f>[1]CO2ToAtm_Valid1!F423</f>
        <v>440.19</v>
      </c>
      <c r="F88" s="6">
        <f>[1]CO2ToAtm_Valid1!J423</f>
        <v>6.7685552736903638</v>
      </c>
      <c r="G88" s="6">
        <f t="shared" si="36"/>
        <v>440.31938772491952</v>
      </c>
      <c r="H88" s="6">
        <f t="shared" si="35"/>
        <v>0.12938772491952477</v>
      </c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1:32" x14ac:dyDescent="0.25">
      <c r="A89" t="str">
        <f t="shared" si="18"/>
        <v>3.22036</v>
      </c>
      <c r="B89" s="39">
        <f>[1]CO2ToAtm_Valid1!B703</f>
        <v>3.2</v>
      </c>
      <c r="C89">
        <f>[1]CO2ToAtm_Valid1!C379</f>
        <v>2036</v>
      </c>
      <c r="D89" s="6">
        <f>[1]CO2ToAtm_Valid1!H379</f>
        <v>27.59</v>
      </c>
      <c r="E89" s="6">
        <f>[1]CO2ToAtm_Valid1!F379</f>
        <v>440.92</v>
      </c>
      <c r="F89" s="6">
        <f>[1]CO2ToAtm_Valid1!J379</f>
        <v>5.1484982966770856</v>
      </c>
      <c r="G89" s="6">
        <f t="shared" si="36"/>
        <v>441.05665240380159</v>
      </c>
      <c r="H89" s="6">
        <f t="shared" si="35"/>
        <v>0.13665240380157684</v>
      </c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1:32" x14ac:dyDescent="0.25">
      <c r="A90" t="str">
        <f t="shared" si="18"/>
        <v>3.22037</v>
      </c>
      <c r="B90" s="39">
        <f>[1]CO2ToAtm_Valid1!B704</f>
        <v>3.2</v>
      </c>
      <c r="C90">
        <f>[1]CO2ToAtm_Valid1!C351</f>
        <v>2037</v>
      </c>
      <c r="D90" s="6">
        <f>[1]CO2ToAtm_Valid1!H351</f>
        <v>25.68</v>
      </c>
      <c r="E90" s="6">
        <f>[1]CO2ToAtm_Valid1!F351</f>
        <v>441.46</v>
      </c>
      <c r="F90" s="6">
        <f>[1]CO2ToAtm_Valid1!J351</f>
        <v>3.7025641847544666</v>
      </c>
      <c r="G90" s="6">
        <f t="shared" si="36"/>
        <v>441.57921873196892</v>
      </c>
      <c r="H90" s="6">
        <f t="shared" si="35"/>
        <v>0.11921873196894239</v>
      </c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1:32" x14ac:dyDescent="0.25">
      <c r="A91" t="str">
        <f t="shared" si="18"/>
        <v>3.42038</v>
      </c>
      <c r="B91" s="39">
        <f>[1]CO2ToAtm_Valid1!B705</f>
        <v>3.4</v>
      </c>
      <c r="C91">
        <f>[1]CO2ToAtm_Valid1!C331</f>
        <v>2038</v>
      </c>
      <c r="D91" s="6">
        <f>[1]CO2ToAtm_Valid1!H331</f>
        <v>23.85</v>
      </c>
      <c r="E91" s="6">
        <f>[1]CO2ToAtm_Valid1!F331</f>
        <v>441.81</v>
      </c>
      <c r="F91" s="6">
        <f>[1]CO2ToAtm_Valid1!J331</f>
        <v>2.3878224506003041</v>
      </c>
      <c r="G91" s="6">
        <f t="shared" si="36"/>
        <v>441.93407992122332</v>
      </c>
      <c r="H91" s="6">
        <f t="shared" si="35"/>
        <v>0.12407992122331279</v>
      </c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1:32" x14ac:dyDescent="0.25">
      <c r="A92" t="str">
        <f t="shared" si="18"/>
        <v>3.62039</v>
      </c>
      <c r="B92" s="39">
        <f>[1]CO2ToAtm_Valid1!B706</f>
        <v>3.6</v>
      </c>
      <c r="C92">
        <f>[1]CO2ToAtm_Valid1!C306</f>
        <v>2039</v>
      </c>
      <c r="D92" s="6">
        <f>[1]CO2ToAtm_Valid1!H306</f>
        <v>22.189999999999998</v>
      </c>
      <c r="E92" s="6">
        <f>[1]CO2ToAtm_Valid1!F306</f>
        <v>441.98</v>
      </c>
      <c r="F92" s="6">
        <f>[1]CO2ToAtm_Valid1!J306</f>
        <v>1.258064580394417</v>
      </c>
      <c r="G92" s="6">
        <f t="shared" si="36"/>
        <v>442.11573911019212</v>
      </c>
      <c r="H92" s="6">
        <f t="shared" si="35"/>
        <v>0.13573911019210527</v>
      </c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1:32" x14ac:dyDescent="0.25">
      <c r="A93" t="str">
        <f t="shared" si="18"/>
        <v>3.22040</v>
      </c>
      <c r="B93" s="39">
        <f>[1]CO2ToAtm_Valid1!B707</f>
        <v>3.2</v>
      </c>
      <c r="C93">
        <f>[1]CO2ToAtm_Valid1!C264</f>
        <v>2040</v>
      </c>
      <c r="D93" s="6">
        <f>[1]CO2ToAtm_Valid1!H264</f>
        <v>20.74</v>
      </c>
      <c r="E93" s="6">
        <f>[1]CO2ToAtm_Valid1!F264</f>
        <v>442.02</v>
      </c>
      <c r="F93" s="6">
        <f>[1]CO2ToAtm_Valid1!J264</f>
        <v>0.32303945770847664</v>
      </c>
      <c r="G93" s="6">
        <f t="shared" si="36"/>
        <v>442.1410838131107</v>
      </c>
      <c r="H93" s="6">
        <f t="shared" si="35"/>
        <v>0.12108381311071525</v>
      </c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1:32" x14ac:dyDescent="0.25">
      <c r="A94" t="str">
        <f t="shared" si="18"/>
        <v>3.22041</v>
      </c>
      <c r="B94" s="39">
        <f>[1]CO2ToAtm_Valid1!B708</f>
        <v>3.2</v>
      </c>
      <c r="C94">
        <f>[1]CO2ToAtm_Valid1!C252</f>
        <v>2041</v>
      </c>
      <c r="D94" s="6">
        <f>[1]CO2ToAtm_Valid1!H252</f>
        <v>19.47</v>
      </c>
      <c r="E94" s="6">
        <f>[1]CO2ToAtm_Valid1!F252</f>
        <v>441.93</v>
      </c>
      <c r="F94" s="6">
        <f>[1]CO2ToAtm_Valid1!J252</f>
        <v>-0.45477219121237733</v>
      </c>
      <c r="G94" s="6">
        <f t="shared" si="36"/>
        <v>442.06136228651837</v>
      </c>
      <c r="H94" s="6">
        <f t="shared" si="35"/>
        <v>0.13136228651836745</v>
      </c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1:32" x14ac:dyDescent="0.25">
      <c r="A95" t="str">
        <f t="shared" si="18"/>
        <v>3.42042</v>
      </c>
      <c r="B95" s="39">
        <f>[1]CO2ToAtm_Valid1!B709</f>
        <v>3.4</v>
      </c>
      <c r="C95">
        <f>[1]CO2ToAtm_Valid1!C241</f>
        <v>2042</v>
      </c>
      <c r="D95" s="6">
        <f>[1]CO2ToAtm_Valid1!H241</f>
        <v>18.350000000000001</v>
      </c>
      <c r="E95" s="6">
        <f>[1]CO2ToAtm_Valid1!F241</f>
        <v>441.75</v>
      </c>
      <c r="F95" s="6">
        <f>[1]CO2ToAtm_Valid1!J241</f>
        <v>-1.1076671650838366</v>
      </c>
      <c r="G95" s="6">
        <f t="shared" si="36"/>
        <v>441.8717705260932</v>
      </c>
      <c r="H95" s="6">
        <f t="shared" si="35"/>
        <v>0.12177052609320071</v>
      </c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1:32" x14ac:dyDescent="0.25">
      <c r="A96" t="str">
        <f t="shared" si="18"/>
        <v>3.22043</v>
      </c>
      <c r="B96" s="39">
        <f>[1]CO2ToAtm_Valid1!B710</f>
        <v>3.2</v>
      </c>
      <c r="C96">
        <f>[1]CO2ToAtm_Valid1!C233</f>
        <v>2043</v>
      </c>
      <c r="D96" s="6">
        <f>[1]CO2ToAtm_Valid1!H233</f>
        <v>17.36</v>
      </c>
      <c r="E96" s="6">
        <f>[1]CO2ToAtm_Valid1!F233</f>
        <v>441.49</v>
      </c>
      <c r="F96" s="6">
        <f>[1]CO2ToAtm_Valid1!J233</f>
        <v>-1.6577143001662464</v>
      </c>
      <c r="G96" s="6">
        <f t="shared" si="36"/>
        <v>441.6081732182991</v>
      </c>
      <c r="H96" s="6">
        <f t="shared" si="35"/>
        <v>0.11817321829909133</v>
      </c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1:32" x14ac:dyDescent="0.25">
      <c r="A97" t="str">
        <f t="shared" si="18"/>
        <v>3.22044</v>
      </c>
      <c r="B97" s="39">
        <f>[1]CO2ToAtm_Valid1!B711</f>
        <v>3.2</v>
      </c>
      <c r="C97">
        <f>[1]CO2ToAtm_Valid1!C222</f>
        <v>2044</v>
      </c>
      <c r="D97" s="6">
        <f>[1]CO2ToAtm_Valid1!H222</f>
        <v>16.470000000000002</v>
      </c>
      <c r="E97" s="6">
        <f>[1]CO2ToAtm_Valid1!F222</f>
        <v>441.16</v>
      </c>
      <c r="F97" s="6">
        <f>[1]CO2ToAtm_Valid1!J222</f>
        <v>-2.1300931989967835</v>
      </c>
      <c r="G97" s="6">
        <f t="shared" si="36"/>
        <v>441.27774464786603</v>
      </c>
      <c r="H97" s="6">
        <f t="shared" si="35"/>
        <v>0.11774464786600447</v>
      </c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1:32" x14ac:dyDescent="0.25">
      <c r="A98" t="str">
        <f t="shared" si="18"/>
        <v>3.62045</v>
      </c>
      <c r="B98" s="39">
        <f>[1]CO2ToAtm_Valid1!B712</f>
        <v>3.6</v>
      </c>
      <c r="C98">
        <f>[1]CO2ToAtm_Valid1!C209</f>
        <v>2045</v>
      </c>
      <c r="D98" s="6">
        <f>[1]CO2ToAtm_Valid1!H209</f>
        <v>15.639999999999999</v>
      </c>
      <c r="E98" s="6">
        <f>[1]CO2ToAtm_Valid1!F209</f>
        <v>440.78</v>
      </c>
      <c r="F98" s="6">
        <f>[1]CO2ToAtm_Valid1!J209</f>
        <v>-2.5527644529759868</v>
      </c>
      <c r="G98" s="6">
        <f t="shared" si="36"/>
        <v>440.88726079398253</v>
      </c>
      <c r="H98" s="6">
        <f t="shared" si="35"/>
        <v>0.10726079398256161</v>
      </c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1:32" x14ac:dyDescent="0.25">
      <c r="A99" t="str">
        <f t="shared" si="18"/>
        <v>3.82046</v>
      </c>
      <c r="B99" s="39">
        <f>[1]CO2ToAtm_Valid1!B713</f>
        <v>3.8</v>
      </c>
      <c r="C99">
        <f>[1]CO2ToAtm_Valid1!C196</f>
        <v>2046</v>
      </c>
      <c r="D99" s="6">
        <f>[1]CO2ToAtm_Valid1!H196</f>
        <v>14.85</v>
      </c>
      <c r="E99" s="6">
        <f>[1]CO2ToAtm_Valid1!F196</f>
        <v>440.35</v>
      </c>
      <c r="F99" s="6">
        <f>[1]CO2ToAtm_Valid1!J196</f>
        <v>-2.9397063591531194</v>
      </c>
      <c r="G99" s="6">
        <f t="shared" si="36"/>
        <v>440.45314155531673</v>
      </c>
      <c r="H99" s="6">
        <f t="shared" si="35"/>
        <v>0.10314155531671076</v>
      </c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1:32" x14ac:dyDescent="0.25">
      <c r="A100" t="str">
        <f t="shared" si="18"/>
        <v>3.22047</v>
      </c>
      <c r="B100" s="39">
        <f>[1]CO2ToAtm_Valid1!B714</f>
        <v>3.2</v>
      </c>
      <c r="C100">
        <f>[1]CO2ToAtm_Valid1!C182</f>
        <v>2047</v>
      </c>
      <c r="D100" s="6">
        <f>[1]CO2ToAtm_Valid1!H182</f>
        <v>14.08</v>
      </c>
      <c r="E100" s="6">
        <f>[1]CO2ToAtm_Valid1!F182</f>
        <v>439.87</v>
      </c>
      <c r="F100" s="6">
        <f>[1]CO2ToAtm_Valid1!J182</f>
        <v>-3.3034981588838468</v>
      </c>
      <c r="G100" s="6">
        <f t="shared" si="36"/>
        <v>439.97359713711228</v>
      </c>
      <c r="H100" s="6">
        <f t="shared" si="35"/>
        <v>0.10359713711227414</v>
      </c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1:32" x14ac:dyDescent="0.25">
      <c r="A101" t="str">
        <f t="shared" si="18"/>
        <v>42048</v>
      </c>
      <c r="B101" s="39">
        <f>[1]CO2ToAtm_Valid1!B715</f>
        <v>4</v>
      </c>
      <c r="C101">
        <f>[1]CO2ToAtm_Valid1!C163</f>
        <v>2048</v>
      </c>
      <c r="D101" s="6">
        <f>[1]CO2ToAtm_Valid1!H163</f>
        <v>13.370000000000001</v>
      </c>
      <c r="E101" s="6">
        <f>[1]CO2ToAtm_Valid1!F163</f>
        <v>439.34</v>
      </c>
      <c r="F101" s="6">
        <f>[1]CO2ToAtm_Valid1!J163</f>
        <v>-3.6242857891866342</v>
      </c>
      <c r="G101" s="6">
        <f t="shared" si="36"/>
        <v>439.44701688106483</v>
      </c>
      <c r="H101" s="6">
        <f t="shared" si="35"/>
        <v>0.10701688106485108</v>
      </c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1:32" x14ac:dyDescent="0.25">
      <c r="A102" t="str">
        <f t="shared" si="18"/>
        <v>3.42049</v>
      </c>
      <c r="B102" s="39">
        <f>[1]CO2ToAtm_Valid1!B716</f>
        <v>3.4</v>
      </c>
      <c r="C102">
        <f>[1]CO2ToAtm_Valid1!C153</f>
        <v>2049</v>
      </c>
      <c r="D102" s="6">
        <f>[1]CO2ToAtm_Valid1!H153</f>
        <v>12.71</v>
      </c>
      <c r="E102" s="6">
        <f>[1]CO2ToAtm_Valid1!F153</f>
        <v>438.78</v>
      </c>
      <c r="F102" s="6">
        <f>[1]CO2ToAtm_Valid1!J153</f>
        <v>-3.9096909716247308</v>
      </c>
      <c r="G102" s="6">
        <f t="shared" si="36"/>
        <v>438.87594292071873</v>
      </c>
      <c r="H102" s="6">
        <f t="shared" si="35"/>
        <v>9.5942920718755431E-2</v>
      </c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1:32" x14ac:dyDescent="0.25">
      <c r="A103" t="str">
        <f t="shared" si="18"/>
        <v>3.22050</v>
      </c>
      <c r="B103" s="39">
        <f>[1]CO2ToAtm_Valid1!B717</f>
        <v>3.2</v>
      </c>
      <c r="C103">
        <f>[1]CO2ToAtm_Valid1!C142</f>
        <v>2050</v>
      </c>
      <c r="D103" s="6">
        <f>[1]CO2ToAtm_Valid1!H142</f>
        <v>12.05</v>
      </c>
      <c r="E103" s="6">
        <f>[1]CO2ToAtm_Valid1!F142</f>
        <v>438.19</v>
      </c>
      <c r="F103" s="6">
        <f>[1]CO2ToAtm_Valid1!J142</f>
        <v>-4.1863900303465709</v>
      </c>
      <c r="G103" s="6">
        <f t="shared" si="36"/>
        <v>438.2793993634283</v>
      </c>
      <c r="H103" s="6">
        <f t="shared" si="35"/>
        <v>8.9399363428299239E-2</v>
      </c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1:32" x14ac:dyDescent="0.25">
      <c r="A104" t="str">
        <f t="shared" si="18"/>
        <v>3.22051</v>
      </c>
      <c r="B104" s="39">
        <f>[1]CO2ToAtm_Valid1!B718</f>
        <v>3.2</v>
      </c>
      <c r="C104">
        <f>[1]CO2ToAtm_Valid1!C132</f>
        <v>2051</v>
      </c>
      <c r="D104" s="6">
        <f>[1]CO2ToAtm_Valid1!H132</f>
        <v>11.39</v>
      </c>
      <c r="E104" s="6">
        <f>[1]CO2ToAtm_Valid1!F132</f>
        <v>437.56</v>
      </c>
      <c r="F104" s="6">
        <f>[1]CO2ToAtm_Valid1!J132</f>
        <v>-4.4543829653521518</v>
      </c>
      <c r="G104" s="6">
        <f t="shared" si="36"/>
        <v>437.65397054669057</v>
      </c>
      <c r="H104" s="6">
        <f t="shared" si="35"/>
        <v>9.39705466905707E-2</v>
      </c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1:32" x14ac:dyDescent="0.25">
      <c r="A105" t="str">
        <f t="shared" si="18"/>
        <v>3.22052</v>
      </c>
      <c r="B105" s="39">
        <f>[1]CO2ToAtm_Valid1!B719</f>
        <v>3.2</v>
      </c>
      <c r="C105">
        <f>[1]CO2ToAtm_Valid1!C118</f>
        <v>2052</v>
      </c>
      <c r="D105" s="6">
        <f>[1]CO2ToAtm_Valid1!H118</f>
        <v>10.7</v>
      </c>
      <c r="E105" s="6">
        <f>[1]CO2ToAtm_Valid1!F118</f>
        <v>436.89</v>
      </c>
      <c r="F105" s="6">
        <f>[1]CO2ToAtm_Valid1!J118</f>
        <v>-4.7276729228376766</v>
      </c>
      <c r="G105" s="6">
        <f t="shared" si="36"/>
        <v>436.98965647050551</v>
      </c>
      <c r="H105" s="6">
        <f t="shared" si="35"/>
        <v>9.9656470505522066E-2</v>
      </c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1:32" x14ac:dyDescent="0.25">
      <c r="A106" t="str">
        <f t="shared" si="18"/>
        <v>3.42053</v>
      </c>
      <c r="B106" s="39">
        <f>[1]CO2ToAtm_Valid1!B720</f>
        <v>3.4</v>
      </c>
      <c r="C106">
        <f>[1]CO2ToAtm_Valid1!C104</f>
        <v>2053</v>
      </c>
      <c r="D106" s="6">
        <f>[1]CO2ToAtm_Valid1!H104</f>
        <v>10.01</v>
      </c>
      <c r="E106" s="6">
        <f>[1]CO2ToAtm_Valid1!F104</f>
        <v>436.18</v>
      </c>
      <c r="F106" s="6">
        <f>[1]CO2ToAtm_Valid1!J104</f>
        <v>-4.9914473029556374</v>
      </c>
      <c r="G106" s="6">
        <f t="shared" si="36"/>
        <v>436.28466415840745</v>
      </c>
      <c r="H106" s="6">
        <f t="shared" si="35"/>
        <v>0.10466415840744503</v>
      </c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1:32" x14ac:dyDescent="0.25">
      <c r="A107" t="str">
        <f t="shared" si="18"/>
        <v>3.22054</v>
      </c>
      <c r="B107" s="39">
        <f>[1]CO2ToAtm_Valid1!B721</f>
        <v>3.2</v>
      </c>
      <c r="C107">
        <f>[1]CO2ToAtm_Valid1!C88</f>
        <v>2054</v>
      </c>
      <c r="D107" s="6">
        <f>[1]CO2ToAtm_Valid1!H88</f>
        <v>9.3300000000000018</v>
      </c>
      <c r="E107" s="6">
        <f>[1]CO2ToAtm_Valid1!F88</f>
        <v>435.43</v>
      </c>
      <c r="F107" s="6">
        <f>[1]CO2ToAtm_Valid1!J88</f>
        <v>-5.2413162027950317</v>
      </c>
      <c r="G107" s="6">
        <f t="shared" si="36"/>
        <v>435.54089023009533</v>
      </c>
      <c r="H107" s="6">
        <f t="shared" si="35"/>
        <v>0.11089023009532184</v>
      </c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1:32" x14ac:dyDescent="0.25">
      <c r="A108" t="str">
        <f t="shared" si="18"/>
        <v>3.62055</v>
      </c>
      <c r="B108" s="39">
        <f>[1]CO2ToAtm_Valid1!B722</f>
        <v>3.6</v>
      </c>
      <c r="C108">
        <f>[1]CO2ToAtm_Valid1!C66</f>
        <v>2055</v>
      </c>
      <c r="D108" s="6">
        <f>[1]CO2ToAtm_Valid1!H66</f>
        <v>8.68</v>
      </c>
      <c r="E108" s="6">
        <f>[1]CO2ToAtm_Valid1!F66</f>
        <v>434.64</v>
      </c>
      <c r="F108" s="6">
        <f>[1]CO2ToAtm_Valid1!J66</f>
        <v>-5.4691693646158051</v>
      </c>
      <c r="G108" s="6">
        <f t="shared" si="36"/>
        <v>434.75889677300961</v>
      </c>
      <c r="H108" s="6">
        <f t="shared" si="35"/>
        <v>0.11889677300962376</v>
      </c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1:32" x14ac:dyDescent="0.25">
      <c r="A109" t="str">
        <f t="shared" si="18"/>
        <v>3.22056</v>
      </c>
      <c r="B109" s="39">
        <f>[1]CO2ToAtm_Valid1!B723</f>
        <v>3.2</v>
      </c>
      <c r="C109">
        <f>[1]CO2ToAtm_Valid1!C45</f>
        <v>2056</v>
      </c>
      <c r="D109" s="6">
        <f>[1]CO2ToAtm_Valid1!H45</f>
        <v>8.0699999999999985</v>
      </c>
      <c r="E109" s="6">
        <f>[1]CO2ToAtm_Valid1!F45</f>
        <v>433.82</v>
      </c>
      <c r="F109" s="6">
        <f>[1]CO2ToAtm_Valid1!J45</f>
        <v>-5.6720379263614618</v>
      </c>
      <c r="G109" s="6">
        <f t="shared" si="36"/>
        <v>433.93972223244356</v>
      </c>
      <c r="H109" s="6">
        <f t="shared" si="35"/>
        <v>0.11972223244356428</v>
      </c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1:32" x14ac:dyDescent="0.25">
      <c r="A110" t="str">
        <f t="shared" si="18"/>
        <v>3.82057</v>
      </c>
      <c r="B110" s="39">
        <f>[1]CO2ToAtm_Valid1!B724</f>
        <v>3.8</v>
      </c>
      <c r="C110">
        <f>[1]CO2ToAtm_Valid1!C44</f>
        <v>2057</v>
      </c>
      <c r="D110" s="6">
        <f>[1]CO2ToAtm_Valid1!H44</f>
        <v>7.509999999999998</v>
      </c>
      <c r="E110" s="6">
        <f>[1]CO2ToAtm_Valid1!F44</f>
        <v>432.97</v>
      </c>
      <c r="F110" s="6">
        <f>[1]CO2ToAtm_Valid1!J44</f>
        <v>-5.847358752126663</v>
      </c>
      <c r="G110" s="6">
        <f t="shared" si="36"/>
        <v>433.09374674438391</v>
      </c>
      <c r="H110" s="6">
        <f t="shared" si="35"/>
        <v>0.12374674438387956</v>
      </c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1:32" x14ac:dyDescent="0.25">
      <c r="A111" t="str">
        <f t="shared" si="18"/>
        <v>3.22058</v>
      </c>
      <c r="B111" s="39">
        <f>[1]CO2ToAtm_Valid1!B725</f>
        <v>3.2</v>
      </c>
      <c r="C111">
        <f>[1]CO2ToAtm_Valid1!C42</f>
        <v>2058</v>
      </c>
      <c r="D111" s="6">
        <f>[1]CO2ToAtm_Valid1!H42</f>
        <v>6.98</v>
      </c>
      <c r="E111" s="6">
        <f>[1]CO2ToAtm_Valid1!F42</f>
        <v>432.1</v>
      </c>
      <c r="F111" s="6">
        <f>[1]CO2ToAtm_Valid1!J42</f>
        <v>-6.0046571445530112</v>
      </c>
      <c r="G111" s="6">
        <f t="shared" si="36"/>
        <v>432.22129849524629</v>
      </c>
      <c r="H111" s="6">
        <f t="shared" si="35"/>
        <v>0.12129849524626479</v>
      </c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1:32" x14ac:dyDescent="0.25">
      <c r="A112" t="str">
        <f t="shared" si="18"/>
        <v>3.22059</v>
      </c>
      <c r="B112" s="39">
        <f>[1]CO2ToAtm_Valid1!B726</f>
        <v>3.2</v>
      </c>
      <c r="C112">
        <f>[1]CO2ToAtm_Valid1!C41</f>
        <v>2059</v>
      </c>
      <c r="D112" s="6">
        <f>[1]CO2ToAtm_Valid1!H41</f>
        <v>6.49</v>
      </c>
      <c r="E112" s="6">
        <f>[1]CO2ToAtm_Valid1!F41</f>
        <v>431.22</v>
      </c>
      <c r="F112" s="6">
        <f>[1]CO2ToAtm_Valid1!J41</f>
        <v>-6.1410641741335583</v>
      </c>
      <c r="G112" s="6">
        <f t="shared" si="36"/>
        <v>431.33115785601115</v>
      </c>
      <c r="H112" s="6">
        <f t="shared" si="35"/>
        <v>0.11115785601111838</v>
      </c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1:32" x14ac:dyDescent="0.25">
      <c r="A113" t="str">
        <f t="shared" si="18"/>
        <v>3.42060</v>
      </c>
      <c r="B113" s="39">
        <f>[1]CO2ToAtm_Valid1!B727</f>
        <v>3.4</v>
      </c>
      <c r="C113">
        <f>[1]CO2ToAtm_Valid1!C39</f>
        <v>2060</v>
      </c>
      <c r="D113" s="6">
        <f>[1]CO2ToAtm_Valid1!H39</f>
        <v>6.02</v>
      </c>
      <c r="E113" s="6">
        <f>[1]CO2ToAtm_Valid1!F39</f>
        <v>430.32</v>
      </c>
      <c r="F113" s="6">
        <f>[1]CO2ToAtm_Valid1!J39</f>
        <v>-6.2652177424699609</v>
      </c>
      <c r="G113" s="6">
        <f t="shared" si="36"/>
        <v>430.43369216720441</v>
      </c>
      <c r="H113" s="6">
        <f t="shared" si="35"/>
        <v>0.11369216720441955</v>
      </c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1:32" x14ac:dyDescent="0.25">
      <c r="A114" t="str">
        <f t="shared" si="18"/>
        <v>3.22061</v>
      </c>
      <c r="B114" s="39">
        <f>[1]CO2ToAtm_Valid1!B728</f>
        <v>3.2</v>
      </c>
      <c r="C114">
        <f>[1]CO2ToAtm_Valid1!C37</f>
        <v>2061</v>
      </c>
      <c r="D114" s="6">
        <f>[1]CO2ToAtm_Valid1!H37</f>
        <v>5.58</v>
      </c>
      <c r="E114" s="6">
        <f>[1]CO2ToAtm_Valid1!F37</f>
        <v>429.41</v>
      </c>
      <c r="F114" s="6">
        <f>[1]CO2ToAtm_Valid1!J37</f>
        <v>-6.3740410603522193</v>
      </c>
      <c r="G114" s="6">
        <f t="shared" si="36"/>
        <v>429.51779542349936</v>
      </c>
      <c r="H114" s="6">
        <f t="shared" si="35"/>
        <v>0.1077954234993399</v>
      </c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1:32" x14ac:dyDescent="0.25">
      <c r="A115" t="str">
        <f t="shared" si="18"/>
        <v>3.22062</v>
      </c>
      <c r="B115" s="39">
        <f>[1]CO2ToAtm_Valid1!B729</f>
        <v>3.2</v>
      </c>
      <c r="C115">
        <f>[1]CO2ToAtm_Valid1!C36</f>
        <v>2062</v>
      </c>
      <c r="D115" s="6">
        <f>[1]CO2ToAtm_Valid1!H36</f>
        <v>5.1700000000000017</v>
      </c>
      <c r="E115" s="6">
        <f>[1]CO2ToAtm_Valid1!F36</f>
        <v>428.48</v>
      </c>
      <c r="F115" s="6">
        <f>[1]CO2ToAtm_Valid1!J36</f>
        <v>-6.4683255935727209</v>
      </c>
      <c r="G115" s="6">
        <f t="shared" si="36"/>
        <v>428.59386157998051</v>
      </c>
      <c r="H115" s="6">
        <f t="shared" si="35"/>
        <v>0.11386157998049384</v>
      </c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1:32" x14ac:dyDescent="0.25">
      <c r="A116" t="str">
        <f t="shared" si="18"/>
        <v>3.62063</v>
      </c>
      <c r="B116" s="39">
        <f>[1]CO2ToAtm_Valid1!B730</f>
        <v>3.6</v>
      </c>
      <c r="C116">
        <f>[1]CO2ToAtm_Valid1!C34</f>
        <v>2063</v>
      </c>
      <c r="D116" s="6">
        <f>[1]CO2ToAtm_Valid1!H34</f>
        <v>4.7699999999999996</v>
      </c>
      <c r="E116" s="6">
        <f>[1]CO2ToAtm_Valid1!F34</f>
        <v>427.55</v>
      </c>
      <c r="F116" s="6">
        <f>[1]CO2ToAtm_Valid1!J34</f>
        <v>-6.5557718764183974</v>
      </c>
      <c r="G116" s="6">
        <f t="shared" si="36"/>
        <v>427.6517892965976</v>
      </c>
      <c r="H116" s="6">
        <f t="shared" si="35"/>
        <v>0.10178929659758751</v>
      </c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1:32" x14ac:dyDescent="0.25">
      <c r="A117" t="str">
        <f t="shared" si="18"/>
        <v>3.22064</v>
      </c>
      <c r="B117" s="39">
        <f>[1]CO2ToAtm_Valid1!B731</f>
        <v>3.2</v>
      </c>
      <c r="C117">
        <f>[1]CO2ToAtm_Valid1!C33</f>
        <v>2064</v>
      </c>
      <c r="D117" s="6">
        <f>[1]CO2ToAtm_Valid1!H33</f>
        <v>4.41</v>
      </c>
      <c r="E117" s="6">
        <f>[1]CO2ToAtm_Valid1!F33</f>
        <v>426.61</v>
      </c>
      <c r="F117" s="6">
        <f>[1]CO2ToAtm_Valid1!J33</f>
        <v>-6.626406043090654</v>
      </c>
      <c r="G117" s="6">
        <f t="shared" si="36"/>
        <v>426.71059258944706</v>
      </c>
      <c r="H117" s="6">
        <f t="shared" si="35"/>
        <v>0.10059258944704652</v>
      </c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1:32" x14ac:dyDescent="0.25">
      <c r="A118" t="str">
        <f t="shared" si="18"/>
        <v>3.22065</v>
      </c>
      <c r="B118" s="39">
        <f>[1]CO2ToAtm_Valid1!B732</f>
        <v>3.2</v>
      </c>
      <c r="C118">
        <f>[1]CO2ToAtm_Valid1!C32</f>
        <v>2065</v>
      </c>
      <c r="D118" s="6">
        <f>[1]CO2ToAtm_Valid1!H32</f>
        <v>4.0599999999999987</v>
      </c>
      <c r="E118" s="6">
        <f>[1]CO2ToAtm_Valid1!F32</f>
        <v>425.67</v>
      </c>
      <c r="F118" s="6">
        <f>[1]CO2ToAtm_Valid1!J32</f>
        <v>-6.6911133442399251</v>
      </c>
      <c r="G118" s="6">
        <f t="shared" si="36"/>
        <v>425.76154852201148</v>
      </c>
      <c r="H118" s="6">
        <f t="shared" si="35"/>
        <v>9.1548522011464684E-2</v>
      </c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1:32" x14ac:dyDescent="0.25">
      <c r="A119" t="str">
        <f t="shared" si="18"/>
        <v>42066</v>
      </c>
      <c r="B119" s="39">
        <f>[1]CO2ToAtm_Valid1!B733</f>
        <v>4</v>
      </c>
      <c r="C119">
        <f>[1]CO2ToAtm_Valid1!C30</f>
        <v>2066</v>
      </c>
      <c r="D119" s="6">
        <f>[1]CO2ToAtm_Valid1!H30</f>
        <v>3.7300000000000004</v>
      </c>
      <c r="E119" s="6">
        <f>[1]CO2ToAtm_Valid1!F30</f>
        <v>424.73</v>
      </c>
      <c r="F119" s="6">
        <f>[1]CO2ToAtm_Valid1!J30</f>
        <v>-6.7468329798641404</v>
      </c>
      <c r="G119" s="6">
        <f t="shared" si="36"/>
        <v>424.8132633362049</v>
      </c>
      <c r="H119" s="6">
        <f t="shared" si="35"/>
        <v>8.3263336204879579E-2</v>
      </c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1:32" x14ac:dyDescent="0.25">
      <c r="A120" t="str">
        <f t="shared" si="18"/>
        <v>3.42067</v>
      </c>
      <c r="B120" s="39">
        <f>[1]CO2ToAtm_Valid1!B734</f>
        <v>3.4</v>
      </c>
      <c r="C120">
        <f>[1]CO2ToAtm_Valid1!C29</f>
        <v>2067</v>
      </c>
      <c r="D120" s="6">
        <f>[1]CO2ToAtm_Valid1!H29</f>
        <v>3.4299999999999997</v>
      </c>
      <c r="E120" s="6">
        <f>[1]CO2ToAtm_Valid1!F29</f>
        <v>423.79</v>
      </c>
      <c r="F120" s="6">
        <f>[1]CO2ToAtm_Valid1!J29</f>
        <v>-6.7907499840331091</v>
      </c>
      <c r="G120" s="6">
        <f t="shared" si="36"/>
        <v>423.86612893983818</v>
      </c>
      <c r="H120" s="6">
        <f t="shared" si="35"/>
        <v>7.6128939838156384E-2</v>
      </c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1:32" x14ac:dyDescent="0.25">
      <c r="A121" t="str">
        <f t="shared" si="18"/>
        <v>3.22068</v>
      </c>
      <c r="B121" s="39">
        <f>[1]CO2ToAtm_Valid1!B735</f>
        <v>3.2</v>
      </c>
      <c r="C121">
        <f>[1]CO2ToAtm_Valid1!C28</f>
        <v>2068</v>
      </c>
      <c r="D121" s="6">
        <f>[1]CO2ToAtm_Valid1!H28</f>
        <v>3.1499999999999986</v>
      </c>
      <c r="E121" s="6">
        <f>[1]CO2ToAtm_Valid1!F28</f>
        <v>422.85</v>
      </c>
      <c r="F121" s="6">
        <f>[1]CO2ToAtm_Valid1!J28</f>
        <v>-6.826560727763999</v>
      </c>
      <c r="G121" s="6">
        <f t="shared" si="36"/>
        <v>422.92050576388823</v>
      </c>
      <c r="H121" s="6">
        <f t="shared" si="35"/>
        <v>7.0505763888206729E-2</v>
      </c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1:32" x14ac:dyDescent="0.25">
      <c r="A122" t="str">
        <f t="shared" si="18"/>
        <v>3.22069</v>
      </c>
      <c r="B122" s="39">
        <f>[1]CO2ToAtm_Valid1!B736</f>
        <v>3.2</v>
      </c>
      <c r="C122">
        <f>[1]CO2ToAtm_Valid1!C26</f>
        <v>2069</v>
      </c>
      <c r="D122" s="6">
        <f>[1]CO2ToAtm_Valid1!H26</f>
        <v>2.8999999999999986</v>
      </c>
      <c r="E122" s="6">
        <f>[1]CO2ToAtm_Valid1!F26</f>
        <v>421.92</v>
      </c>
      <c r="F122" s="6">
        <f>[1]CO2ToAtm_Valid1!J26</f>
        <v>-6.8514962140994102</v>
      </c>
      <c r="G122" s="6">
        <f t="shared" si="36"/>
        <v>421.97592052141306</v>
      </c>
      <c r="H122" s="6">
        <f t="shared" si="35"/>
        <v>5.5920521413042934E-2</v>
      </c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1:32" x14ac:dyDescent="0.25">
      <c r="A123" t="str">
        <f t="shared" si="18"/>
        <v>3.82070</v>
      </c>
      <c r="B123" s="39">
        <f>[1]CO2ToAtm_Valid1!B737</f>
        <v>3.8</v>
      </c>
      <c r="C123">
        <f>[1]CO2ToAtm_Valid1!C25</f>
        <v>2070</v>
      </c>
      <c r="D123" s="6">
        <f>[1]CO2ToAtm_Valid1!H25</f>
        <v>2.66</v>
      </c>
      <c r="E123" s="6">
        <f>[1]CO2ToAtm_Valid1!F25</f>
        <v>420.99</v>
      </c>
      <c r="F123" s="6">
        <f>[1]CO2ToAtm_Valid1!J25</f>
        <v>-6.8721257408654353</v>
      </c>
      <c r="G123" s="6">
        <f t="shared" si="36"/>
        <v>421.04272775747768</v>
      </c>
      <c r="H123" s="6">
        <f t="shared" si="35"/>
        <v>5.2727757477669002E-2</v>
      </c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1:32" x14ac:dyDescent="0.25">
      <c r="A124" t="str">
        <f t="shared" si="18"/>
        <v>3.22071</v>
      </c>
      <c r="B124" s="39">
        <f>[1]CO2ToAtm_Valid1!B738</f>
        <v>3.2</v>
      </c>
      <c r="C124">
        <f>[1]CO2ToAtm_Valid1!C24</f>
        <v>2071</v>
      </c>
      <c r="D124" s="6">
        <f>[1]CO2ToAtm_Valid1!H24</f>
        <v>2.4299999999999997</v>
      </c>
      <c r="E124" s="6">
        <f>[1]CO2ToAtm_Valid1!F24</f>
        <v>420.07</v>
      </c>
      <c r="F124" s="6">
        <f>[1]CO2ToAtm_Valid1!J24</f>
        <v>-6.8885932109334185</v>
      </c>
      <c r="G124" s="6">
        <f t="shared" si="36"/>
        <v>420.11008633279573</v>
      </c>
      <c r="H124" s="6">
        <f t="shared" si="35"/>
        <v>4.0086332795738144E-2</v>
      </c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1:32" x14ac:dyDescent="0.25">
      <c r="A125" t="str">
        <f t="shared" si="18"/>
        <v>3.22072</v>
      </c>
      <c r="B125" s="39">
        <f>[1]CO2ToAtm_Valid1!B739</f>
        <v>3.2</v>
      </c>
      <c r="C125">
        <f>[1]CO2ToAtm_Valid1!C22</f>
        <v>2072</v>
      </c>
      <c r="D125" s="6">
        <f>[1]CO2ToAtm_Valid1!H22</f>
        <v>2.2200000000000006</v>
      </c>
      <c r="E125" s="6">
        <f>[1]CO2ToAtm_Valid1!F22</f>
        <v>419.15</v>
      </c>
      <c r="F125" s="6">
        <f>[1]CO2ToAtm_Valid1!J22</f>
        <v>-6.8980676691652407</v>
      </c>
      <c r="G125" s="6">
        <f t="shared" si="36"/>
        <v>419.18797782190353</v>
      </c>
      <c r="H125" s="6">
        <f t="shared" si="35"/>
        <v>3.7977821903552922E-2</v>
      </c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1:32" x14ac:dyDescent="0.25">
      <c r="A126" t="str">
        <f t="shared" si="18"/>
        <v>3.22073</v>
      </c>
      <c r="B126" s="39">
        <f>[1]CO2ToAtm_Valid1!B740</f>
        <v>3.2</v>
      </c>
      <c r="C126">
        <f>[1]CO2ToAtm_Valid1!C21</f>
        <v>2073</v>
      </c>
      <c r="D126" s="6">
        <f>[1]CO2ToAtm_Valid1!H21</f>
        <v>2.0099999999999998</v>
      </c>
      <c r="E126" s="6">
        <f>[1]CO2ToAtm_Valid1!F21</f>
        <v>418.24</v>
      </c>
      <c r="F126" s="6">
        <f>[1]CO2ToAtm_Valid1!J21</f>
        <v>-6.9066607223100878</v>
      </c>
      <c r="G126" s="6">
        <f t="shared" si="36"/>
        <v>418.26676470305182</v>
      </c>
      <c r="H126" s="6">
        <f t="shared" si="35"/>
        <v>2.6764703051810557E-2</v>
      </c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1:32" x14ac:dyDescent="0.25">
      <c r="A127" t="str">
        <f t="shared" si="18"/>
        <v>3.22074</v>
      </c>
      <c r="B127" s="39">
        <f>[1]CO2ToAtm_Valid1!B741</f>
        <v>3.2</v>
      </c>
      <c r="C127">
        <f>[1]CO2ToAtm_Valid1!C20</f>
        <v>2074</v>
      </c>
      <c r="D127" s="6">
        <f>[1]CO2ToAtm_Valid1!H20</f>
        <v>1.8100000000000005</v>
      </c>
      <c r="E127" s="6">
        <f>[1]CO2ToAtm_Valid1!F20</f>
        <v>417.34</v>
      </c>
      <c r="F127" s="6">
        <f>[1]CO2ToAtm_Valid1!J20</f>
        <v>-6.9114854530020953</v>
      </c>
      <c r="G127" s="6">
        <f t="shared" si="36"/>
        <v>417.35566444016519</v>
      </c>
      <c r="H127" s="6">
        <f t="shared" si="35"/>
        <v>1.5664440165210181E-2</v>
      </c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1:32" x14ac:dyDescent="0.25">
      <c r="A128" t="str">
        <f t="shared" si="18"/>
        <v>3.42075</v>
      </c>
      <c r="B128" s="39">
        <f>[1]CO2ToAtm_Valid1!B742</f>
        <v>3.4</v>
      </c>
      <c r="C128">
        <f>[1]CO2ToAtm_Valid1!C18</f>
        <v>2075</v>
      </c>
      <c r="D128" s="6">
        <f>[1]CO2ToAtm_Valid1!H18</f>
        <v>1.6199999999999992</v>
      </c>
      <c r="E128" s="6">
        <f>[1]CO2ToAtm_Valid1!F18</f>
        <v>416.45</v>
      </c>
      <c r="F128" s="6">
        <f>[1]CO2ToAtm_Valid1!J18</f>
        <v>-6.9126617803007164</v>
      </c>
      <c r="G128" s="6">
        <f t="shared" si="36"/>
        <v>416.45504667695235</v>
      </c>
      <c r="H128" s="6">
        <f t="shared" si="35"/>
        <v>5.04667695236094E-3</v>
      </c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1:32" x14ac:dyDescent="0.25">
      <c r="A129" t="str">
        <f t="shared" si="18"/>
        <v>3.62076</v>
      </c>
      <c r="B129" s="39">
        <f>[1]CO2ToAtm_Valid1!B743</f>
        <v>3.6</v>
      </c>
      <c r="C129">
        <f>[1]CO2ToAtm_Valid1!C17</f>
        <v>2076</v>
      </c>
      <c r="D129" s="6">
        <f>[1]CO2ToAtm_Valid1!H17</f>
        <v>1.4499999999999993</v>
      </c>
      <c r="E129" s="6">
        <f>[1]CO2ToAtm_Valid1!F17</f>
        <v>415.57</v>
      </c>
      <c r="F129" s="6">
        <f>[1]CO2ToAtm_Valid1!J17</f>
        <v>-6.9074886613822386</v>
      </c>
      <c r="G129" s="6">
        <f t="shared" si="36"/>
        <v>415.56489605886031</v>
      </c>
      <c r="H129" s="6">
        <f t="shared" si="35"/>
        <v>-5.103941139680046E-3</v>
      </c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1:32" x14ac:dyDescent="0.25">
      <c r="A130" t="str">
        <f t="shared" ref="A130:A193" si="37">B130&amp;C130</f>
        <v>3.22077</v>
      </c>
      <c r="B130" s="39">
        <f>[1]CO2ToAtm_Valid1!B744</f>
        <v>3.2</v>
      </c>
      <c r="C130">
        <f>[1]CO2ToAtm_Valid1!C16</f>
        <v>2077</v>
      </c>
      <c r="D130" s="6">
        <f>[1]CO2ToAtm_Valid1!H16</f>
        <v>1.2699999999999996</v>
      </c>
      <c r="E130" s="6">
        <f>[1]CO2ToAtm_Valid1!F16</f>
        <v>414.69</v>
      </c>
      <c r="F130" s="6">
        <f>[1]CO2ToAtm_Valid1!J16</f>
        <v>-6.9045189211907445</v>
      </c>
      <c r="G130" s="6">
        <f t="shared" si="36"/>
        <v>414.68555843004066</v>
      </c>
      <c r="H130" s="6">
        <f t="shared" si="35"/>
        <v>-4.4415699593400859E-3</v>
      </c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1:32" x14ac:dyDescent="0.25">
      <c r="A131" t="str">
        <f t="shared" si="37"/>
        <v>3.22078</v>
      </c>
      <c r="B131" s="39">
        <f>[1]CO2ToAtm_Valid1!B745</f>
        <v>3.2</v>
      </c>
      <c r="C131">
        <f>[1]CO2ToAtm_Valid1!C15</f>
        <v>2078</v>
      </c>
      <c r="D131" s="6">
        <f>[1]CO2ToAtm_Valid1!H15</f>
        <v>1.120000000000001</v>
      </c>
      <c r="E131" s="6">
        <f>[1]CO2ToAtm_Valid1!F15</f>
        <v>413.83</v>
      </c>
      <c r="F131" s="6">
        <f>[1]CO2ToAtm_Valid1!J15</f>
        <v>-6.892660582688702</v>
      </c>
      <c r="G131" s="6">
        <f t="shared" si="36"/>
        <v>413.80593867846471</v>
      </c>
      <c r="H131" s="6">
        <f t="shared" si="35"/>
        <v>-2.4061321535270963E-2</v>
      </c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1:32" x14ac:dyDescent="0.25">
      <c r="A132" t="str">
        <f t="shared" si="37"/>
        <v>3.22079</v>
      </c>
      <c r="B132" s="39">
        <f>[1]CO2ToAtm_Valid1!B746</f>
        <v>3.2</v>
      </c>
      <c r="C132">
        <f>[1]CO2ToAtm_Valid1!C13</f>
        <v>2079</v>
      </c>
      <c r="D132" s="6">
        <f>[1]CO2ToAtm_Valid1!H13</f>
        <v>0.97000000000000064</v>
      </c>
      <c r="E132" s="6">
        <f>[1]CO2ToAtm_Valid1!F13</f>
        <v>412.98</v>
      </c>
      <c r="F132" s="6">
        <f>[1]CO2ToAtm_Valid1!J13</f>
        <v>-6.8803525477137102</v>
      </c>
      <c r="G132" s="6">
        <f t="shared" si="36"/>
        <v>412.94745703166598</v>
      </c>
      <c r="H132" s="6">
        <f t="shared" si="35"/>
        <v>-3.2542968334041689E-2</v>
      </c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1:32" x14ac:dyDescent="0.25">
      <c r="A133" t="str">
        <f t="shared" si="37"/>
        <v>3.22080</v>
      </c>
      <c r="B133" s="39">
        <f>[1]CO2ToAtm_Valid1!B747</f>
        <v>3.2</v>
      </c>
      <c r="C133">
        <f>[1]CO2ToAtm_Valid1!C12</f>
        <v>2080</v>
      </c>
      <c r="D133" s="6">
        <f>[1]CO2ToAtm_Valid1!H12</f>
        <v>0.83000000000000007</v>
      </c>
      <c r="E133" s="6">
        <f>[1]CO2ToAtm_Valid1!F12</f>
        <v>412.14</v>
      </c>
      <c r="F133" s="6">
        <f>[1]CO2ToAtm_Valid1!J12</f>
        <v>-6.864903766697017</v>
      </c>
      <c r="G133" s="6">
        <f t="shared" si="36"/>
        <v>412.09903296444128</v>
      </c>
      <c r="H133" s="6">
        <f t="shared" si="35"/>
        <v>-4.0967035558708176E-2</v>
      </c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1:32" x14ac:dyDescent="0.25">
      <c r="A134" t="str">
        <f t="shared" si="37"/>
        <v>3.22081</v>
      </c>
      <c r="B134" s="39">
        <f>[1]CO2ToAtm_Valid1!B748</f>
        <v>3.2</v>
      </c>
      <c r="C134">
        <f>[1]CO2ToAtm_Valid1!C11</f>
        <v>2081</v>
      </c>
      <c r="D134" s="6">
        <f>[1]CO2ToAtm_Valid1!H11</f>
        <v>0.70000000000000107</v>
      </c>
      <c r="E134" s="6">
        <f>[1]CO2ToAtm_Valid1!F11</f>
        <v>411.31</v>
      </c>
      <c r="F134" s="6">
        <f>[1]CO2ToAtm_Valid1!J11</f>
        <v>-6.8463981829802343</v>
      </c>
      <c r="G134" s="6">
        <f t="shared" si="36"/>
        <v>411.26101104139599</v>
      </c>
      <c r="H134" s="6">
        <f t="shared" si="35"/>
        <v>-4.8988958604013533E-2</v>
      </c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1:32" x14ac:dyDescent="0.25">
      <c r="A135" t="str">
        <f t="shared" si="37"/>
        <v>3.22082</v>
      </c>
      <c r="B135" s="39">
        <f>[1]CO2ToAtm_Valid1!B749</f>
        <v>3.2</v>
      </c>
      <c r="C135">
        <f>[1]CO2ToAtm_Valid1!C10</f>
        <v>2082</v>
      </c>
      <c r="D135" s="6">
        <f>[1]CO2ToAtm_Valid1!H10</f>
        <v>0.58000000000000007</v>
      </c>
      <c r="E135" s="6">
        <f>[1]CO2ToAtm_Valid1!F10</f>
        <v>410.49</v>
      </c>
      <c r="F135" s="6">
        <f>[1]CO2ToAtm_Valid1!J10</f>
        <v>-6.8249137439520107</v>
      </c>
      <c r="G135" s="6">
        <f t="shared" si="36"/>
        <v>410.43338051434313</v>
      </c>
      <c r="H135" s="6">
        <f t="shared" si="35"/>
        <v>-5.6619485656881352E-2</v>
      </c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1:32" x14ac:dyDescent="0.25">
      <c r="A136" t="str">
        <f t="shared" si="37"/>
        <v>3.22083</v>
      </c>
      <c r="B136" s="39">
        <f>[1]CO2ToAtm_Valid1!B750</f>
        <v>3.2</v>
      </c>
      <c r="C136">
        <f>[1]CO2ToAtm_Valid1!C8</f>
        <v>2083</v>
      </c>
      <c r="D136" s="6">
        <f>[1]CO2ToAtm_Valid1!H8</f>
        <v>0.45999999999999908</v>
      </c>
      <c r="E136" s="6">
        <f>[1]CO2ToAtm_Valid1!F8</f>
        <v>409.68</v>
      </c>
      <c r="F136" s="6">
        <f>[1]CO2ToAtm_Valid1!J8</f>
        <v>-6.8031414991810983</v>
      </c>
      <c r="G136" s="6">
        <f t="shared" si="36"/>
        <v>409.61613140282304</v>
      </c>
      <c r="H136" s="6">
        <f t="shared" si="35"/>
        <v>-6.3868597176963249E-2</v>
      </c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1:32" x14ac:dyDescent="0.25">
      <c r="A137" t="str">
        <f t="shared" si="37"/>
        <v>3.22084</v>
      </c>
      <c r="B137" s="39">
        <f>[1]CO2ToAtm_Valid1!B751</f>
        <v>3.2</v>
      </c>
      <c r="C137">
        <f>[1]CO2ToAtm_Valid1!C7</f>
        <v>2084</v>
      </c>
      <c r="D137" s="6">
        <f>[1]CO2ToAtm_Valid1!H7</f>
        <v>0.35000000000000142</v>
      </c>
      <c r="E137" s="6">
        <f>[1]CO2ToAtm_Valid1!F7</f>
        <v>408.89</v>
      </c>
      <c r="F137" s="6">
        <f>[1]CO2ToAtm_Valid1!J7</f>
        <v>-6.7784863343463062</v>
      </c>
      <c r="G137" s="6">
        <f t="shared" si="36"/>
        <v>408.80891914223037</v>
      </c>
      <c r="H137" s="6">
        <f t="shared" si="35"/>
        <v>-8.1080857769620707E-2</v>
      </c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1:32" x14ac:dyDescent="0.25">
      <c r="A138" t="str">
        <f t="shared" si="37"/>
        <v>3.22085</v>
      </c>
      <c r="B138" s="39">
        <f>[1]CO2ToAtm_Valid1!B752</f>
        <v>3.2</v>
      </c>
      <c r="C138">
        <f>[1]CO2ToAtm_Valid1!C6</f>
        <v>2085</v>
      </c>
      <c r="D138" s="6">
        <f>[1]CO2ToAtm_Valid1!H6</f>
        <v>0.25999999999999979</v>
      </c>
      <c r="E138" s="6">
        <f>[1]CO2ToAtm_Valid1!F6</f>
        <v>408.1</v>
      </c>
      <c r="F138" s="6">
        <f>[1]CO2ToAtm_Valid1!J6</f>
        <v>-6.7484370784680552</v>
      </c>
      <c r="G138" s="6">
        <f t="shared" si="36"/>
        <v>408.02207601352796</v>
      </c>
      <c r="H138" s="6">
        <f t="shared" si="35"/>
        <v>-7.7923986472058004E-2</v>
      </c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1:32" x14ac:dyDescent="0.25">
      <c r="A139" t="str">
        <f t="shared" si="37"/>
        <v>3.22086</v>
      </c>
      <c r="B139" s="39">
        <f>[1]CO2ToAtm_Valid1!B753</f>
        <v>3.2</v>
      </c>
      <c r="C139">
        <f>[1]CO2ToAtm_Valid1!C5</f>
        <v>2086</v>
      </c>
      <c r="D139" s="6">
        <f>[1]CO2ToAtm_Valid1!H5</f>
        <v>0.16999999999999993</v>
      </c>
      <c r="E139" s="6">
        <f>[1]CO2ToAtm_Valid1!F5</f>
        <v>407.33</v>
      </c>
      <c r="F139" s="6">
        <f>[1]CO2ToAtm_Valid1!J5</f>
        <v>-6.7182259318595428</v>
      </c>
      <c r="G139" s="6">
        <f t="shared" si="36"/>
        <v>407.23592354949193</v>
      </c>
      <c r="H139" s="6">
        <f t="shared" si="35"/>
        <v>-9.4076450508055132E-2</v>
      </c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1:32" x14ac:dyDescent="0.25">
      <c r="A140" t="str">
        <f t="shared" si="37"/>
        <v>3.22087</v>
      </c>
      <c r="B140" s="39">
        <f>[1]CO2ToAtm_Valid1!B754</f>
        <v>3.2</v>
      </c>
      <c r="C140">
        <f>[1]CO2ToAtm_Valid1!C4</f>
        <v>2087</v>
      </c>
      <c r="D140" s="6">
        <f>[1]CO2ToAtm_Valid1!H4</f>
        <v>8.0000000000000071E-2</v>
      </c>
      <c r="E140" s="6">
        <f>[1]CO2ToAtm_Valid1!F4</f>
        <v>406.57</v>
      </c>
      <c r="F140" s="6">
        <f>[1]CO2ToAtm_Valid1!J4</f>
        <v>-6.6878528945207716</v>
      </c>
      <c r="G140" s="6">
        <f t="shared" si="36"/>
        <v>406.46979181410245</v>
      </c>
      <c r="H140" s="6">
        <f t="shared" si="35"/>
        <v>-0.10020818589754299</v>
      </c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1:32" x14ac:dyDescent="0.25">
      <c r="A141" t="str">
        <f t="shared" si="37"/>
        <v>3.22088</v>
      </c>
      <c r="B141" s="39">
        <f>[1]CO2ToAtm_Valid1!B755</f>
        <v>3.2</v>
      </c>
      <c r="C141">
        <f>[1]CO2ToAtm_Valid1!C3</f>
        <v>2088</v>
      </c>
      <c r="D141" s="6">
        <f>[1]CO2ToAtm_Valid1!H3</f>
        <v>0</v>
      </c>
      <c r="E141" s="6">
        <f>[1]CO2ToAtm_Valid1!F3</f>
        <v>405.82</v>
      </c>
      <c r="F141" s="6">
        <f>[1]CO2ToAtm_Valid1!J3</f>
        <v>-6.654792804915223</v>
      </c>
      <c r="G141" s="6">
        <f t="shared" si="36"/>
        <v>405.71368080735971</v>
      </c>
      <c r="H141" s="6">
        <f t="shared" si="35"/>
        <v>-0.10631919264028511</v>
      </c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1:32" x14ac:dyDescent="0.25">
      <c r="A142" t="str">
        <f t="shared" si="37"/>
        <v>3.22089</v>
      </c>
      <c r="B142" s="39">
        <f>[1]CO2ToAtm_Valid1!B756</f>
        <v>3.2</v>
      </c>
      <c r="C142">
        <f>[1]CO2ToAtm_Valid1!V55</f>
        <v>2089</v>
      </c>
      <c r="D142" s="6">
        <f>[1]CO2ToAtm_Valid1!AA55</f>
        <v>-8.0000000000000071E-2</v>
      </c>
      <c r="E142" s="6">
        <f>[1]CO2ToAtm_Valid1!Y55</f>
        <v>405.09</v>
      </c>
      <c r="F142" s="6">
        <f>[1]CO2ToAtm_Valid1!AC55</f>
        <v>-10.264687689410547</v>
      </c>
      <c r="G142" s="6">
        <f t="shared" si="36"/>
        <v>404.96791385340396</v>
      </c>
      <c r="H142" s="6">
        <f t="shared" si="35"/>
        <v>-0.12208614659601835</v>
      </c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1:32" x14ac:dyDescent="0.25">
      <c r="A143" t="str">
        <f t="shared" si="37"/>
        <v>3.22090</v>
      </c>
      <c r="B143" s="39">
        <f>[1]CO2ToAtm_Valid1!B757</f>
        <v>3.2</v>
      </c>
      <c r="C143">
        <f>[1]CO2ToAtm_Valid1!V54</f>
        <v>2090</v>
      </c>
      <c r="D143" s="6">
        <f>[1]CO2ToAtm_Valid1!AA54</f>
        <v>-0.13999999999999879</v>
      </c>
      <c r="E143" s="6">
        <f>[1]CO2ToAtm_Valid1!Y54</f>
        <v>404.37</v>
      </c>
      <c r="F143" s="6">
        <f>[1]CO2ToAtm_Valid1!AC54</f>
        <v>-10.293861794934376</v>
      </c>
      <c r="G143" s="6">
        <f t="shared" si="36"/>
        <v>403.77569939956328</v>
      </c>
      <c r="H143" s="6">
        <f t="shared" ref="H143:H153" si="38">G143-E143</f>
        <v>-0.59430060043672484</v>
      </c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1:32" x14ac:dyDescent="0.25">
      <c r="A144" t="str">
        <f t="shared" si="37"/>
        <v>3.22091</v>
      </c>
      <c r="B144" s="39">
        <f>[1]CO2ToAtm_Valid1!B758</f>
        <v>3.2</v>
      </c>
      <c r="C144">
        <f>[1]CO2ToAtm_Valid1!V53</f>
        <v>2091</v>
      </c>
      <c r="D144" s="6">
        <f>[1]CO2ToAtm_Valid1!AA53</f>
        <v>-0.20000000000000107</v>
      </c>
      <c r="E144" s="6">
        <f>[1]CO2ToAtm_Valid1!Y53</f>
        <v>403.66</v>
      </c>
      <c r="F144" s="6">
        <f>[1]CO2ToAtm_Valid1!AC53</f>
        <v>-10.323051701788032</v>
      </c>
      <c r="G144" s="6">
        <f t="shared" ref="G144:G153" si="39">E143+F143/7.81</f>
        <v>403.05196391870237</v>
      </c>
      <c r="H144" s="6">
        <f t="shared" si="38"/>
        <v>-0.60803608129765507</v>
      </c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1:32" x14ac:dyDescent="0.25">
      <c r="A145" t="str">
        <f t="shared" si="37"/>
        <v>3.22092</v>
      </c>
      <c r="B145" s="39">
        <f>[1]CO2ToAtm_Valid1!B759</f>
        <v>3.2</v>
      </c>
      <c r="C145">
        <f>[1]CO2ToAtm_Valid1!V52</f>
        <v>2092</v>
      </c>
      <c r="D145" s="6">
        <f>[1]CO2ToAtm_Valid1!AA52</f>
        <v>-0.25999999999999979</v>
      </c>
      <c r="E145" s="6">
        <f>[1]CO2ToAtm_Valid1!Y52</f>
        <v>402.96</v>
      </c>
      <c r="F145" s="6">
        <f>[1]CO2ToAtm_Valid1!AC52</f>
        <v>-10.352257409971509</v>
      </c>
      <c r="G145" s="6">
        <f t="shared" si="39"/>
        <v>402.33822641462382</v>
      </c>
      <c r="H145" s="6">
        <f t="shared" si="38"/>
        <v>-0.62177358537616101</v>
      </c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1:32" x14ac:dyDescent="0.25">
      <c r="A146" t="str">
        <f t="shared" si="37"/>
        <v>3.22093</v>
      </c>
      <c r="B146" s="39">
        <f>[1]CO2ToAtm_Valid1!B760</f>
        <v>3.2</v>
      </c>
      <c r="C146">
        <f>[1]CO2ToAtm_Valid1!V51</f>
        <v>2093</v>
      </c>
      <c r="D146" s="6">
        <f>[1]CO2ToAtm_Valid1!AA51</f>
        <v>-0.3100000000000005</v>
      </c>
      <c r="E146" s="6">
        <f>[1]CO2ToAtm_Valid1!Y51</f>
        <v>402.28</v>
      </c>
      <c r="F146" s="6">
        <f>[1]CO2ToAtm_Valid1!AC51</f>
        <v>-10.376607570584689</v>
      </c>
      <c r="G146" s="6">
        <f t="shared" si="39"/>
        <v>401.63448688732757</v>
      </c>
      <c r="H146" s="6">
        <f t="shared" si="38"/>
        <v>-0.64551311267240408</v>
      </c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1:32" x14ac:dyDescent="0.25">
      <c r="A147" t="str">
        <f t="shared" si="37"/>
        <v>3.22094</v>
      </c>
      <c r="B147" s="39">
        <f>[1]CO2ToAtm_Valid1!B761</f>
        <v>3.2</v>
      </c>
      <c r="C147">
        <f>[1]CO2ToAtm_Valid1!V50</f>
        <v>2094</v>
      </c>
      <c r="D147" s="6">
        <f>[1]CO2ToAtm_Valid1!AA50</f>
        <v>-0.35999999999999943</v>
      </c>
      <c r="E147" s="6">
        <f>[1]CO2ToAtm_Valid1!Y50</f>
        <v>401.61</v>
      </c>
      <c r="F147" s="6">
        <f>[1]CO2ToAtm_Valid1!AC50</f>
        <v>-10.40096870434358</v>
      </c>
      <c r="G147" s="6">
        <f t="shared" si="39"/>
        <v>400.95136906906725</v>
      </c>
      <c r="H147" s="6">
        <f t="shared" si="38"/>
        <v>-0.65863093093275893</v>
      </c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1:32" x14ac:dyDescent="0.25">
      <c r="A148" t="str">
        <f t="shared" si="37"/>
        <v>3.22095</v>
      </c>
      <c r="B148" s="39">
        <f>[1]CO2ToAtm_Valid1!B762</f>
        <v>3.2</v>
      </c>
      <c r="C148">
        <f>[1]CO2ToAtm_Valid1!V49</f>
        <v>2095</v>
      </c>
      <c r="D148" s="6">
        <f>[1]CO2ToAtm_Valid1!AA49</f>
        <v>-0.38999999999999879</v>
      </c>
      <c r="E148" s="6">
        <f>[1]CO2ToAtm_Valid1!Y49</f>
        <v>400.95</v>
      </c>
      <c r="F148" s="6">
        <f>[1]CO2ToAtm_Valid1!AC49</f>
        <v>-10.415590651708856</v>
      </c>
      <c r="G148" s="6">
        <f t="shared" si="39"/>
        <v>400.27824984579468</v>
      </c>
      <c r="H148" s="6">
        <f t="shared" si="38"/>
        <v>-0.67175015420531281</v>
      </c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1:32" x14ac:dyDescent="0.25">
      <c r="A149" t="str">
        <f t="shared" si="37"/>
        <v>3.22096</v>
      </c>
      <c r="B149" s="39">
        <f>[1]CO2ToAtm_Valid1!B763</f>
        <v>3.2</v>
      </c>
      <c r="C149">
        <f>[1]CO2ToAtm_Valid1!V48</f>
        <v>2096</v>
      </c>
      <c r="D149" s="6">
        <f>[1]CO2ToAtm_Valid1!AA48</f>
        <v>-0.43000000000000149</v>
      </c>
      <c r="E149" s="6">
        <f>[1]CO2ToAtm_Valid1!Y48</f>
        <v>400.3</v>
      </c>
      <c r="F149" s="6">
        <f>[1]CO2ToAtm_Valid1!AC48</f>
        <v>-10.435092726490824</v>
      </c>
      <c r="G149" s="6">
        <f t="shared" si="39"/>
        <v>399.61637763742522</v>
      </c>
      <c r="H149" s="6">
        <f t="shared" si="38"/>
        <v>-0.68362236257479481</v>
      </c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1:32" x14ac:dyDescent="0.25">
      <c r="A150" t="str">
        <f t="shared" si="37"/>
        <v>3.22097</v>
      </c>
      <c r="B150" s="39">
        <f>[1]CO2ToAtm_Valid1!B764</f>
        <v>3.2</v>
      </c>
      <c r="C150">
        <f>[1]CO2ToAtm_Valid1!V47</f>
        <v>2097</v>
      </c>
      <c r="D150" s="6">
        <f>[1]CO2ToAtm_Valid1!AA47</f>
        <v>-0.46000000000000085</v>
      </c>
      <c r="E150" s="6">
        <f>[1]CO2ToAtm_Valid1!Y47</f>
        <v>399.66</v>
      </c>
      <c r="F150" s="6">
        <f>[1]CO2ToAtm_Valid1!AC47</f>
        <v>-10.449723891298497</v>
      </c>
      <c r="G150" s="6">
        <f t="shared" si="39"/>
        <v>398.9638805727925</v>
      </c>
      <c r="H150" s="6">
        <f t="shared" si="38"/>
        <v>-0.6961194272075204</v>
      </c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1:32" x14ac:dyDescent="0.25">
      <c r="A151" t="str">
        <f t="shared" si="37"/>
        <v>3.22098</v>
      </c>
      <c r="B151" s="39">
        <f>[1]CO2ToAtm_Valid1!B765</f>
        <v>3.2</v>
      </c>
      <c r="C151">
        <f>[1]CO2ToAtm_Valid1!V46</f>
        <v>2098</v>
      </c>
      <c r="D151" s="6">
        <f>[1]CO2ToAtm_Valid1!AA46</f>
        <v>-0.48000000000000043</v>
      </c>
      <c r="E151" s="6">
        <f>[1]CO2ToAtm_Valid1!Y46</f>
        <v>399.04</v>
      </c>
      <c r="F151" s="6">
        <f>[1]CO2ToAtm_Valid1!AC46</f>
        <v>-10.45948019579942</v>
      </c>
      <c r="G151" s="6">
        <f t="shared" si="39"/>
        <v>398.32200718421279</v>
      </c>
      <c r="H151" s="6">
        <f t="shared" si="38"/>
        <v>-0.71799281578722685</v>
      </c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1:32" x14ac:dyDescent="0.25">
      <c r="A152" t="str">
        <f t="shared" si="37"/>
        <v>3.22099</v>
      </c>
      <c r="B152" s="39">
        <f>[1]CO2ToAtm_Valid1!B766</f>
        <v>3.2</v>
      </c>
      <c r="C152">
        <f>[1]CO2ToAtm_Valid1!V45</f>
        <v>2099</v>
      </c>
      <c r="D152" s="6">
        <f>[1]CO2ToAtm_Valid1!AA45</f>
        <v>-0.5</v>
      </c>
      <c r="E152" s="6">
        <f>[1]CO2ToAtm_Valid1!Y45</f>
        <v>398.43</v>
      </c>
      <c r="F152" s="6">
        <f>[1]CO2ToAtm_Valid1!AC45</f>
        <v>-10.469238256003658</v>
      </c>
      <c r="G152" s="6">
        <f t="shared" si="39"/>
        <v>397.70075797749047</v>
      </c>
      <c r="H152" s="6">
        <f t="shared" si="38"/>
        <v>-0.7292420225095384</v>
      </c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1:32" x14ac:dyDescent="0.25">
      <c r="A153" t="str">
        <f t="shared" si="37"/>
        <v>3.22100</v>
      </c>
      <c r="B153" s="39">
        <f>[1]CO2ToAtm_Valid1!B767</f>
        <v>3.2</v>
      </c>
      <c r="C153">
        <f>[1]CO2ToAtm_Valid1!V44</f>
        <v>2100</v>
      </c>
      <c r="D153" s="6">
        <f>[1]CO2ToAtm_Valid1!AA44</f>
        <v>-0.51999999999999957</v>
      </c>
      <c r="E153" s="6">
        <f>[1]CO2ToAtm_Valid1!Y44</f>
        <v>397.83</v>
      </c>
      <c r="F153" s="6">
        <f>[1]CO2ToAtm_Valid1!AC44</f>
        <v>-10.47899807191121</v>
      </c>
      <c r="G153" s="6">
        <f t="shared" si="39"/>
        <v>397.08950854596623</v>
      </c>
      <c r="H153" s="6">
        <f t="shared" si="38"/>
        <v>-0.7404914540337586</v>
      </c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1:32" x14ac:dyDescent="0.25">
      <c r="A154" t="str">
        <f t="shared" si="37"/>
        <v>3.22025</v>
      </c>
      <c r="B154" s="39">
        <f>[1]CO2ToAtm_Valid1!B768</f>
        <v>3.2</v>
      </c>
      <c r="C154">
        <f>[1]CO2ToAtm_Valid1!C618</f>
        <v>2025</v>
      </c>
      <c r="D154" s="6">
        <f>[1]CO2ToAtm_Valid1!H618</f>
        <v>43.41</v>
      </c>
      <c r="E154" s="6">
        <f>[1]CO2ToAtm_Valid1!F618</f>
        <v>421.83</v>
      </c>
      <c r="F154" s="6">
        <f>[1]CO2ToAtm_Valid1!J618</f>
        <v>19.782841943571167</v>
      </c>
      <c r="G154" s="6">
        <f>E154</f>
        <v>421.83</v>
      </c>
      <c r="H154" s="6">
        <f>G154-E154</f>
        <v>0</v>
      </c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1:32" x14ac:dyDescent="0.25">
      <c r="A155" t="str">
        <f t="shared" si="37"/>
        <v>3.42026</v>
      </c>
      <c r="B155" s="39">
        <f>[1]CO2ToAtm_Valid1!B769</f>
        <v>3.4</v>
      </c>
      <c r="C155">
        <f>[1]CO2ToAtm_Valid1!C608</f>
        <v>2026</v>
      </c>
      <c r="D155" s="6">
        <f>[1]CO2ToAtm_Valid1!H608</f>
        <v>43.18</v>
      </c>
      <c r="E155" s="6">
        <f>[1]CO2ToAtm_Valid1!F608</f>
        <v>424.3</v>
      </c>
      <c r="F155" s="6">
        <f>[1]CO2ToAtm_Valid1!J608</f>
        <v>19.579050909383287</v>
      </c>
      <c r="G155" s="6">
        <f>E154+F154/7.81</f>
        <v>424.36301433336376</v>
      </c>
      <c r="H155" s="6">
        <f t="shared" ref="H155:H218" si="40">G155-E155</f>
        <v>6.3014333363753394E-2</v>
      </c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1:32" x14ac:dyDescent="0.25">
      <c r="A156" t="str">
        <f t="shared" si="37"/>
        <v>3.82027</v>
      </c>
      <c r="B156" s="39">
        <f>[1]CO2ToAtm_Valid1!B770</f>
        <v>3.8</v>
      </c>
      <c r="C156">
        <f>[1]CO2ToAtm_Valid1!C598</f>
        <v>2027</v>
      </c>
      <c r="D156" s="6">
        <f>[1]CO2ToAtm_Valid1!H598</f>
        <v>42.72</v>
      </c>
      <c r="E156" s="6">
        <f>[1]CO2ToAtm_Valid1!F598</f>
        <v>426.71</v>
      </c>
      <c r="F156" s="6">
        <f>[1]CO2ToAtm_Valid1!J598</f>
        <v>19.121307366796707</v>
      </c>
      <c r="G156" s="6">
        <f t="shared" ref="G156:G219" si="41">E155+F155/7.81</f>
        <v>426.80692073103501</v>
      </c>
      <c r="H156" s="6">
        <f t="shared" si="40"/>
        <v>9.6920731035027075E-2</v>
      </c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1:32" x14ac:dyDescent="0.25">
      <c r="A157" t="str">
        <f t="shared" si="37"/>
        <v>3.62028</v>
      </c>
      <c r="B157" s="39">
        <f>[1]CO2ToAtm_Valid1!B771</f>
        <v>3.6</v>
      </c>
      <c r="C157">
        <f>[1]CO2ToAtm_Valid1!C586</f>
        <v>2028</v>
      </c>
      <c r="D157" s="6">
        <f>[1]CO2ToAtm_Valid1!H586</f>
        <v>42.16</v>
      </c>
      <c r="E157" s="6">
        <f>[1]CO2ToAtm_Valid1!F586</f>
        <v>429.05</v>
      </c>
      <c r="F157" s="6">
        <f>[1]CO2ToAtm_Valid1!J586</f>
        <v>18.558168302761828</v>
      </c>
      <c r="G157" s="6">
        <f t="shared" si="41"/>
        <v>429.15831080240673</v>
      </c>
      <c r="H157" s="6">
        <f t="shared" si="40"/>
        <v>0.10831080240672009</v>
      </c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1:32" x14ac:dyDescent="0.25">
      <c r="A158" t="str">
        <f t="shared" si="37"/>
        <v>42029</v>
      </c>
      <c r="B158" s="39">
        <f>[1]CO2ToAtm_Valid1!B772</f>
        <v>4</v>
      </c>
      <c r="C158">
        <f>[1]CO2ToAtm_Valid1!C575</f>
        <v>2029</v>
      </c>
      <c r="D158" s="6">
        <f>[1]CO2ToAtm_Valid1!H575</f>
        <v>41.5</v>
      </c>
      <c r="E158" s="6">
        <f>[1]CO2ToAtm_Valid1!F575</f>
        <v>431.29</v>
      </c>
      <c r="F158" s="6">
        <f>[1]CO2ToAtm_Valid1!J575</f>
        <v>17.892991450943324</v>
      </c>
      <c r="G158" s="6">
        <f t="shared" si="41"/>
        <v>431.42620592865069</v>
      </c>
      <c r="H158" s="6">
        <f t="shared" si="40"/>
        <v>0.13620592865066783</v>
      </c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1:32" x14ac:dyDescent="0.25">
      <c r="A159" t="str">
        <f t="shared" si="37"/>
        <v>3.42030</v>
      </c>
      <c r="B159" s="39">
        <f>[1]CO2ToAtm_Valid1!B773</f>
        <v>3.4</v>
      </c>
      <c r="C159">
        <f>[1]CO2ToAtm_Valid1!C566</f>
        <v>2030</v>
      </c>
      <c r="D159" s="6">
        <f>[1]CO2ToAtm_Valid1!H566</f>
        <v>40.700000000000003</v>
      </c>
      <c r="E159" s="6">
        <f>[1]CO2ToAtm_Valid1!F566</f>
        <v>433.45</v>
      </c>
      <c r="F159" s="6">
        <f>[1]CO2ToAtm_Valid1!J566</f>
        <v>17.087075469515696</v>
      </c>
      <c r="G159" s="6">
        <f t="shared" si="41"/>
        <v>433.58103603725266</v>
      </c>
      <c r="H159" s="6">
        <f t="shared" si="40"/>
        <v>0.13103603725267021</v>
      </c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1:32" x14ac:dyDescent="0.25">
      <c r="A160" t="str">
        <f t="shared" si="37"/>
        <v>3.42031</v>
      </c>
      <c r="B160" s="39">
        <f>[1]CO2ToAtm_Valid1!B774</f>
        <v>3.4</v>
      </c>
      <c r="C160">
        <f>[1]CO2ToAtm_Valid1!C553</f>
        <v>2031</v>
      </c>
      <c r="D160" s="6">
        <f>[1]CO2ToAtm_Valid1!H553</f>
        <v>39.75</v>
      </c>
      <c r="E160" s="6">
        <f>[1]CO2ToAtm_Valid1!F553</f>
        <v>435.48</v>
      </c>
      <c r="F160" s="6">
        <f>[1]CO2ToAtm_Valid1!J553</f>
        <v>16.136664027932046</v>
      </c>
      <c r="G160" s="6">
        <f t="shared" si="41"/>
        <v>435.63784577074466</v>
      </c>
      <c r="H160" s="6">
        <f t="shared" si="40"/>
        <v>0.15784577074464323</v>
      </c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1:32" x14ac:dyDescent="0.25">
      <c r="A161" t="str">
        <f t="shared" si="37"/>
        <v>3.62032</v>
      </c>
      <c r="B161" s="39">
        <f>[1]CO2ToAtm_Valid1!B775</f>
        <v>3.6</v>
      </c>
      <c r="C161">
        <f>[1]CO2ToAtm_Valid1!C536</f>
        <v>2032</v>
      </c>
      <c r="D161" s="6">
        <f>[1]CO2ToAtm_Valid1!H536</f>
        <v>38.64</v>
      </c>
      <c r="E161" s="6">
        <f>[1]CO2ToAtm_Valid1!F536</f>
        <v>437.39</v>
      </c>
      <c r="F161" s="6">
        <f>[1]CO2ToAtm_Valid1!J536</f>
        <v>15.040051411562118</v>
      </c>
      <c r="G161" s="6">
        <f t="shared" si="41"/>
        <v>437.5461541649081</v>
      </c>
      <c r="H161" s="6">
        <f t="shared" si="40"/>
        <v>0.1561541649081164</v>
      </c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1:32" x14ac:dyDescent="0.25">
      <c r="A162" t="str">
        <f t="shared" si="37"/>
        <v>3.82033</v>
      </c>
      <c r="B162" s="39">
        <f>[1]CO2ToAtm_Valid1!B776</f>
        <v>3.8</v>
      </c>
      <c r="C162">
        <f>[1]CO2ToAtm_Valid1!C487</f>
        <v>2033</v>
      </c>
      <c r="D162" s="6">
        <f>[1]CO2ToAtm_Valid1!H487</f>
        <v>37.369999999999997</v>
      </c>
      <c r="E162" s="6">
        <f>[1]CO2ToAtm_Valid1!F487</f>
        <v>439.16</v>
      </c>
      <c r="F162" s="6">
        <f>[1]CO2ToAtm_Valid1!J487</f>
        <v>13.807886432885303</v>
      </c>
      <c r="G162" s="6">
        <f t="shared" si="41"/>
        <v>439.31574281838181</v>
      </c>
      <c r="H162" s="6">
        <f t="shared" si="40"/>
        <v>0.15574281838178194</v>
      </c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1:32" x14ac:dyDescent="0.25">
      <c r="A163" t="str">
        <f t="shared" si="37"/>
        <v>3.42034</v>
      </c>
      <c r="B163" s="39">
        <f>[1]CO2ToAtm_Valid1!B777</f>
        <v>3.4</v>
      </c>
      <c r="C163">
        <f>[1]CO2ToAtm_Valid1!C479</f>
        <v>2034</v>
      </c>
      <c r="D163" s="6">
        <f>[1]CO2ToAtm_Valid1!H479</f>
        <v>35.94</v>
      </c>
      <c r="E163" s="6">
        <f>[1]CO2ToAtm_Valid1!F479</f>
        <v>440.77</v>
      </c>
      <c r="F163" s="6">
        <f>[1]CO2ToAtm_Valid1!J479</f>
        <v>12.452352868341995</v>
      </c>
      <c r="G163" s="6">
        <f t="shared" si="41"/>
        <v>440.92797521547828</v>
      </c>
      <c r="H163" s="6">
        <f t="shared" si="40"/>
        <v>0.15797521547830229</v>
      </c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1:32" x14ac:dyDescent="0.25">
      <c r="A164" t="str">
        <f t="shared" si="37"/>
        <v>3.62035</v>
      </c>
      <c r="B164" s="39">
        <f>[1]CO2ToAtm_Valid1!B778</f>
        <v>3.6</v>
      </c>
      <c r="C164">
        <f>[1]CO2ToAtm_Valid1!C469</f>
        <v>2035</v>
      </c>
      <c r="D164" s="6">
        <f>[1]CO2ToAtm_Valid1!H469</f>
        <v>34.380000000000003</v>
      </c>
      <c r="E164" s="6">
        <f>[1]CO2ToAtm_Valid1!F469</f>
        <v>442.2</v>
      </c>
      <c r="F164" s="6">
        <f>[1]CO2ToAtm_Valid1!J469</f>
        <v>11.015353033310031</v>
      </c>
      <c r="G164" s="6">
        <f t="shared" si="41"/>
        <v>442.36441137878899</v>
      </c>
      <c r="H164" s="6">
        <f t="shared" si="40"/>
        <v>0.16441137878899781</v>
      </c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1:32" x14ac:dyDescent="0.25">
      <c r="A165" t="str">
        <f t="shared" si="37"/>
        <v>42036</v>
      </c>
      <c r="B165" s="39">
        <f>[1]CO2ToAtm_Valid1!B779</f>
        <v>4</v>
      </c>
      <c r="C165">
        <f>[1]CO2ToAtm_Valid1!C457</f>
        <v>2036</v>
      </c>
      <c r="D165" s="6">
        <f>[1]CO2ToAtm_Valid1!H457</f>
        <v>32.9</v>
      </c>
      <c r="E165" s="6">
        <f>[1]CO2ToAtm_Valid1!F457</f>
        <v>443.45</v>
      </c>
      <c r="F165" s="6">
        <f>[1]CO2ToAtm_Valid1!J457</f>
        <v>9.6997421929362719</v>
      </c>
      <c r="G165" s="6">
        <f t="shared" si="41"/>
        <v>443.61041652155058</v>
      </c>
      <c r="H165" s="6">
        <f t="shared" si="40"/>
        <v>0.16041652155058728</v>
      </c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1:32" x14ac:dyDescent="0.25">
      <c r="A166" t="str">
        <f t="shared" si="37"/>
        <v>3.42037</v>
      </c>
      <c r="B166" s="39">
        <f>[1]CO2ToAtm_Valid1!B780</f>
        <v>3.4</v>
      </c>
      <c r="C166">
        <f>[1]CO2ToAtm_Valid1!C443</f>
        <v>2037</v>
      </c>
      <c r="D166" s="6">
        <f>[1]CO2ToAtm_Valid1!H443</f>
        <v>31.47</v>
      </c>
      <c r="E166" s="6">
        <f>[1]CO2ToAtm_Valid1!F443</f>
        <v>444.54</v>
      </c>
      <c r="F166" s="6">
        <f>[1]CO2ToAtm_Valid1!J443</f>
        <v>8.4719643983807789</v>
      </c>
      <c r="G166" s="6">
        <f t="shared" si="41"/>
        <v>444.6919644293132</v>
      </c>
      <c r="H166" s="6">
        <f t="shared" si="40"/>
        <v>0.15196442931318188</v>
      </c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1:32" x14ac:dyDescent="0.25">
      <c r="A167" t="str">
        <f t="shared" si="37"/>
        <v>3.82038</v>
      </c>
      <c r="B167" s="39">
        <f>[1]CO2ToAtm_Valid1!B781</f>
        <v>3.8</v>
      </c>
      <c r="C167">
        <f>[1]CO2ToAtm_Valid1!C431</f>
        <v>2038</v>
      </c>
      <c r="D167" s="6">
        <f>[1]CO2ToAtm_Valid1!H431</f>
        <v>30.09</v>
      </c>
      <c r="E167" s="6">
        <f>[1]CO2ToAtm_Valid1!F431</f>
        <v>445.48</v>
      </c>
      <c r="F167" s="6">
        <f>[1]CO2ToAtm_Valid1!J431</f>
        <v>7.327732543268116</v>
      </c>
      <c r="G167" s="6">
        <f t="shared" si="41"/>
        <v>445.62475856573377</v>
      </c>
      <c r="H167" s="6">
        <f t="shared" si="40"/>
        <v>0.14475856573375268</v>
      </c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1:32" x14ac:dyDescent="0.25">
      <c r="A168" t="str">
        <f t="shared" si="37"/>
        <v>3.62039</v>
      </c>
      <c r="B168" s="39">
        <f>[1]CO2ToAtm_Valid1!B782</f>
        <v>3.6</v>
      </c>
      <c r="C168">
        <f>[1]CO2ToAtm_Valid1!C413</f>
        <v>2039</v>
      </c>
      <c r="D168" s="6">
        <f>[1]CO2ToAtm_Valid1!H413</f>
        <v>28.81</v>
      </c>
      <c r="E168" s="6">
        <f>[1]CO2ToAtm_Valid1!F413</f>
        <v>446.27</v>
      </c>
      <c r="F168" s="6">
        <f>[1]CO2ToAtm_Valid1!J413</f>
        <v>6.3043058087434121</v>
      </c>
      <c r="G168" s="6">
        <f t="shared" si="41"/>
        <v>446.41825000554013</v>
      </c>
      <c r="H168" s="6">
        <f t="shared" si="40"/>
        <v>0.14825000554014878</v>
      </c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1:32" x14ac:dyDescent="0.25">
      <c r="A169" t="str">
        <f t="shared" si="37"/>
        <v>3.42040</v>
      </c>
      <c r="B169" s="39">
        <f>[1]CO2ToAtm_Valid1!B783</f>
        <v>3.4</v>
      </c>
      <c r="C169">
        <f>[1]CO2ToAtm_Valid1!C389</f>
        <v>2040</v>
      </c>
      <c r="D169" s="6">
        <f>[1]CO2ToAtm_Valid1!H389</f>
        <v>27.7</v>
      </c>
      <c r="E169" s="6">
        <f>[1]CO2ToAtm_Valid1!F389</f>
        <v>446.93</v>
      </c>
      <c r="F169" s="6">
        <f>[1]CO2ToAtm_Valid1!J389</f>
        <v>5.450397376799585</v>
      </c>
      <c r="G169" s="6">
        <f t="shared" si="41"/>
        <v>447.07720945054331</v>
      </c>
      <c r="H169" s="6">
        <f t="shared" si="40"/>
        <v>0.14720945054330059</v>
      </c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1:32" x14ac:dyDescent="0.25">
      <c r="A170" t="str">
        <f t="shared" si="37"/>
        <v>3.82041</v>
      </c>
      <c r="B170" s="39">
        <f>[1]CO2ToAtm_Valid1!B784</f>
        <v>3.8</v>
      </c>
      <c r="C170">
        <f>[1]CO2ToAtm_Valid1!C364</f>
        <v>2041</v>
      </c>
      <c r="D170" s="6">
        <f>[1]CO2ToAtm_Valid1!H364</f>
        <v>26.73</v>
      </c>
      <c r="E170" s="6">
        <f>[1]CO2ToAtm_Valid1!F364</f>
        <v>447.49</v>
      </c>
      <c r="F170" s="6">
        <f>[1]CO2ToAtm_Valid1!J364</f>
        <v>4.7310782253659553</v>
      </c>
      <c r="G170" s="6">
        <f t="shared" si="41"/>
        <v>447.6278741839692</v>
      </c>
      <c r="H170" s="6">
        <f t="shared" si="40"/>
        <v>0.13787418396918838</v>
      </c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1:32" x14ac:dyDescent="0.25">
      <c r="A171" t="str">
        <f t="shared" si="37"/>
        <v>42042</v>
      </c>
      <c r="B171" s="39">
        <f>[1]CO2ToAtm_Valid1!B785</f>
        <v>4</v>
      </c>
      <c r="C171">
        <f>[1]CO2ToAtm_Valid1!C355</f>
        <v>2042</v>
      </c>
      <c r="D171" s="6">
        <f>[1]CO2ToAtm_Valid1!H355</f>
        <v>25.88</v>
      </c>
      <c r="E171" s="6">
        <f>[1]CO2ToAtm_Valid1!F355</f>
        <v>447.96</v>
      </c>
      <c r="F171" s="6">
        <f>[1]CO2ToAtm_Valid1!J355</f>
        <v>4.1228045137509168</v>
      </c>
      <c r="G171" s="6">
        <f t="shared" si="41"/>
        <v>448.09577185984199</v>
      </c>
      <c r="H171" s="6">
        <f t="shared" si="40"/>
        <v>0.13577185984200923</v>
      </c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1:32" x14ac:dyDescent="0.25">
      <c r="A172" t="str">
        <f t="shared" si="37"/>
        <v>3.42043</v>
      </c>
      <c r="B172" s="39">
        <f>[1]CO2ToAtm_Valid1!B786</f>
        <v>3.4</v>
      </c>
      <c r="C172">
        <f>[1]CO2ToAtm_Valid1!C347</f>
        <v>2043</v>
      </c>
      <c r="D172" s="6">
        <f>[1]CO2ToAtm_Valid1!H347</f>
        <v>25.11</v>
      </c>
      <c r="E172" s="6">
        <f>[1]CO2ToAtm_Valid1!F347</f>
        <v>448.36</v>
      </c>
      <c r="F172" s="6">
        <f>[1]CO2ToAtm_Valid1!J347</f>
        <v>3.5892652867140575</v>
      </c>
      <c r="G172" s="6">
        <f t="shared" si="41"/>
        <v>448.48788790188871</v>
      </c>
      <c r="H172" s="6">
        <f t="shared" si="40"/>
        <v>0.12788790188869825</v>
      </c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1:32" x14ac:dyDescent="0.25">
      <c r="A173" t="str">
        <f t="shared" si="37"/>
        <v>3.62044</v>
      </c>
      <c r="B173" s="39">
        <f>[1]CO2ToAtm_Valid1!B787</f>
        <v>3.6</v>
      </c>
      <c r="C173">
        <f>[1]CO2ToAtm_Valid1!C339</f>
        <v>2044</v>
      </c>
      <c r="D173" s="6">
        <f>[1]CO2ToAtm_Valid1!H339</f>
        <v>24.42</v>
      </c>
      <c r="E173" s="6">
        <f>[1]CO2ToAtm_Valid1!F339</f>
        <v>448.69</v>
      </c>
      <c r="F173" s="6">
        <f>[1]CO2ToAtm_Valid1!J339</f>
        <v>3.1267670372242375</v>
      </c>
      <c r="G173" s="6">
        <f t="shared" si="41"/>
        <v>448.81957302006583</v>
      </c>
      <c r="H173" s="6">
        <f t="shared" si="40"/>
        <v>0.12957302006583404</v>
      </c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1:32" x14ac:dyDescent="0.25">
      <c r="A174" t="str">
        <f t="shared" si="37"/>
        <v>3.42045</v>
      </c>
      <c r="B174" s="39">
        <f>[1]CO2ToAtm_Valid1!B788</f>
        <v>3.4</v>
      </c>
      <c r="C174">
        <f>[1]CO2ToAtm_Valid1!C330</f>
        <v>2045</v>
      </c>
      <c r="D174" s="6">
        <f>[1]CO2ToAtm_Valid1!H330</f>
        <v>23.77</v>
      </c>
      <c r="E174" s="6">
        <f>[1]CO2ToAtm_Valid1!F330</f>
        <v>448.96</v>
      </c>
      <c r="F174" s="6">
        <f>[1]CO2ToAtm_Valid1!J330</f>
        <v>2.7028761929633434</v>
      </c>
      <c r="G174" s="6">
        <f t="shared" si="41"/>
        <v>449.09035429413882</v>
      </c>
      <c r="H174" s="6">
        <f t="shared" si="40"/>
        <v>0.13035429413884003</v>
      </c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1:32" x14ac:dyDescent="0.25">
      <c r="A175" t="str">
        <f t="shared" si="37"/>
        <v>3.62046</v>
      </c>
      <c r="B175" s="39">
        <f>[1]CO2ToAtm_Valid1!B789</f>
        <v>3.6</v>
      </c>
      <c r="C175">
        <f>[1]CO2ToAtm_Valid1!C322</f>
        <v>2046</v>
      </c>
      <c r="D175" s="6">
        <f>[1]CO2ToAtm_Valid1!H322</f>
        <v>23.12</v>
      </c>
      <c r="E175" s="6">
        <f>[1]CO2ToAtm_Valid1!F322</f>
        <v>449.18</v>
      </c>
      <c r="F175" s="6">
        <f>[1]CO2ToAtm_Valid1!J322</f>
        <v>2.2874296491389052</v>
      </c>
      <c r="G175" s="6">
        <f t="shared" si="41"/>
        <v>449.30607889794663</v>
      </c>
      <c r="H175" s="6">
        <f t="shared" si="40"/>
        <v>0.12607889794662697</v>
      </c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1:32" x14ac:dyDescent="0.25">
      <c r="A176" t="str">
        <f t="shared" si="37"/>
        <v>3.82047</v>
      </c>
      <c r="B176" s="39">
        <f>[1]CO2ToAtm_Valid1!B790</f>
        <v>3.8</v>
      </c>
      <c r="C176">
        <f>[1]CO2ToAtm_Valid1!C312</f>
        <v>2047</v>
      </c>
      <c r="D176" s="6">
        <f>[1]CO2ToAtm_Valid1!H312</f>
        <v>22.49</v>
      </c>
      <c r="E176" s="6">
        <f>[1]CO2ToAtm_Valid1!F312</f>
        <v>449.35</v>
      </c>
      <c r="F176" s="6">
        <f>[1]CO2ToAtm_Valid1!J312</f>
        <v>1.8944656623299174</v>
      </c>
      <c r="G176" s="6">
        <f t="shared" si="41"/>
        <v>449.47288471819962</v>
      </c>
      <c r="H176" s="6">
        <f t="shared" si="40"/>
        <v>0.12288471819960023</v>
      </c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1:32" x14ac:dyDescent="0.25">
      <c r="A177" t="str">
        <f t="shared" si="37"/>
        <v>3.42048</v>
      </c>
      <c r="B177" s="39">
        <f>[1]CO2ToAtm_Valid1!B791</f>
        <v>3.4</v>
      </c>
      <c r="C177">
        <f>[1]CO2ToAtm_Valid1!C300</f>
        <v>2048</v>
      </c>
      <c r="D177" s="6">
        <f>[1]CO2ToAtm_Valid1!H300</f>
        <v>21.91</v>
      </c>
      <c r="E177" s="6">
        <f>[1]CO2ToAtm_Valid1!F300</f>
        <v>449.47</v>
      </c>
      <c r="F177" s="6">
        <f>[1]CO2ToAtm_Valid1!J300</f>
        <v>1.5439353640814333</v>
      </c>
      <c r="G177" s="6">
        <f t="shared" si="41"/>
        <v>449.59256922693089</v>
      </c>
      <c r="H177" s="6">
        <f t="shared" si="40"/>
        <v>0.12256922693086381</v>
      </c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1:32" x14ac:dyDescent="0.25">
      <c r="A178" t="str">
        <f t="shared" si="37"/>
        <v>42049</v>
      </c>
      <c r="B178" s="39">
        <f>[1]CO2ToAtm_Valid1!B792</f>
        <v>4</v>
      </c>
      <c r="C178">
        <f>[1]CO2ToAtm_Valid1!C271</f>
        <v>2049</v>
      </c>
      <c r="D178" s="6">
        <f>[1]CO2ToAtm_Valid1!H271</f>
        <v>21.36</v>
      </c>
      <c r="E178" s="6">
        <f>[1]CO2ToAtm_Valid1!F271</f>
        <v>449.55</v>
      </c>
      <c r="F178" s="6">
        <f>[1]CO2ToAtm_Valid1!J271</f>
        <v>1.220505371972366</v>
      </c>
      <c r="G178" s="6">
        <f t="shared" si="41"/>
        <v>449.66768698643813</v>
      </c>
      <c r="H178" s="6">
        <f t="shared" si="40"/>
        <v>0.11768698643811604</v>
      </c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1:32" x14ac:dyDescent="0.25">
      <c r="A179" t="str">
        <f t="shared" si="37"/>
        <v>3.42050</v>
      </c>
      <c r="B179" s="39">
        <f>[1]CO2ToAtm_Valid1!B793</f>
        <v>3.4</v>
      </c>
      <c r="C179">
        <f>[1]CO2ToAtm_Valid1!C267</f>
        <v>2050</v>
      </c>
      <c r="D179" s="6">
        <f>[1]CO2ToAtm_Valid1!H267</f>
        <v>20.81</v>
      </c>
      <c r="E179" s="6">
        <f>[1]CO2ToAtm_Valid1!F267</f>
        <v>449.58</v>
      </c>
      <c r="F179" s="6">
        <f>[1]CO2ToAtm_Valid1!J267</f>
        <v>0.90312129911069727</v>
      </c>
      <c r="G179" s="6">
        <f t="shared" si="41"/>
        <v>449.70627469551505</v>
      </c>
      <c r="H179" s="6">
        <f t="shared" si="40"/>
        <v>0.12627469551506465</v>
      </c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1:32" x14ac:dyDescent="0.25">
      <c r="A180" t="str">
        <f t="shared" si="37"/>
        <v>3.62051</v>
      </c>
      <c r="B180" s="39">
        <f>[1]CO2ToAtm_Valid1!B794</f>
        <v>3.6</v>
      </c>
      <c r="C180">
        <f>[1]CO2ToAtm_Valid1!C261</f>
        <v>2051</v>
      </c>
      <c r="D180" s="6">
        <f>[1]CO2ToAtm_Valid1!H261</f>
        <v>20.23</v>
      </c>
      <c r="E180" s="6">
        <f>[1]CO2ToAtm_Valid1!F261</f>
        <v>449.57</v>
      </c>
      <c r="F180" s="6">
        <f>[1]CO2ToAtm_Valid1!J261</f>
        <v>0.57206585611731808</v>
      </c>
      <c r="G180" s="6">
        <f t="shared" si="41"/>
        <v>449.69563652997573</v>
      </c>
      <c r="H180" s="6">
        <f t="shared" si="40"/>
        <v>0.12563652997573627</v>
      </c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1:32" x14ac:dyDescent="0.25">
      <c r="A181" t="str">
        <f t="shared" si="37"/>
        <v>3.82052</v>
      </c>
      <c r="B181" s="39">
        <f>[1]CO2ToAtm_Valid1!B795</f>
        <v>3.8</v>
      </c>
      <c r="C181">
        <f>[1]CO2ToAtm_Valid1!C255</f>
        <v>2052</v>
      </c>
      <c r="D181" s="6">
        <f>[1]CO2ToAtm_Valid1!H255</f>
        <v>19.63</v>
      </c>
      <c r="E181" s="6">
        <f>[1]CO2ToAtm_Valid1!F255</f>
        <v>449.52</v>
      </c>
      <c r="F181" s="6">
        <f>[1]CO2ToAtm_Valid1!J255</f>
        <v>0.23483085224105948</v>
      </c>
      <c r="G181" s="6">
        <f t="shared" si="41"/>
        <v>449.64324786890108</v>
      </c>
      <c r="H181" s="6">
        <f t="shared" si="40"/>
        <v>0.12324786890110317</v>
      </c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1:32" x14ac:dyDescent="0.25">
      <c r="A182" t="str">
        <f t="shared" si="37"/>
        <v>3.42053</v>
      </c>
      <c r="B182" s="39">
        <f>[1]CO2ToAtm_Valid1!B796</f>
        <v>3.4</v>
      </c>
      <c r="C182">
        <f>[1]CO2ToAtm_Valid1!C249</f>
        <v>2053</v>
      </c>
      <c r="D182" s="6">
        <f>[1]CO2ToAtm_Valid1!H249</f>
        <v>19.02</v>
      </c>
      <c r="E182" s="6">
        <f>[1]CO2ToAtm_Valid1!F249</f>
        <v>449.42</v>
      </c>
      <c r="F182" s="6">
        <f>[1]CO2ToAtm_Valid1!J249</f>
        <v>-0.10153760244019272</v>
      </c>
      <c r="G182" s="6">
        <f t="shared" si="41"/>
        <v>449.55006797083752</v>
      </c>
      <c r="H182" s="6">
        <f t="shared" si="40"/>
        <v>0.13006797083750143</v>
      </c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1:32" x14ac:dyDescent="0.25">
      <c r="A183" t="str">
        <f t="shared" si="37"/>
        <v>3.62054</v>
      </c>
      <c r="B183" s="39">
        <f>[1]CO2ToAtm_Valid1!B797</f>
        <v>3.6</v>
      </c>
      <c r="C183">
        <f>[1]CO2ToAtm_Valid1!C244</f>
        <v>2054</v>
      </c>
      <c r="D183" s="6">
        <f>[1]CO2ToAtm_Valid1!H244</f>
        <v>18.41</v>
      </c>
      <c r="E183" s="6">
        <f>[1]CO2ToAtm_Valid1!F244</f>
        <v>449.26</v>
      </c>
      <c r="F183" s="6">
        <f>[1]CO2ToAtm_Valid1!J244</f>
        <v>-0.43046907678439428</v>
      </c>
      <c r="G183" s="6">
        <f t="shared" si="41"/>
        <v>449.40699902657616</v>
      </c>
      <c r="H183" s="6">
        <f t="shared" si="40"/>
        <v>0.14699902657616803</v>
      </c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1:32" x14ac:dyDescent="0.25">
      <c r="A184" t="str">
        <f t="shared" si="37"/>
        <v>42055</v>
      </c>
      <c r="B184" s="39">
        <f>[1]CO2ToAtm_Valid1!B798</f>
        <v>4</v>
      </c>
      <c r="C184">
        <f>[1]CO2ToAtm_Valid1!C237</f>
        <v>2055</v>
      </c>
      <c r="D184" s="6">
        <f>[1]CO2ToAtm_Valid1!H237</f>
        <v>17.84</v>
      </c>
      <c r="E184" s="6">
        <f>[1]CO2ToAtm_Valid1!F237</f>
        <v>449.07</v>
      </c>
      <c r="F184" s="6">
        <f>[1]CO2ToAtm_Valid1!J237</f>
        <v>-0.7276125430805368</v>
      </c>
      <c r="G184" s="6">
        <f t="shared" si="41"/>
        <v>449.20488232051417</v>
      </c>
      <c r="H184" s="6">
        <f t="shared" si="40"/>
        <v>0.13488232051417981</v>
      </c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1:32" x14ac:dyDescent="0.25">
      <c r="A185" t="str">
        <f t="shared" si="37"/>
        <v>3.42056</v>
      </c>
      <c r="B185" s="39">
        <f>[1]CO2ToAtm_Valid1!B799</f>
        <v>3.4</v>
      </c>
      <c r="C185">
        <f>[1]CO2ToAtm_Valid1!C231</f>
        <v>2056</v>
      </c>
      <c r="D185" s="6">
        <f>[1]CO2ToAtm_Valid1!H231</f>
        <v>17.29</v>
      </c>
      <c r="E185" s="6">
        <f>[1]CO2ToAtm_Valid1!F231</f>
        <v>448.83</v>
      </c>
      <c r="F185" s="6">
        <f>[1]CO2ToAtm_Valid1!J231</f>
        <v>-1.0063027327588352</v>
      </c>
      <c r="G185" s="6">
        <f t="shared" si="41"/>
        <v>448.9768357819359</v>
      </c>
      <c r="H185" s="6">
        <f t="shared" si="40"/>
        <v>0.14683578193591984</v>
      </c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1:32" x14ac:dyDescent="0.25">
      <c r="A186" t="str">
        <f t="shared" si="37"/>
        <v>3.82057</v>
      </c>
      <c r="B186" s="39">
        <f>[1]CO2ToAtm_Valid1!B800</f>
        <v>3.8</v>
      </c>
      <c r="C186">
        <f>[1]CO2ToAtm_Valid1!C226</f>
        <v>2057</v>
      </c>
      <c r="D186" s="6">
        <f>[1]CO2ToAtm_Valid1!H226</f>
        <v>16.78</v>
      </c>
      <c r="E186" s="6">
        <f>[1]CO2ToAtm_Valid1!F226</f>
        <v>448.56</v>
      </c>
      <c r="F186" s="6">
        <f>[1]CO2ToAtm_Valid1!J226</f>
        <v>-1.2554434034988562</v>
      </c>
      <c r="G186" s="6">
        <f t="shared" si="41"/>
        <v>448.70115201885289</v>
      </c>
      <c r="H186" s="6">
        <f t="shared" si="40"/>
        <v>0.14115201885289252</v>
      </c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1:32" x14ac:dyDescent="0.25">
      <c r="A187" t="str">
        <f t="shared" si="37"/>
        <v>3.42058</v>
      </c>
      <c r="B187" s="39">
        <f>[1]CO2ToAtm_Valid1!B801</f>
        <v>3.4</v>
      </c>
      <c r="C187">
        <f>[1]CO2ToAtm_Valid1!C219</f>
        <v>2058</v>
      </c>
      <c r="D187" s="6">
        <f>[1]CO2ToAtm_Valid1!H219</f>
        <v>16.309999999999999</v>
      </c>
      <c r="E187" s="6">
        <f>[1]CO2ToAtm_Valid1!F219</f>
        <v>448.26</v>
      </c>
      <c r="F187" s="6">
        <f>[1]CO2ToAtm_Valid1!J219</f>
        <v>-1.4762577297070201</v>
      </c>
      <c r="G187" s="6">
        <f t="shared" si="41"/>
        <v>448.39925180492975</v>
      </c>
      <c r="H187" s="6">
        <f t="shared" si="40"/>
        <v>0.13925180492975642</v>
      </c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1:32" x14ac:dyDescent="0.25">
      <c r="A188" t="str">
        <f t="shared" si="37"/>
        <v>3.62059</v>
      </c>
      <c r="B188" s="39">
        <f>[1]CO2ToAtm_Valid1!B802</f>
        <v>3.6</v>
      </c>
      <c r="C188">
        <f>[1]CO2ToAtm_Valid1!C214</f>
        <v>2059</v>
      </c>
      <c r="D188" s="6">
        <f>[1]CO2ToAtm_Valid1!H214</f>
        <v>15.87</v>
      </c>
      <c r="E188" s="6">
        <f>[1]CO2ToAtm_Valid1!F214</f>
        <v>447.93</v>
      </c>
      <c r="F188" s="6">
        <f>[1]CO2ToAtm_Valid1!J214</f>
        <v>-1.6755719698522022</v>
      </c>
      <c r="G188" s="6">
        <f t="shared" si="41"/>
        <v>448.0709785237251</v>
      </c>
      <c r="H188" s="6">
        <f t="shared" si="40"/>
        <v>0.14097852372509578</v>
      </c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1:32" x14ac:dyDescent="0.25">
      <c r="A189" t="str">
        <f t="shared" si="37"/>
        <v>3.42060</v>
      </c>
      <c r="B189" s="39">
        <f>[1]CO2ToAtm_Valid1!B803</f>
        <v>3.4</v>
      </c>
      <c r="C189">
        <f>[1]CO2ToAtm_Valid1!C207</f>
        <v>2060</v>
      </c>
      <c r="D189" s="6">
        <f>[1]CO2ToAtm_Valid1!H207</f>
        <v>15.45</v>
      </c>
      <c r="E189" s="6">
        <f>[1]CO2ToAtm_Valid1!F207</f>
        <v>447.57</v>
      </c>
      <c r="F189" s="6">
        <f>[1]CO2ToAtm_Valid1!J207</f>
        <v>-1.8597926656952017</v>
      </c>
      <c r="G189" s="6">
        <f t="shared" si="41"/>
        <v>447.71545813446193</v>
      </c>
      <c r="H189" s="6">
        <f t="shared" si="40"/>
        <v>0.14545813446193279</v>
      </c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1:32" x14ac:dyDescent="0.25">
      <c r="A190" t="str">
        <f t="shared" si="37"/>
        <v>42061</v>
      </c>
      <c r="B190" s="39">
        <f>[1]CO2ToAtm_Valid1!B804</f>
        <v>4</v>
      </c>
      <c r="C190">
        <f>[1]CO2ToAtm_Valid1!C202</f>
        <v>2061</v>
      </c>
      <c r="D190" s="6">
        <f>[1]CO2ToAtm_Valid1!H202</f>
        <v>15.05</v>
      </c>
      <c r="E190" s="6">
        <f>[1]CO2ToAtm_Valid1!F202</f>
        <v>447.2</v>
      </c>
      <c r="F190" s="6">
        <f>[1]CO2ToAtm_Valid1!J202</f>
        <v>-2.0294234772857194</v>
      </c>
      <c r="G190" s="6">
        <f t="shared" si="41"/>
        <v>447.33187033729894</v>
      </c>
      <c r="H190" s="6">
        <f t="shared" si="40"/>
        <v>0.13187033729894893</v>
      </c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1:32" x14ac:dyDescent="0.25">
      <c r="A191" t="str">
        <f t="shared" si="37"/>
        <v>3.82062</v>
      </c>
      <c r="B191" s="39">
        <f>[1]CO2ToAtm_Valid1!B805</f>
        <v>3.8</v>
      </c>
      <c r="C191">
        <f>[1]CO2ToAtm_Valid1!C194</f>
        <v>2062</v>
      </c>
      <c r="D191" s="6">
        <f>[1]CO2ToAtm_Valid1!H194</f>
        <v>14.67</v>
      </c>
      <c r="E191" s="6">
        <f>[1]CO2ToAtm_Valid1!F194</f>
        <v>446.8</v>
      </c>
      <c r="F191" s="6">
        <f>[1]CO2ToAtm_Valid1!J194</f>
        <v>-2.1849440808615666</v>
      </c>
      <c r="G191" s="6">
        <f t="shared" si="41"/>
        <v>446.94015064311321</v>
      </c>
      <c r="H191" s="6">
        <f t="shared" si="40"/>
        <v>0.14015064311320202</v>
      </c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1:32" x14ac:dyDescent="0.25">
      <c r="A192" t="str">
        <f t="shared" si="37"/>
        <v>3.62063</v>
      </c>
      <c r="B192" s="39">
        <f>[1]CO2ToAtm_Valid1!B806</f>
        <v>3.6</v>
      </c>
      <c r="C192">
        <f>[1]CO2ToAtm_Valid1!C188</f>
        <v>2063</v>
      </c>
      <c r="D192" s="6">
        <f>[1]CO2ToAtm_Valid1!H188</f>
        <v>14.32</v>
      </c>
      <c r="E192" s="6">
        <f>[1]CO2ToAtm_Valid1!F188</f>
        <v>446.39</v>
      </c>
      <c r="F192" s="6">
        <f>[1]CO2ToAtm_Valid1!J188</f>
        <v>-2.3214229390932113</v>
      </c>
      <c r="G192" s="6">
        <f t="shared" si="41"/>
        <v>446.52023763369249</v>
      </c>
      <c r="H192" s="6">
        <f t="shared" si="40"/>
        <v>0.13023763369250219</v>
      </c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1:32" x14ac:dyDescent="0.25">
      <c r="A193" t="str">
        <f t="shared" si="37"/>
        <v>3.42064</v>
      </c>
      <c r="B193" s="39">
        <f>[1]CO2ToAtm_Valid1!B807</f>
        <v>3.4</v>
      </c>
      <c r="C193">
        <f>[1]CO2ToAtm_Valid1!C180</f>
        <v>2064</v>
      </c>
      <c r="D193" s="6">
        <f>[1]CO2ToAtm_Valid1!H180</f>
        <v>13.98</v>
      </c>
      <c r="E193" s="6">
        <f>[1]CO2ToAtm_Valid1!F180</f>
        <v>445.96</v>
      </c>
      <c r="F193" s="6">
        <f>[1]CO2ToAtm_Valid1!J180</f>
        <v>-2.4501341742392735</v>
      </c>
      <c r="G193" s="6">
        <f t="shared" si="41"/>
        <v>446.09276274787538</v>
      </c>
      <c r="H193" s="6">
        <f t="shared" si="40"/>
        <v>0.13276274787540387</v>
      </c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1:32" x14ac:dyDescent="0.25">
      <c r="A194" t="str">
        <f t="shared" ref="A194:A257" si="42">B194&amp;C194</f>
        <v>3.42065</v>
      </c>
      <c r="B194" s="39">
        <f>[1]CO2ToAtm_Valid1!B808</f>
        <v>3.4</v>
      </c>
      <c r="C194">
        <f>[1]CO2ToAtm_Valid1!C169</f>
        <v>2065</v>
      </c>
      <c r="D194" s="6">
        <f>[1]CO2ToAtm_Valid1!H169</f>
        <v>13.66</v>
      </c>
      <c r="E194" s="6">
        <f>[1]CO2ToAtm_Valid1!F169</f>
        <v>445.53</v>
      </c>
      <c r="F194" s="6">
        <f>[1]CO2ToAtm_Valid1!J169</f>
        <v>-2.5660263299107706</v>
      </c>
      <c r="G194" s="6">
        <f t="shared" si="41"/>
        <v>445.64628243607689</v>
      </c>
      <c r="H194" s="6">
        <f t="shared" si="40"/>
        <v>0.11628243607691502</v>
      </c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1:32" x14ac:dyDescent="0.25">
      <c r="A195" t="str">
        <f t="shared" si="42"/>
        <v>3.62066</v>
      </c>
      <c r="B195" s="39">
        <f>[1]CO2ToAtm_Valid1!B809</f>
        <v>3.6</v>
      </c>
      <c r="C195">
        <f>[1]CO2ToAtm_Valid1!C162</f>
        <v>2066</v>
      </c>
      <c r="D195" s="6">
        <f>[1]CO2ToAtm_Valid1!H162</f>
        <v>13.36</v>
      </c>
      <c r="E195" s="6">
        <f>[1]CO2ToAtm_Valid1!F162</f>
        <v>445.08</v>
      </c>
      <c r="F195" s="6">
        <f>[1]CO2ToAtm_Valid1!J162</f>
        <v>-2.6694831470979508</v>
      </c>
      <c r="G195" s="6">
        <f t="shared" si="41"/>
        <v>445.20144349168874</v>
      </c>
      <c r="H195" s="6">
        <f t="shared" si="40"/>
        <v>0.12144349168875124</v>
      </c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1:32" x14ac:dyDescent="0.25">
      <c r="A196" t="str">
        <f t="shared" si="42"/>
        <v>3.82067</v>
      </c>
      <c r="B196" s="39">
        <f>[1]CO2ToAtm_Valid1!B810</f>
        <v>3.8</v>
      </c>
      <c r="C196">
        <f>[1]CO2ToAtm_Valid1!C159</f>
        <v>2067</v>
      </c>
      <c r="D196" s="6">
        <f>[1]CO2ToAtm_Valid1!H159</f>
        <v>13.07</v>
      </c>
      <c r="E196" s="6">
        <f>[1]CO2ToAtm_Valid1!F159</f>
        <v>444.63</v>
      </c>
      <c r="F196" s="6">
        <f>[1]CO2ToAtm_Valid1!J159</f>
        <v>-2.7660037800117521</v>
      </c>
      <c r="G196" s="6">
        <f t="shared" si="41"/>
        <v>444.7381967801411</v>
      </c>
      <c r="H196" s="6">
        <f t="shared" si="40"/>
        <v>0.10819678014109968</v>
      </c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1:32" x14ac:dyDescent="0.25">
      <c r="A197" t="str">
        <f t="shared" si="42"/>
        <v>42068</v>
      </c>
      <c r="B197" s="39">
        <f>[1]CO2ToAtm_Valid1!B811</f>
        <v>4</v>
      </c>
      <c r="C197">
        <f>[1]CO2ToAtm_Valid1!C156</f>
        <v>2068</v>
      </c>
      <c r="D197" s="6">
        <f>[1]CO2ToAtm_Valid1!H156</f>
        <v>12.81</v>
      </c>
      <c r="E197" s="6">
        <f>[1]CO2ToAtm_Valid1!F156</f>
        <v>444.17</v>
      </c>
      <c r="F197" s="6">
        <f>[1]CO2ToAtm_Valid1!J156</f>
        <v>-2.8455932430277171</v>
      </c>
      <c r="G197" s="6">
        <f t="shared" si="41"/>
        <v>444.27583818437751</v>
      </c>
      <c r="H197" s="6">
        <f t="shared" si="40"/>
        <v>0.1058381843774896</v>
      </c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1:32" x14ac:dyDescent="0.25">
      <c r="A198" t="str">
        <f t="shared" si="42"/>
        <v>3.42069</v>
      </c>
      <c r="B198" s="39">
        <f>[1]CO2ToAtm_Valid1!B812</f>
        <v>3.4</v>
      </c>
      <c r="C198">
        <f>[1]CO2ToAtm_Valid1!C152</f>
        <v>2069</v>
      </c>
      <c r="D198" s="6">
        <f>[1]CO2ToAtm_Valid1!H152</f>
        <v>12.57</v>
      </c>
      <c r="E198" s="6">
        <f>[1]CO2ToAtm_Valid1!F152</f>
        <v>443.7</v>
      </c>
      <c r="F198" s="6">
        <f>[1]CO2ToAtm_Valid1!J152</f>
        <v>-2.9137586849607504</v>
      </c>
      <c r="G198" s="6">
        <f t="shared" si="41"/>
        <v>443.80564747208354</v>
      </c>
      <c r="H198" s="6">
        <f t="shared" si="40"/>
        <v>0.10564747208354675</v>
      </c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1:32" x14ac:dyDescent="0.25">
      <c r="A199" t="str">
        <f t="shared" si="42"/>
        <v>3.42070</v>
      </c>
      <c r="B199" s="39">
        <f>[1]CO2ToAtm_Valid1!B813</f>
        <v>3.4</v>
      </c>
      <c r="C199">
        <f>[1]CO2ToAtm_Valid1!C149</f>
        <v>2070</v>
      </c>
      <c r="D199" s="6">
        <f>[1]CO2ToAtm_Valid1!H149</f>
        <v>12.34</v>
      </c>
      <c r="E199" s="6">
        <f>[1]CO2ToAtm_Valid1!F149</f>
        <v>443.24</v>
      </c>
      <c r="F199" s="6">
        <f>[1]CO2ToAtm_Valid1!J149</f>
        <v>-2.9757814070637822</v>
      </c>
      <c r="G199" s="6">
        <f t="shared" si="41"/>
        <v>443.32691950256583</v>
      </c>
      <c r="H199" s="6">
        <f t="shared" si="40"/>
        <v>8.6919502565820039E-2</v>
      </c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1:32" x14ac:dyDescent="0.25">
      <c r="A200" t="str">
        <f t="shared" si="42"/>
        <v>3.62071</v>
      </c>
      <c r="B200" s="39">
        <f>[1]CO2ToAtm_Valid1!B814</f>
        <v>3.6</v>
      </c>
      <c r="C200">
        <f>[1]CO2ToAtm_Valid1!C145</f>
        <v>2071</v>
      </c>
      <c r="D200" s="6">
        <f>[1]CO2ToAtm_Valid1!H145</f>
        <v>12.12</v>
      </c>
      <c r="E200" s="6">
        <f>[1]CO2ToAtm_Valid1!F145</f>
        <v>442.77</v>
      </c>
      <c r="F200" s="6">
        <f>[1]CO2ToAtm_Valid1!J145</f>
        <v>-3.0317993162551846</v>
      </c>
      <c r="G200" s="6">
        <f t="shared" si="41"/>
        <v>442.85897805287277</v>
      </c>
      <c r="H200" s="6">
        <f t="shared" si="40"/>
        <v>8.8978052872789704E-2</v>
      </c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1:32" x14ac:dyDescent="0.25">
      <c r="A201" t="str">
        <f t="shared" si="42"/>
        <v>3.82072</v>
      </c>
      <c r="B201" s="39">
        <f>[1]CO2ToAtm_Valid1!B815</f>
        <v>3.8</v>
      </c>
      <c r="C201">
        <f>[1]CO2ToAtm_Valid1!C141</f>
        <v>2072</v>
      </c>
      <c r="D201" s="6">
        <f>[1]CO2ToAtm_Valid1!H141</f>
        <v>11.9</v>
      </c>
      <c r="E201" s="6">
        <f>[1]CO2ToAtm_Valid1!F141</f>
        <v>442.3</v>
      </c>
      <c r="F201" s="6">
        <f>[1]CO2ToAtm_Valid1!J141</f>
        <v>-3.0868498783670009</v>
      </c>
      <c r="G201" s="6">
        <f t="shared" si="41"/>
        <v>442.3818054652682</v>
      </c>
      <c r="H201" s="6">
        <f t="shared" si="40"/>
        <v>8.1805465268189437E-2</v>
      </c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1:32" x14ac:dyDescent="0.25">
      <c r="A202" t="str">
        <f t="shared" si="42"/>
        <v>42073</v>
      </c>
      <c r="B202" s="39">
        <f>[1]CO2ToAtm_Valid1!B816</f>
        <v>4</v>
      </c>
      <c r="C202">
        <f>[1]CO2ToAtm_Valid1!C138</f>
        <v>2073</v>
      </c>
      <c r="D202" s="6">
        <f>[1]CO2ToAtm_Valid1!H138</f>
        <v>11.7</v>
      </c>
      <c r="E202" s="6">
        <f>[1]CO2ToAtm_Valid1!F138</f>
        <v>441.84</v>
      </c>
      <c r="F202" s="6">
        <f>[1]CO2ToAtm_Valid1!J138</f>
        <v>-3.1312079256585461</v>
      </c>
      <c r="G202" s="6">
        <f t="shared" si="41"/>
        <v>441.90475673772511</v>
      </c>
      <c r="H202" s="6">
        <f t="shared" si="40"/>
        <v>6.4756737725133462E-2</v>
      </c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1:32" x14ac:dyDescent="0.25">
      <c r="A203" t="str">
        <f t="shared" si="42"/>
        <v>3.42074</v>
      </c>
      <c r="B203" s="39">
        <f>[1]CO2ToAtm_Valid1!B817</f>
        <v>3.4</v>
      </c>
      <c r="C203">
        <f>[1]CO2ToAtm_Valid1!C135</f>
        <v>2074</v>
      </c>
      <c r="D203" s="6">
        <f>[1]CO2ToAtm_Valid1!H135</f>
        <v>11.49</v>
      </c>
      <c r="E203" s="6">
        <f>[1]CO2ToAtm_Valid1!F135</f>
        <v>441.37</v>
      </c>
      <c r="F203" s="6">
        <f>[1]CO2ToAtm_Valid1!J135</f>
        <v>-3.1795901227297612</v>
      </c>
      <c r="G203" s="6">
        <f t="shared" si="41"/>
        <v>441.43907709018453</v>
      </c>
      <c r="H203" s="6">
        <f t="shared" si="40"/>
        <v>6.9077090184521239E-2</v>
      </c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1:32" x14ac:dyDescent="0.25">
      <c r="A204" t="str">
        <f t="shared" si="42"/>
        <v>3.62075</v>
      </c>
      <c r="B204" s="39">
        <f>[1]CO2ToAtm_Valid1!B818</f>
        <v>3.6</v>
      </c>
      <c r="C204">
        <f>[1]CO2ToAtm_Valid1!C131</f>
        <v>2075</v>
      </c>
      <c r="D204" s="6">
        <f>[1]CO2ToAtm_Valid1!H131</f>
        <v>11.3</v>
      </c>
      <c r="E204" s="6">
        <f>[1]CO2ToAtm_Valid1!F131</f>
        <v>440.9</v>
      </c>
      <c r="F204" s="6">
        <f>[1]CO2ToAtm_Valid1!J131</f>
        <v>-3.2175256390525826</v>
      </c>
      <c r="G204" s="6">
        <f t="shared" si="41"/>
        <v>440.96288218659032</v>
      </c>
      <c r="H204" s="6">
        <f t="shared" si="40"/>
        <v>6.2882186590343281E-2</v>
      </c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1:32" x14ac:dyDescent="0.25">
      <c r="A205" t="str">
        <f t="shared" si="42"/>
        <v>3.42076</v>
      </c>
      <c r="B205" s="39">
        <f>[1]CO2ToAtm_Valid1!B819</f>
        <v>3.4</v>
      </c>
      <c r="C205">
        <f>[1]CO2ToAtm_Valid1!C127</f>
        <v>2076</v>
      </c>
      <c r="D205" s="6">
        <f>[1]CO2ToAtm_Valid1!H127</f>
        <v>11.11</v>
      </c>
      <c r="E205" s="6">
        <f>[1]CO2ToAtm_Valid1!F127</f>
        <v>440.44</v>
      </c>
      <c r="F205" s="6">
        <f>[1]CO2ToAtm_Valid1!J127</f>
        <v>-3.2547396423676975</v>
      </c>
      <c r="G205" s="6">
        <f t="shared" si="41"/>
        <v>440.48802488616479</v>
      </c>
      <c r="H205" s="6">
        <f t="shared" si="40"/>
        <v>4.8024886164796499E-2</v>
      </c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1:32" x14ac:dyDescent="0.25">
      <c r="A206" t="str">
        <f t="shared" si="42"/>
        <v>3.82077</v>
      </c>
      <c r="B206" s="39">
        <f>[1]CO2ToAtm_Valid1!B820</f>
        <v>3.8</v>
      </c>
      <c r="C206">
        <f>[1]CO2ToAtm_Valid1!C124</f>
        <v>2077</v>
      </c>
      <c r="D206" s="6">
        <f>[1]CO2ToAtm_Valid1!H124</f>
        <v>10.93</v>
      </c>
      <c r="E206" s="6">
        <f>[1]CO2ToAtm_Valid1!F124</f>
        <v>439.97</v>
      </c>
      <c r="F206" s="6">
        <f>[1]CO2ToAtm_Valid1!J124</f>
        <v>-3.2865224456055642</v>
      </c>
      <c r="G206" s="6">
        <f t="shared" si="41"/>
        <v>440.02325996896701</v>
      </c>
      <c r="H206" s="6">
        <f t="shared" si="40"/>
        <v>5.3259968966983706E-2</v>
      </c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1:32" x14ac:dyDescent="0.25">
      <c r="A207" t="str">
        <f t="shared" si="42"/>
        <v>3.42078</v>
      </c>
      <c r="B207" s="39">
        <f>[1]CO2ToAtm_Valid1!B821</f>
        <v>3.4</v>
      </c>
      <c r="C207">
        <f>[1]CO2ToAtm_Valid1!C121</f>
        <v>2078</v>
      </c>
      <c r="D207" s="6">
        <f>[1]CO2ToAtm_Valid1!H121</f>
        <v>10.76</v>
      </c>
      <c r="E207" s="6">
        <f>[1]CO2ToAtm_Valid1!F121</f>
        <v>439.51</v>
      </c>
      <c r="F207" s="6">
        <f>[1]CO2ToAtm_Valid1!J121</f>
        <v>-3.3129819759196879</v>
      </c>
      <c r="G207" s="6">
        <f t="shared" si="41"/>
        <v>439.54919046791224</v>
      </c>
      <c r="H207" s="6">
        <f t="shared" si="40"/>
        <v>3.9190467912249005E-2</v>
      </c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1:32" x14ac:dyDescent="0.25">
      <c r="A208" t="str">
        <f t="shared" si="42"/>
        <v>42079</v>
      </c>
      <c r="B208" s="39">
        <f>[1]CO2ToAtm_Valid1!B822</f>
        <v>4</v>
      </c>
      <c r="C208">
        <f>[1]CO2ToAtm_Valid1!C117</f>
        <v>2079</v>
      </c>
      <c r="D208" s="6">
        <f>[1]CO2ToAtm_Valid1!H117</f>
        <v>10.59</v>
      </c>
      <c r="E208" s="6">
        <f>[1]CO2ToAtm_Valid1!F117</f>
        <v>439.06</v>
      </c>
      <c r="F208" s="6">
        <f>[1]CO2ToAtm_Valid1!J117</f>
        <v>-3.3388638960974499</v>
      </c>
      <c r="G208" s="6">
        <f t="shared" si="41"/>
        <v>439.08580256390275</v>
      </c>
      <c r="H208" s="6">
        <f t="shared" si="40"/>
        <v>2.5802563902743714E-2</v>
      </c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1:32" x14ac:dyDescent="0.25">
      <c r="A209" t="str">
        <f t="shared" si="42"/>
        <v>3.62080</v>
      </c>
      <c r="B209" s="39">
        <f>[1]CO2ToAtm_Valid1!B823</f>
        <v>3.6</v>
      </c>
      <c r="C209">
        <f>[1]CO2ToAtm_Valid1!C114</f>
        <v>2080</v>
      </c>
      <c r="D209" s="6">
        <f>[1]CO2ToAtm_Valid1!H114</f>
        <v>10.43</v>
      </c>
      <c r="E209" s="6">
        <f>[1]CO2ToAtm_Valid1!F114</f>
        <v>438.6</v>
      </c>
      <c r="F209" s="6">
        <f>[1]CO2ToAtm_Valid1!J114</f>
        <v>-3.3595584516188506</v>
      </c>
      <c r="G209" s="6">
        <f t="shared" si="41"/>
        <v>438.6324886176572</v>
      </c>
      <c r="H209" s="6">
        <f t="shared" si="40"/>
        <v>3.2488617657179475E-2</v>
      </c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1:32" x14ac:dyDescent="0.25">
      <c r="A210" t="str">
        <f t="shared" si="42"/>
        <v>3.42081</v>
      </c>
      <c r="B210" s="39">
        <f>[1]CO2ToAtm_Valid1!B824</f>
        <v>3.4</v>
      </c>
      <c r="C210">
        <f>[1]CO2ToAtm_Valid1!C111</f>
        <v>2081</v>
      </c>
      <c r="D210" s="6">
        <f>[1]CO2ToAtm_Valid1!H111</f>
        <v>10.27</v>
      </c>
      <c r="E210" s="6">
        <f>[1]CO2ToAtm_Valid1!F111</f>
        <v>438.15</v>
      </c>
      <c r="F210" s="6">
        <f>[1]CO2ToAtm_Valid1!J111</f>
        <v>-3.3797413524865849</v>
      </c>
      <c r="G210" s="6">
        <f t="shared" si="41"/>
        <v>438.16983886663013</v>
      </c>
      <c r="H210" s="6">
        <f t="shared" si="40"/>
        <v>1.9838866630152552E-2</v>
      </c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1:32" x14ac:dyDescent="0.25">
      <c r="A211" t="str">
        <f t="shared" si="42"/>
        <v>3.82082</v>
      </c>
      <c r="B211" s="39">
        <f>[1]CO2ToAtm_Valid1!B825</f>
        <v>3.8</v>
      </c>
      <c r="C211">
        <f>[1]CO2ToAtm_Valid1!C108</f>
        <v>2082</v>
      </c>
      <c r="D211" s="6">
        <f>[1]CO2ToAtm_Valid1!H108</f>
        <v>10.119999999999999</v>
      </c>
      <c r="E211" s="6">
        <f>[1]CO2ToAtm_Valid1!F108</f>
        <v>437.71</v>
      </c>
      <c r="F211" s="6">
        <f>[1]CO2ToAtm_Valid1!J108</f>
        <v>-3.3948648023613752</v>
      </c>
      <c r="G211" s="6">
        <f t="shared" si="41"/>
        <v>437.71725462836275</v>
      </c>
      <c r="H211" s="6">
        <f t="shared" si="40"/>
        <v>7.254628362773019E-3</v>
      </c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1:32" x14ac:dyDescent="0.25">
      <c r="A212" t="str">
        <f t="shared" si="42"/>
        <v>3.42083</v>
      </c>
      <c r="B212" s="39">
        <f>[1]CO2ToAtm_Valid1!B826</f>
        <v>3.4</v>
      </c>
      <c r="C212">
        <f>[1]CO2ToAtm_Valid1!C103</f>
        <v>2083</v>
      </c>
      <c r="D212" s="6">
        <f>[1]CO2ToAtm_Valid1!H103</f>
        <v>9.9700000000000006</v>
      </c>
      <c r="E212" s="6">
        <f>[1]CO2ToAtm_Valid1!F103</f>
        <v>437.27</v>
      </c>
      <c r="F212" s="6">
        <f>[1]CO2ToAtm_Valid1!J103</f>
        <v>-3.4095385557632176</v>
      </c>
      <c r="G212" s="6">
        <f t="shared" si="41"/>
        <v>437.27531820712403</v>
      </c>
      <c r="H212" s="6">
        <f t="shared" si="40"/>
        <v>5.3182071240485129E-3</v>
      </c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1:32" x14ac:dyDescent="0.25">
      <c r="A213" t="str">
        <f t="shared" si="42"/>
        <v>3.62084</v>
      </c>
      <c r="B213" s="39">
        <f>[1]CO2ToAtm_Valid1!B827</f>
        <v>3.6</v>
      </c>
      <c r="C213">
        <f>[1]CO2ToAtm_Valid1!C100</f>
        <v>2084</v>
      </c>
      <c r="D213" s="6">
        <f>[1]CO2ToAtm_Valid1!H100</f>
        <v>9.83</v>
      </c>
      <c r="E213" s="6">
        <f>[1]CO2ToAtm_Valid1!F100</f>
        <v>436.83</v>
      </c>
      <c r="F213" s="6">
        <f>[1]CO2ToAtm_Valid1!J100</f>
        <v>-3.419272777231567</v>
      </c>
      <c r="G213" s="6">
        <f t="shared" si="41"/>
        <v>436.83343936545924</v>
      </c>
      <c r="H213" s="6">
        <f t="shared" si="40"/>
        <v>3.439365459257715E-3</v>
      </c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1:32" x14ac:dyDescent="0.25">
      <c r="A214" t="str">
        <f t="shared" si="42"/>
        <v>42085</v>
      </c>
      <c r="B214" s="39">
        <f>[1]CO2ToAtm_Valid1!B828</f>
        <v>4</v>
      </c>
      <c r="C214">
        <f>[1]CO2ToAtm_Valid1!C97</f>
        <v>2085</v>
      </c>
      <c r="D214" s="6">
        <f>[1]CO2ToAtm_Valid1!H97</f>
        <v>9.6999999999999993</v>
      </c>
      <c r="E214" s="6">
        <f>[1]CO2ToAtm_Valid1!F97</f>
        <v>436.4</v>
      </c>
      <c r="F214" s="6">
        <f>[1]CO2ToAtm_Valid1!J97</f>
        <v>-3.4241514101080406</v>
      </c>
      <c r="G214" s="6">
        <f t="shared" si="41"/>
        <v>436.39219298626995</v>
      </c>
      <c r="H214" s="6">
        <f t="shared" si="40"/>
        <v>-7.8070137300301212E-3</v>
      </c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1:32" x14ac:dyDescent="0.25">
      <c r="A215" t="str">
        <f t="shared" si="42"/>
        <v>3.42086</v>
      </c>
      <c r="B215" s="39">
        <f>[1]CO2ToAtm_Valid1!B829</f>
        <v>3.4</v>
      </c>
      <c r="C215">
        <f>[1]CO2ToAtm_Valid1!C92</f>
        <v>2086</v>
      </c>
      <c r="D215" s="6">
        <f>[1]CO2ToAtm_Valid1!H92</f>
        <v>9.56</v>
      </c>
      <c r="E215" s="6">
        <f>[1]CO2ToAtm_Valid1!F92</f>
        <v>435.97</v>
      </c>
      <c r="F215" s="6">
        <f>[1]CO2ToAtm_Valid1!J92</f>
        <v>-3.4331301415018394</v>
      </c>
      <c r="G215" s="6">
        <f t="shared" si="41"/>
        <v>435.96156832136899</v>
      </c>
      <c r="H215" s="6">
        <f t="shared" si="40"/>
        <v>-8.4316786310409952E-3</v>
      </c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1:32" x14ac:dyDescent="0.25">
      <c r="A216" t="str">
        <f t="shared" si="42"/>
        <v>3.42087</v>
      </c>
      <c r="B216" s="39">
        <f>[1]CO2ToAtm_Valid1!B830</f>
        <v>3.4</v>
      </c>
      <c r="C216">
        <f>[1]CO2ToAtm_Valid1!C91</f>
        <v>2087</v>
      </c>
      <c r="D216" s="6">
        <f>[1]CO2ToAtm_Valid1!H91</f>
        <v>9.44</v>
      </c>
      <c r="E216" s="6">
        <f>[1]CO2ToAtm_Valid1!F91</f>
        <v>435.55</v>
      </c>
      <c r="F216" s="6">
        <f>[1]CO2ToAtm_Valid1!J91</f>
        <v>-3.4328953598086138</v>
      </c>
      <c r="G216" s="6">
        <f t="shared" si="41"/>
        <v>435.53041867586404</v>
      </c>
      <c r="H216" s="6">
        <f t="shared" si="40"/>
        <v>-1.9581324135970135E-2</v>
      </c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1:32" x14ac:dyDescent="0.25">
      <c r="A217" t="str">
        <f t="shared" si="42"/>
        <v>3.62088</v>
      </c>
      <c r="B217" s="39">
        <f>[1]CO2ToAtm_Valid1!B831</f>
        <v>3.6</v>
      </c>
      <c r="C217">
        <f>[1]CO2ToAtm_Valid1!C86</f>
        <v>2088</v>
      </c>
      <c r="D217" s="6">
        <f>[1]CO2ToAtm_Valid1!H86</f>
        <v>9.32</v>
      </c>
      <c r="E217" s="6">
        <f>[1]CO2ToAtm_Valid1!F86</f>
        <v>435.13</v>
      </c>
      <c r="F217" s="6">
        <f>[1]CO2ToAtm_Valid1!J86</f>
        <v>-3.4323727723727013</v>
      </c>
      <c r="G217" s="6">
        <f t="shared" si="41"/>
        <v>435.11044873754054</v>
      </c>
      <c r="H217" s="6">
        <f t="shared" si="40"/>
        <v>-1.9551262459458485E-2</v>
      </c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1:32" x14ac:dyDescent="0.25">
      <c r="A218" t="str">
        <f t="shared" si="42"/>
        <v>3.82089</v>
      </c>
      <c r="B218" s="39">
        <f>[1]CO2ToAtm_Valid1!B832</f>
        <v>3.8</v>
      </c>
      <c r="C218">
        <f>[1]CO2ToAtm_Valid1!C82</f>
        <v>2089</v>
      </c>
      <c r="D218" s="6">
        <f>[1]CO2ToAtm_Valid1!H82</f>
        <v>9.1999999999999993</v>
      </c>
      <c r="E218" s="6">
        <f>[1]CO2ToAtm_Valid1!F82</f>
        <v>434.72</v>
      </c>
      <c r="F218" s="6">
        <f>[1]CO2ToAtm_Valid1!J82</f>
        <v>-3.4315623791941028</v>
      </c>
      <c r="G218" s="6">
        <f t="shared" si="41"/>
        <v>434.69051565014433</v>
      </c>
      <c r="H218" s="6">
        <f t="shared" si="40"/>
        <v>-2.9484349855692926E-2</v>
      </c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1:32" x14ac:dyDescent="0.25">
      <c r="A219" t="str">
        <f t="shared" si="42"/>
        <v>3.42090</v>
      </c>
      <c r="B219" s="39">
        <f>[1]CO2ToAtm_Valid1!B833</f>
        <v>3.4</v>
      </c>
      <c r="C219">
        <f>[1]CO2ToAtm_Valid1!C80</f>
        <v>2090</v>
      </c>
      <c r="D219" s="6">
        <f>[1]CO2ToAtm_Valid1!H80</f>
        <v>9.09</v>
      </c>
      <c r="E219" s="6">
        <f>[1]CO2ToAtm_Valid1!F80</f>
        <v>434.31</v>
      </c>
      <c r="F219" s="6">
        <f>[1]CO2ToAtm_Valid1!J80</f>
        <v>-3.4261222449855979</v>
      </c>
      <c r="G219" s="6">
        <f t="shared" si="41"/>
        <v>434.28061941367554</v>
      </c>
      <c r="H219" s="6">
        <f t="shared" ref="H219:H229" si="43">G219-E219</f>
        <v>-2.9380586324464275E-2</v>
      </c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1:32" x14ac:dyDescent="0.25">
      <c r="A220" t="str">
        <f t="shared" si="42"/>
        <v>42091</v>
      </c>
      <c r="B220" s="39">
        <f>[1]CO2ToAtm_Valid1!B834</f>
        <v>4</v>
      </c>
      <c r="C220">
        <f>[1]CO2ToAtm_Valid1!C75</f>
        <v>2091</v>
      </c>
      <c r="D220" s="6">
        <f>[1]CO2ToAtm_Valid1!H75</f>
        <v>8.98</v>
      </c>
      <c r="E220" s="6">
        <f>[1]CO2ToAtm_Valid1!F75</f>
        <v>433.91</v>
      </c>
      <c r="F220" s="6">
        <f>[1]CO2ToAtm_Valid1!J75</f>
        <v>-3.4204402740071962</v>
      </c>
      <c r="G220" s="6">
        <f t="shared" ref="G220:G229" si="44">E219+F219/7.81</f>
        <v>433.87131597375344</v>
      </c>
      <c r="H220" s="6">
        <f t="shared" si="43"/>
        <v>-3.868402624658529E-2</v>
      </c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1:32" x14ac:dyDescent="0.25">
      <c r="A221" t="str">
        <f t="shared" si="42"/>
        <v>3.42092</v>
      </c>
      <c r="B221" s="39">
        <f>[1]CO2ToAtm_Valid1!B835</f>
        <v>3.4</v>
      </c>
      <c r="C221">
        <f>[1]CO2ToAtm_Valid1!C72</f>
        <v>2092</v>
      </c>
      <c r="D221" s="6">
        <f>[1]CO2ToAtm_Valid1!H72</f>
        <v>8.8699999999999992</v>
      </c>
      <c r="E221" s="6">
        <f>[1]CO2ToAtm_Valid1!F72</f>
        <v>433.51</v>
      </c>
      <c r="F221" s="6">
        <f>[1]CO2ToAtm_Valid1!J72</f>
        <v>-3.4145164662588994</v>
      </c>
      <c r="G221" s="6">
        <f t="shared" si="44"/>
        <v>433.47204349884674</v>
      </c>
      <c r="H221" s="6">
        <f t="shared" si="43"/>
        <v>-3.7956501153246336E-2</v>
      </c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1:32" x14ac:dyDescent="0.25">
      <c r="A222" t="str">
        <f t="shared" si="42"/>
        <v>3.62093</v>
      </c>
      <c r="B222" s="39">
        <f>[1]CO2ToAtm_Valid1!B836</f>
        <v>3.6</v>
      </c>
      <c r="C222">
        <f>[1]CO2ToAtm_Valid1!C69</f>
        <v>2093</v>
      </c>
      <c r="D222" s="6">
        <f>[1]CO2ToAtm_Valid1!H69</f>
        <v>8.77</v>
      </c>
      <c r="E222" s="6">
        <f>[1]CO2ToAtm_Valid1!F69</f>
        <v>433.12</v>
      </c>
      <c r="F222" s="6">
        <f>[1]CO2ToAtm_Valid1!J69</f>
        <v>-3.4040728432851934</v>
      </c>
      <c r="G222" s="6">
        <f t="shared" si="44"/>
        <v>433.07280198895529</v>
      </c>
      <c r="H222" s="6">
        <f t="shared" si="43"/>
        <v>-4.7198011044713439E-2</v>
      </c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1:32" x14ac:dyDescent="0.25">
      <c r="A223" t="str">
        <f t="shared" si="42"/>
        <v>3.42094</v>
      </c>
      <c r="B223" s="39">
        <f>[1]CO2ToAtm_Valid1!B837</f>
        <v>3.4</v>
      </c>
      <c r="C223">
        <f>[1]CO2ToAtm_Valid1!C65</f>
        <v>2094</v>
      </c>
      <c r="D223" s="6">
        <f>[1]CO2ToAtm_Valid1!H65</f>
        <v>8.67</v>
      </c>
      <c r="E223" s="6">
        <f>[1]CO2ToAtm_Valid1!F65</f>
        <v>432.74</v>
      </c>
      <c r="F223" s="6">
        <f>[1]CO2ToAtm_Valid1!J65</f>
        <v>-3.3934293552123984</v>
      </c>
      <c r="G223" s="6">
        <f t="shared" si="44"/>
        <v>432.68413920060368</v>
      </c>
      <c r="H223" s="6">
        <f t="shared" si="43"/>
        <v>-5.586079939632782E-2</v>
      </c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1:32" x14ac:dyDescent="0.25">
      <c r="A224" t="str">
        <f t="shared" si="42"/>
        <v>3.82095</v>
      </c>
      <c r="B224" s="39">
        <f>[1]CO2ToAtm_Valid1!B838</f>
        <v>3.8</v>
      </c>
      <c r="C224">
        <f>[1]CO2ToAtm_Valid1!C62</f>
        <v>2095</v>
      </c>
      <c r="D224" s="6">
        <f>[1]CO2ToAtm_Valid1!H62</f>
        <v>8.58</v>
      </c>
      <c r="E224" s="6">
        <f>[1]CO2ToAtm_Valid1!F62</f>
        <v>432.36</v>
      </c>
      <c r="F224" s="6">
        <f>[1]CO2ToAtm_Valid1!J62</f>
        <v>-3.3783459979538306</v>
      </c>
      <c r="G224" s="6">
        <f t="shared" si="44"/>
        <v>432.30550200317384</v>
      </c>
      <c r="H224" s="6">
        <f t="shared" si="43"/>
        <v>-5.4497996826171402E-2</v>
      </c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1:32" x14ac:dyDescent="0.25">
      <c r="A225" t="str">
        <f t="shared" si="42"/>
        <v>3.42096</v>
      </c>
      <c r="B225" s="39">
        <f>[1]CO2ToAtm_Valid1!B839</f>
        <v>3.4</v>
      </c>
      <c r="C225">
        <f>[1]CO2ToAtm_Valid1!C59</f>
        <v>2096</v>
      </c>
      <c r="D225" s="6">
        <f>[1]CO2ToAtm_Valid1!H59</f>
        <v>8.49</v>
      </c>
      <c r="E225" s="6">
        <f>[1]CO2ToAtm_Valid1!F59</f>
        <v>431.98</v>
      </c>
      <c r="F225" s="6">
        <f>[1]CO2ToAtm_Valid1!J59</f>
        <v>-3.3631007499650014</v>
      </c>
      <c r="G225" s="6">
        <f t="shared" si="44"/>
        <v>431.92743329091502</v>
      </c>
      <c r="H225" s="6">
        <f t="shared" si="43"/>
        <v>-5.2566709084999275E-2</v>
      </c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1:32" x14ac:dyDescent="0.25">
      <c r="A226" t="str">
        <f t="shared" si="42"/>
        <v>42097</v>
      </c>
      <c r="B226" s="39">
        <f>[1]CO2ToAtm_Valid1!B840</f>
        <v>4</v>
      </c>
      <c r="C226">
        <f>[1]CO2ToAtm_Valid1!C56</f>
        <v>2097</v>
      </c>
      <c r="D226" s="6">
        <f>[1]CO2ToAtm_Valid1!H56</f>
        <v>8.41</v>
      </c>
      <c r="E226" s="6">
        <f>[1]CO2ToAtm_Valid1!F56</f>
        <v>431.62</v>
      </c>
      <c r="F226" s="6">
        <f>[1]CO2ToAtm_Valid1!J56</f>
        <v>-3.3434875842260712</v>
      </c>
      <c r="G226" s="6">
        <f t="shared" si="44"/>
        <v>431.54938530730283</v>
      </c>
      <c r="H226" s="6">
        <f t="shared" si="43"/>
        <v>-7.0614692697176906E-2</v>
      </c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1:32" x14ac:dyDescent="0.25">
      <c r="A227" t="str">
        <f t="shared" si="42"/>
        <v>3.62098</v>
      </c>
      <c r="B227" s="39">
        <f>[1]CO2ToAtm_Valid1!B841</f>
        <v>3.6</v>
      </c>
      <c r="C227">
        <f>[1]CO2ToAtm_Valid1!C53</f>
        <v>2098</v>
      </c>
      <c r="D227" s="6">
        <f>[1]CO2ToAtm_Valid1!H53</f>
        <v>8.32</v>
      </c>
      <c r="E227" s="6">
        <f>[1]CO2ToAtm_Valid1!F53</f>
        <v>431.25</v>
      </c>
      <c r="F227" s="6">
        <f>[1]CO2ToAtm_Valid1!J53</f>
        <v>-3.3279365426356375</v>
      </c>
      <c r="G227" s="6">
        <f t="shared" si="44"/>
        <v>431.19189659612982</v>
      </c>
      <c r="H227" s="6">
        <f t="shared" si="43"/>
        <v>-5.8103403870177317E-2</v>
      </c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1:32" x14ac:dyDescent="0.25">
      <c r="A228" t="str">
        <f t="shared" si="42"/>
        <v>3.42099</v>
      </c>
      <c r="B228" s="39">
        <f>[1]CO2ToAtm_Valid1!B842</f>
        <v>3.4</v>
      </c>
      <c r="C228">
        <f>[1]CO2ToAtm_Valid1!C50</f>
        <v>2099</v>
      </c>
      <c r="D228" s="6">
        <f>[1]CO2ToAtm_Valid1!H50</f>
        <v>8.24</v>
      </c>
      <c r="E228" s="6">
        <f>[1]CO2ToAtm_Valid1!F50</f>
        <v>430.89</v>
      </c>
      <c r="F228" s="6">
        <f>[1]CO2ToAtm_Valid1!J50</f>
        <v>-3.3080515603619478</v>
      </c>
      <c r="G228" s="6">
        <f t="shared" si="44"/>
        <v>430.82388776662793</v>
      </c>
      <c r="H228" s="6">
        <f t="shared" si="43"/>
        <v>-6.6112233372052742E-2</v>
      </c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1:32" x14ac:dyDescent="0.25">
      <c r="A229" t="str">
        <f t="shared" si="42"/>
        <v>3.82100</v>
      </c>
      <c r="B229" s="39">
        <f>[1]CO2ToAtm_Valid1!B843</f>
        <v>3.8</v>
      </c>
      <c r="C229">
        <f>[1]CO2ToAtm_Valid1!C47</f>
        <v>2100</v>
      </c>
      <c r="D229" s="6">
        <f>[1]CO2ToAtm_Valid1!H47</f>
        <v>8.17</v>
      </c>
      <c r="E229" s="6">
        <f>[1]CO2ToAtm_Valid1!F47</f>
        <v>430.54</v>
      </c>
      <c r="F229" s="6">
        <f>[1]CO2ToAtm_Valid1!J47</f>
        <v>-3.2838806050287803</v>
      </c>
      <c r="G229" s="6">
        <f t="shared" si="44"/>
        <v>430.46643385910858</v>
      </c>
      <c r="H229" s="6">
        <f t="shared" si="43"/>
        <v>-7.3566140891443865E-2</v>
      </c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1:32" x14ac:dyDescent="0.25">
      <c r="A230" t="str">
        <f t="shared" si="42"/>
        <v>3.42025</v>
      </c>
      <c r="B230" s="39">
        <f>[1]CO2ToAtm_Valid1!B844</f>
        <v>3.4</v>
      </c>
      <c r="C230">
        <f>[1]CO2ToAtm_Valid1!C619</f>
        <v>2025</v>
      </c>
      <c r="D230" s="6">
        <f>[1]CO2ToAtm_Valid1!H619</f>
        <v>43.41</v>
      </c>
      <c r="E230" s="6">
        <f>[1]CO2ToAtm_Valid1!F619</f>
        <v>421.83</v>
      </c>
      <c r="F230" s="6">
        <f>[1]CO2ToAtm_Valid1!J619</f>
        <v>19.782841943571167</v>
      </c>
      <c r="G230" s="6">
        <f>E230</f>
        <v>421.83</v>
      </c>
      <c r="H230" s="6">
        <f>G230-E230</f>
        <v>0</v>
      </c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1:32" x14ac:dyDescent="0.25">
      <c r="A231" t="str">
        <f t="shared" si="42"/>
        <v>3.62026</v>
      </c>
      <c r="B231" s="39">
        <f>[1]CO2ToAtm_Valid1!B845</f>
        <v>3.6</v>
      </c>
      <c r="C231">
        <f>[1]CO2ToAtm_Valid1!C609</f>
        <v>2026</v>
      </c>
      <c r="D231" s="6">
        <f>[1]CO2ToAtm_Valid1!H609</f>
        <v>43.18</v>
      </c>
      <c r="E231" s="6">
        <f>[1]CO2ToAtm_Valid1!F609</f>
        <v>424.3</v>
      </c>
      <c r="F231" s="6">
        <f>[1]CO2ToAtm_Valid1!J609</f>
        <v>19.579050909383287</v>
      </c>
      <c r="G231" s="6">
        <f>E230+F230/7.81</f>
        <v>424.36301433336376</v>
      </c>
      <c r="H231" s="6">
        <f t="shared" ref="H231:H294" si="45">G231-E231</f>
        <v>6.3014333363753394E-2</v>
      </c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1:32" x14ac:dyDescent="0.25">
      <c r="A232" t="str">
        <f t="shared" si="42"/>
        <v>3.42027</v>
      </c>
      <c r="B232" s="39">
        <f>[1]CO2ToAtm_Valid1!B846</f>
        <v>3.4</v>
      </c>
      <c r="C232">
        <f>[1]CO2ToAtm_Valid1!C599</f>
        <v>2027</v>
      </c>
      <c r="D232" s="6">
        <f>[1]CO2ToAtm_Valid1!H599</f>
        <v>42.72</v>
      </c>
      <c r="E232" s="6">
        <f>[1]CO2ToAtm_Valid1!F599</f>
        <v>426.71</v>
      </c>
      <c r="F232" s="6">
        <f>[1]CO2ToAtm_Valid1!J599</f>
        <v>19.121307366796707</v>
      </c>
      <c r="G232" s="6">
        <f t="shared" ref="G232:G295" si="46">E231+F231/7.81</f>
        <v>426.80692073103501</v>
      </c>
      <c r="H232" s="6">
        <f t="shared" si="45"/>
        <v>9.6920731035027075E-2</v>
      </c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1:32" x14ac:dyDescent="0.25">
      <c r="A233" t="str">
        <f t="shared" si="42"/>
        <v>42028</v>
      </c>
      <c r="B233" s="39">
        <f>[1]CO2ToAtm_Valid1!B847</f>
        <v>4</v>
      </c>
      <c r="C233">
        <f>[1]CO2ToAtm_Valid1!C587</f>
        <v>2028</v>
      </c>
      <c r="D233" s="6">
        <f>[1]CO2ToAtm_Valid1!H587</f>
        <v>42.16</v>
      </c>
      <c r="E233" s="6">
        <f>[1]CO2ToAtm_Valid1!F587</f>
        <v>429.04</v>
      </c>
      <c r="F233" s="6">
        <f>[1]CO2ToAtm_Valid1!J587</f>
        <v>18.558168302761828</v>
      </c>
      <c r="G233" s="6">
        <f t="shared" si="46"/>
        <v>429.15831080240673</v>
      </c>
      <c r="H233" s="6">
        <f t="shared" si="45"/>
        <v>0.11831080240671099</v>
      </c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1:32" x14ac:dyDescent="0.25">
      <c r="A234" t="str">
        <f t="shared" si="42"/>
        <v>3.42029</v>
      </c>
      <c r="B234" s="39">
        <f>[1]CO2ToAtm_Valid1!B848</f>
        <v>3.4</v>
      </c>
      <c r="C234">
        <f>[1]CO2ToAtm_Valid1!C576</f>
        <v>2029</v>
      </c>
      <c r="D234" s="6">
        <f>[1]CO2ToAtm_Valid1!H576</f>
        <v>41.5</v>
      </c>
      <c r="E234" s="6">
        <f>[1]CO2ToAtm_Valid1!F576</f>
        <v>431.29</v>
      </c>
      <c r="F234" s="6">
        <f>[1]CO2ToAtm_Valid1!J576</f>
        <v>17.892991450943324</v>
      </c>
      <c r="G234" s="6">
        <f t="shared" si="46"/>
        <v>431.4162059286507</v>
      </c>
      <c r="H234" s="6">
        <f t="shared" si="45"/>
        <v>0.12620592865067692</v>
      </c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1:32" x14ac:dyDescent="0.25">
      <c r="A235" t="str">
        <f t="shared" si="42"/>
        <v>3.62030</v>
      </c>
      <c r="B235" s="39">
        <f>[1]CO2ToAtm_Valid1!B849</f>
        <v>3.6</v>
      </c>
      <c r="C235">
        <f>[1]CO2ToAtm_Valid1!C567</f>
        <v>2030</v>
      </c>
      <c r="D235" s="6">
        <f>[1]CO2ToAtm_Valid1!H567</f>
        <v>40.700000000000003</v>
      </c>
      <c r="E235" s="6">
        <f>[1]CO2ToAtm_Valid1!F567</f>
        <v>433.43</v>
      </c>
      <c r="F235" s="6">
        <f>[1]CO2ToAtm_Valid1!J567</f>
        <v>17.087075469515696</v>
      </c>
      <c r="G235" s="6">
        <f t="shared" si="46"/>
        <v>433.58103603725266</v>
      </c>
      <c r="H235" s="6">
        <f t="shared" si="45"/>
        <v>0.15103603725265202</v>
      </c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1:32" x14ac:dyDescent="0.25">
      <c r="A236" t="str">
        <f t="shared" si="42"/>
        <v>3.82031</v>
      </c>
      <c r="B236" s="39">
        <f>[1]CO2ToAtm_Valid1!B850</f>
        <v>3.8</v>
      </c>
      <c r="C236">
        <f>[1]CO2ToAtm_Valid1!C554</f>
        <v>2031</v>
      </c>
      <c r="D236" s="6">
        <f>[1]CO2ToAtm_Valid1!H554</f>
        <v>39.75</v>
      </c>
      <c r="E236" s="6">
        <f>[1]CO2ToAtm_Valid1!F554</f>
        <v>435.47</v>
      </c>
      <c r="F236" s="6">
        <f>[1]CO2ToAtm_Valid1!J554</f>
        <v>16.136664027932046</v>
      </c>
      <c r="G236" s="6">
        <f t="shared" si="46"/>
        <v>435.61784577074468</v>
      </c>
      <c r="H236" s="6">
        <f t="shared" si="45"/>
        <v>0.14784577074465233</v>
      </c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1:32" x14ac:dyDescent="0.25">
      <c r="A237" t="str">
        <f t="shared" si="42"/>
        <v>3.42032</v>
      </c>
      <c r="B237" s="39">
        <f>[1]CO2ToAtm_Valid1!B851</f>
        <v>3.4</v>
      </c>
      <c r="C237">
        <f>[1]CO2ToAtm_Valid1!C534</f>
        <v>2032</v>
      </c>
      <c r="D237" s="6">
        <f>[1]CO2ToAtm_Valid1!H534</f>
        <v>38.630000000000003</v>
      </c>
      <c r="E237" s="6">
        <f>[1]CO2ToAtm_Valid1!F534</f>
        <v>437.37</v>
      </c>
      <c r="F237" s="6">
        <f>[1]CO2ToAtm_Valid1!J534</f>
        <v>15.029803462596856</v>
      </c>
      <c r="G237" s="6">
        <f t="shared" si="46"/>
        <v>437.53615416490811</v>
      </c>
      <c r="H237" s="6">
        <f t="shared" si="45"/>
        <v>0.1661541649081073</v>
      </c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1:32" x14ac:dyDescent="0.25">
      <c r="A238" t="str">
        <f t="shared" si="42"/>
        <v>3.42033</v>
      </c>
      <c r="B238" s="39">
        <f>[1]CO2ToAtm_Valid1!B852</f>
        <v>3.4</v>
      </c>
      <c r="C238">
        <f>[1]CO2ToAtm_Valid1!C486</f>
        <v>2033</v>
      </c>
      <c r="D238" s="6">
        <f>[1]CO2ToAtm_Valid1!H486</f>
        <v>37.36</v>
      </c>
      <c r="E238" s="6">
        <f>[1]CO2ToAtm_Valid1!F486</f>
        <v>439.13</v>
      </c>
      <c r="F238" s="6">
        <f>[1]CO2ToAtm_Valid1!J486</f>
        <v>13.797892312595886</v>
      </c>
      <c r="G238" s="6">
        <f t="shared" si="46"/>
        <v>439.29443066102391</v>
      </c>
      <c r="H238" s="6">
        <f t="shared" si="45"/>
        <v>0.16443066102391413</v>
      </c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1:32" x14ac:dyDescent="0.25">
      <c r="A239" t="str">
        <f t="shared" si="42"/>
        <v>42034</v>
      </c>
      <c r="B239" s="39">
        <f>[1]CO2ToAtm_Valid1!B853</f>
        <v>4</v>
      </c>
      <c r="C239">
        <f>[1]CO2ToAtm_Valid1!C477</f>
        <v>2034</v>
      </c>
      <c r="D239" s="6">
        <f>[1]CO2ToAtm_Valid1!H477</f>
        <v>35.93</v>
      </c>
      <c r="E239" s="6">
        <f>[1]CO2ToAtm_Valid1!F477</f>
        <v>440.74</v>
      </c>
      <c r="F239" s="6">
        <f>[1]CO2ToAtm_Valid1!J477</f>
        <v>12.442644555144275</v>
      </c>
      <c r="G239" s="6">
        <f t="shared" si="46"/>
        <v>440.89669555859103</v>
      </c>
      <c r="H239" s="6">
        <f t="shared" si="45"/>
        <v>0.15669555859102502</v>
      </c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1:32" x14ac:dyDescent="0.25">
      <c r="A240" t="str">
        <f t="shared" si="42"/>
        <v>3.42035</v>
      </c>
      <c r="B240" s="39">
        <f>[1]CO2ToAtm_Valid1!B854</f>
        <v>3.4</v>
      </c>
      <c r="C240">
        <f>[1]CO2ToAtm_Valid1!C468</f>
        <v>2035</v>
      </c>
      <c r="D240" s="6">
        <f>[1]CO2ToAtm_Valid1!H468</f>
        <v>34.369999999999997</v>
      </c>
      <c r="E240" s="6">
        <f>[1]CO2ToAtm_Valid1!F468</f>
        <v>442.16</v>
      </c>
      <c r="F240" s="6">
        <f>[1]CO2ToAtm_Valid1!J468</f>
        <v>11.005956509666877</v>
      </c>
      <c r="G240" s="6">
        <f t="shared" si="46"/>
        <v>442.33316831691991</v>
      </c>
      <c r="H240" s="6">
        <f t="shared" si="45"/>
        <v>0.17316831691988455</v>
      </c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1:32" x14ac:dyDescent="0.25">
      <c r="A241" t="str">
        <f t="shared" si="42"/>
        <v>3.62036</v>
      </c>
      <c r="B241" s="39">
        <f>[1]CO2ToAtm_Valid1!B855</f>
        <v>3.6</v>
      </c>
      <c r="C241">
        <f>[1]CO2ToAtm_Valid1!C455</f>
        <v>2036</v>
      </c>
      <c r="D241" s="6">
        <f>[1]CO2ToAtm_Valid1!H455</f>
        <v>32.880000000000003</v>
      </c>
      <c r="E241" s="6">
        <f>[1]CO2ToAtm_Valid1!F455</f>
        <v>443.42</v>
      </c>
      <c r="F241" s="6">
        <f>[1]CO2ToAtm_Valid1!J455</f>
        <v>9.6815427449942693</v>
      </c>
      <c r="G241" s="6">
        <f t="shared" si="46"/>
        <v>443.56921338151949</v>
      </c>
      <c r="H241" s="6">
        <f t="shared" si="45"/>
        <v>0.14921338151947339</v>
      </c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1:32" x14ac:dyDescent="0.25">
      <c r="A242" t="str">
        <f t="shared" si="42"/>
        <v>3.42037</v>
      </c>
      <c r="B242" s="39">
        <f>[1]CO2ToAtm_Valid1!B856</f>
        <v>3.4</v>
      </c>
      <c r="C242">
        <f>[1]CO2ToAtm_Valid1!C442</f>
        <v>2037</v>
      </c>
      <c r="D242" s="6">
        <f>[1]CO2ToAtm_Valid1!H442</f>
        <v>31.45</v>
      </c>
      <c r="E242" s="6">
        <f>[1]CO2ToAtm_Valid1!F442</f>
        <v>444.51</v>
      </c>
      <c r="F242" s="6">
        <f>[1]CO2ToAtm_Valid1!J442</f>
        <v>8.4543365646221655</v>
      </c>
      <c r="G242" s="6">
        <f t="shared" si="46"/>
        <v>444.65963415428865</v>
      </c>
      <c r="H242" s="6">
        <f t="shared" si="45"/>
        <v>0.14963415428866256</v>
      </c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1:32" x14ac:dyDescent="0.25">
      <c r="A243" t="str">
        <f t="shared" si="42"/>
        <v>3.82038</v>
      </c>
      <c r="B243" s="39">
        <f>[1]CO2ToAtm_Valid1!B857</f>
        <v>3.8</v>
      </c>
      <c r="C243">
        <f>[1]CO2ToAtm_Valid1!C429</f>
        <v>2038</v>
      </c>
      <c r="D243" s="6">
        <f>[1]CO2ToAtm_Valid1!H429</f>
        <v>30.07</v>
      </c>
      <c r="E243" s="6">
        <f>[1]CO2ToAtm_Valid1!F429</f>
        <v>445.44</v>
      </c>
      <c r="F243" s="6">
        <f>[1]CO2ToAtm_Valid1!J429</f>
        <v>7.3106563371829836</v>
      </c>
      <c r="G243" s="6">
        <f t="shared" si="46"/>
        <v>445.59250148074545</v>
      </c>
      <c r="H243" s="6">
        <f t="shared" si="45"/>
        <v>0.15250148074545677</v>
      </c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1:32" x14ac:dyDescent="0.25">
      <c r="A244" t="str">
        <f t="shared" si="42"/>
        <v>3.42039</v>
      </c>
      <c r="B244" s="39">
        <f>[1]CO2ToAtm_Valid1!B858</f>
        <v>3.4</v>
      </c>
      <c r="C244">
        <f>[1]CO2ToAtm_Valid1!C412</f>
        <v>2039</v>
      </c>
      <c r="D244" s="6">
        <f>[1]CO2ToAtm_Valid1!H412</f>
        <v>28.79</v>
      </c>
      <c r="E244" s="6">
        <f>[1]CO2ToAtm_Valid1!F412</f>
        <v>446.23</v>
      </c>
      <c r="F244" s="6">
        <f>[1]CO2ToAtm_Valid1!J412</f>
        <v>6.2877412573119456</v>
      </c>
      <c r="G244" s="6">
        <f t="shared" si="46"/>
        <v>446.37606355149592</v>
      </c>
      <c r="H244" s="6">
        <f t="shared" si="45"/>
        <v>0.14606355149589945</v>
      </c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1:32" x14ac:dyDescent="0.25">
      <c r="A245" t="str">
        <f t="shared" si="42"/>
        <v>3.62040</v>
      </c>
      <c r="B245" s="39">
        <f>[1]CO2ToAtm_Valid1!B859</f>
        <v>3.6</v>
      </c>
      <c r="C245">
        <f>[1]CO2ToAtm_Valid1!C386</f>
        <v>2040</v>
      </c>
      <c r="D245" s="6">
        <f>[1]CO2ToAtm_Valid1!H386</f>
        <v>27.68</v>
      </c>
      <c r="E245" s="6">
        <f>[1]CO2ToAtm_Valid1!F386</f>
        <v>446.9</v>
      </c>
      <c r="F245" s="6">
        <f>[1]CO2ToAtm_Valid1!J386</f>
        <v>5.4342765258880918</v>
      </c>
      <c r="G245" s="6">
        <f t="shared" si="46"/>
        <v>447.03508850925891</v>
      </c>
      <c r="H245" s="6">
        <f t="shared" si="45"/>
        <v>0.13508850925893512</v>
      </c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1:32" x14ac:dyDescent="0.25">
      <c r="A246" t="str">
        <f t="shared" si="42"/>
        <v>42041</v>
      </c>
      <c r="B246" s="39">
        <f>[1]CO2ToAtm_Valid1!B860</f>
        <v>4</v>
      </c>
      <c r="C246">
        <f>[1]CO2ToAtm_Valid1!C363</f>
        <v>2041</v>
      </c>
      <c r="D246" s="6">
        <f>[1]CO2ToAtm_Valid1!H363</f>
        <v>26.72</v>
      </c>
      <c r="E246" s="6">
        <f>[1]CO2ToAtm_Valid1!F363</f>
        <v>447.46</v>
      </c>
      <c r="F246" s="6">
        <f>[1]CO2ToAtm_Valid1!J363</f>
        <v>4.7232106697308289</v>
      </c>
      <c r="G246" s="6">
        <f t="shared" si="46"/>
        <v>447.59581005453111</v>
      </c>
      <c r="H246" s="6">
        <f t="shared" si="45"/>
        <v>0.13581005453113448</v>
      </c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1:32" x14ac:dyDescent="0.25">
      <c r="A247" t="str">
        <f t="shared" si="42"/>
        <v>3.42042</v>
      </c>
      <c r="B247" s="39">
        <f>[1]CO2ToAtm_Valid1!B861</f>
        <v>3.4</v>
      </c>
      <c r="C247">
        <f>[1]CO2ToAtm_Valid1!C354</f>
        <v>2042</v>
      </c>
      <c r="D247" s="6">
        <f>[1]CO2ToAtm_Valid1!H354</f>
        <v>25.86</v>
      </c>
      <c r="E247" s="6">
        <f>[1]CO2ToAtm_Valid1!F354</f>
        <v>447.94</v>
      </c>
      <c r="F247" s="6">
        <f>[1]CO2ToAtm_Valid1!J354</f>
        <v>4.1074111718001012</v>
      </c>
      <c r="G247" s="6">
        <f t="shared" si="46"/>
        <v>448.06476449036245</v>
      </c>
      <c r="H247" s="6">
        <f t="shared" si="45"/>
        <v>0.12476449036245185</v>
      </c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1:32" x14ac:dyDescent="0.25">
      <c r="A248" t="str">
        <f t="shared" si="42"/>
        <v>3.42043</v>
      </c>
      <c r="B248" s="39">
        <f>[1]CO2ToAtm_Valid1!B862</f>
        <v>3.4</v>
      </c>
      <c r="C248">
        <f>[1]CO2ToAtm_Valid1!C346</f>
        <v>2043</v>
      </c>
      <c r="D248" s="6">
        <f>[1]CO2ToAtm_Valid1!H346</f>
        <v>25.1</v>
      </c>
      <c r="E248" s="6">
        <f>[1]CO2ToAtm_Valid1!F346</f>
        <v>448.35</v>
      </c>
      <c r="F248" s="6">
        <f>[1]CO2ToAtm_Valid1!J346</f>
        <v>3.5817215125394539</v>
      </c>
      <c r="G248" s="6">
        <f t="shared" si="46"/>
        <v>448.46591692340593</v>
      </c>
      <c r="H248" s="6">
        <f t="shared" si="45"/>
        <v>0.11591692340590498</v>
      </c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1:32" x14ac:dyDescent="0.25">
      <c r="A249" t="str">
        <f t="shared" si="42"/>
        <v>3.42044</v>
      </c>
      <c r="B249" s="39">
        <f>[1]CO2ToAtm_Valid1!B863</f>
        <v>3.4</v>
      </c>
      <c r="C249">
        <f>[1]CO2ToAtm_Valid1!C338</f>
        <v>2044</v>
      </c>
      <c r="D249" s="6">
        <f>[1]CO2ToAtm_Valid1!H338</f>
        <v>24.41</v>
      </c>
      <c r="E249" s="6">
        <f>[1]CO2ToAtm_Valid1!F338</f>
        <v>448.69</v>
      </c>
      <c r="F249" s="6">
        <f>[1]CO2ToAtm_Valid1!J338</f>
        <v>3.1193611699680024</v>
      </c>
      <c r="G249" s="6">
        <f t="shared" si="46"/>
        <v>448.8086071078796</v>
      </c>
      <c r="H249" s="6">
        <f t="shared" si="45"/>
        <v>0.11860710787959761</v>
      </c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1:32" x14ac:dyDescent="0.25">
      <c r="A250" t="str">
        <f t="shared" si="42"/>
        <v>3.82045</v>
      </c>
      <c r="B250" s="39">
        <f>[1]CO2ToAtm_Valid1!B864</f>
        <v>3.8</v>
      </c>
      <c r="C250">
        <f>[1]CO2ToAtm_Valid1!C328</f>
        <v>2045</v>
      </c>
      <c r="D250" s="6">
        <f>[1]CO2ToAtm_Valid1!H328</f>
        <v>23.75</v>
      </c>
      <c r="E250" s="6">
        <f>[1]CO2ToAtm_Valid1!F328</f>
        <v>448.98</v>
      </c>
      <c r="F250" s="6">
        <f>[1]CO2ToAtm_Valid1!J328</f>
        <v>2.6883262817306783</v>
      </c>
      <c r="G250" s="6">
        <f t="shared" si="46"/>
        <v>449.08940603968858</v>
      </c>
      <c r="H250" s="6">
        <f t="shared" si="45"/>
        <v>0.10940603968856522</v>
      </c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1:32" x14ac:dyDescent="0.25">
      <c r="A251" t="str">
        <f t="shared" si="42"/>
        <v>3.62046</v>
      </c>
      <c r="B251" s="39">
        <f>[1]CO2ToAtm_Valid1!B865</f>
        <v>3.6</v>
      </c>
      <c r="C251">
        <f>[1]CO2ToAtm_Valid1!C321</f>
        <v>2046</v>
      </c>
      <c r="D251" s="6">
        <f>[1]CO2ToAtm_Valid1!H321</f>
        <v>23.1</v>
      </c>
      <c r="E251" s="6">
        <f>[1]CO2ToAtm_Valid1!F321</f>
        <v>449.21</v>
      </c>
      <c r="F251" s="6">
        <f>[1]CO2ToAtm_Valid1!J321</f>
        <v>2.273139562535055</v>
      </c>
      <c r="G251" s="6">
        <f t="shared" si="46"/>
        <v>449.32421591315375</v>
      </c>
      <c r="H251" s="6">
        <f t="shared" si="45"/>
        <v>0.114215913153771</v>
      </c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1:32" x14ac:dyDescent="0.25">
      <c r="A252" t="str">
        <f t="shared" si="42"/>
        <v>3.42047</v>
      </c>
      <c r="B252" s="39">
        <f>[1]CO2ToAtm_Valid1!B866</f>
        <v>3.4</v>
      </c>
      <c r="C252">
        <f>[1]CO2ToAtm_Valid1!C311</f>
        <v>2047</v>
      </c>
      <c r="D252" s="6">
        <f>[1]CO2ToAtm_Valid1!H311</f>
        <v>22.47</v>
      </c>
      <c r="E252" s="6">
        <f>[1]CO2ToAtm_Valid1!F311</f>
        <v>449.39</v>
      </c>
      <c r="F252" s="6">
        <f>[1]CO2ToAtm_Valid1!J311</f>
        <v>1.8804274057509165</v>
      </c>
      <c r="G252" s="6">
        <f t="shared" si="46"/>
        <v>449.50105500160498</v>
      </c>
      <c r="H252" s="6">
        <f t="shared" si="45"/>
        <v>0.1110550016049956</v>
      </c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1:32" x14ac:dyDescent="0.25">
      <c r="A253" t="str">
        <f t="shared" si="42"/>
        <v>42048</v>
      </c>
      <c r="B253" s="39">
        <f>[1]CO2ToAtm_Valid1!B867</f>
        <v>4</v>
      </c>
      <c r="C253">
        <f>[1]CO2ToAtm_Valid1!C299</f>
        <v>2048</v>
      </c>
      <c r="D253" s="6">
        <f>[1]CO2ToAtm_Valid1!H299</f>
        <v>21.89</v>
      </c>
      <c r="E253" s="6">
        <f>[1]CO2ToAtm_Valid1!F299</f>
        <v>449.53</v>
      </c>
      <c r="F253" s="6">
        <f>[1]CO2ToAtm_Valid1!J299</f>
        <v>1.5301289510173768</v>
      </c>
      <c r="G253" s="6">
        <f t="shared" si="46"/>
        <v>449.63077175489769</v>
      </c>
      <c r="H253" s="6">
        <f t="shared" si="45"/>
        <v>0.10077175489772117</v>
      </c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1:32" x14ac:dyDescent="0.25">
      <c r="A254" t="str">
        <f t="shared" si="42"/>
        <v>3.42049</v>
      </c>
      <c r="B254" s="39">
        <f>[1]CO2ToAtm_Valid1!B868</f>
        <v>3.4</v>
      </c>
      <c r="C254">
        <f>[1]CO2ToAtm_Valid1!C270</f>
        <v>2049</v>
      </c>
      <c r="D254" s="6">
        <f>[1]CO2ToAtm_Valid1!H270</f>
        <v>21.33</v>
      </c>
      <c r="E254" s="6">
        <f>[1]CO2ToAtm_Valid1!F270</f>
        <v>449.62</v>
      </c>
      <c r="F254" s="6">
        <f>[1]CO2ToAtm_Valid1!J270</f>
        <v>1.2001285277662577</v>
      </c>
      <c r="G254" s="6">
        <f t="shared" si="46"/>
        <v>449.72591919987417</v>
      </c>
      <c r="H254" s="6">
        <f t="shared" si="45"/>
        <v>0.10591919987416532</v>
      </c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1:32" x14ac:dyDescent="0.25">
      <c r="A255" t="str">
        <f t="shared" si="42"/>
        <v>3.42050</v>
      </c>
      <c r="B255" s="39">
        <f>[1]CO2ToAtm_Valid1!B869</f>
        <v>3.4</v>
      </c>
      <c r="C255">
        <f>[1]CO2ToAtm_Valid1!C266</f>
        <v>2050</v>
      </c>
      <c r="D255" s="6">
        <f>[1]CO2ToAtm_Valid1!H266</f>
        <v>20.78</v>
      </c>
      <c r="E255" s="6">
        <f>[1]CO2ToAtm_Valid1!F266</f>
        <v>449.68</v>
      </c>
      <c r="F255" s="6">
        <f>[1]CO2ToAtm_Valid1!J266</f>
        <v>0.88307423231808857</v>
      </c>
      <c r="G255" s="6">
        <f t="shared" si="46"/>
        <v>449.77366562455393</v>
      </c>
      <c r="H255" s="6">
        <f t="shared" si="45"/>
        <v>9.3665624553921134E-2</v>
      </c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1:32" x14ac:dyDescent="0.25">
      <c r="A256" t="str">
        <f t="shared" si="42"/>
        <v>3.62051</v>
      </c>
      <c r="B256" s="39">
        <f>[1]CO2ToAtm_Valid1!B870</f>
        <v>3.6</v>
      </c>
      <c r="C256">
        <f>[1]CO2ToAtm_Valid1!C260</f>
        <v>2051</v>
      </c>
      <c r="D256" s="6">
        <f>[1]CO2ToAtm_Valid1!H260</f>
        <v>20.2</v>
      </c>
      <c r="E256" s="6">
        <f>[1]CO2ToAtm_Valid1!F260</f>
        <v>449.69</v>
      </c>
      <c r="F256" s="6">
        <f>[1]CO2ToAtm_Valid1!J260</f>
        <v>0.55236655459711625</v>
      </c>
      <c r="G256" s="6">
        <f t="shared" si="46"/>
        <v>449.79306968403563</v>
      </c>
      <c r="H256" s="6">
        <f t="shared" si="45"/>
        <v>0.10306968403563133</v>
      </c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1:32" x14ac:dyDescent="0.25">
      <c r="A257" t="str">
        <f t="shared" si="42"/>
        <v>3.82052</v>
      </c>
      <c r="B257" s="39">
        <f>[1]CO2ToAtm_Valid1!B871</f>
        <v>3.8</v>
      </c>
      <c r="C257">
        <f>[1]CO2ToAtm_Valid1!C254</f>
        <v>2052</v>
      </c>
      <c r="D257" s="6">
        <f>[1]CO2ToAtm_Valid1!H254</f>
        <v>19.600000000000001</v>
      </c>
      <c r="E257" s="6">
        <f>[1]CO2ToAtm_Valid1!F254</f>
        <v>449.65</v>
      </c>
      <c r="F257" s="6">
        <f>[1]CO2ToAtm_Valid1!J254</f>
        <v>0.21549130789921989</v>
      </c>
      <c r="G257" s="6">
        <f t="shared" si="46"/>
        <v>449.7607255511648</v>
      </c>
      <c r="H257" s="6">
        <f t="shared" si="45"/>
        <v>0.11072555116481908</v>
      </c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1:32" x14ac:dyDescent="0.25">
      <c r="A258" t="str">
        <f t="shared" ref="A258:A321" si="47">B258&amp;C258</f>
        <v>3.42053</v>
      </c>
      <c r="B258" s="39">
        <f>[1]CO2ToAtm_Valid1!B872</f>
        <v>3.4</v>
      </c>
      <c r="C258">
        <f>[1]CO2ToAtm_Valid1!C248</f>
        <v>2053</v>
      </c>
      <c r="D258" s="6">
        <f>[1]CO2ToAtm_Valid1!H248</f>
        <v>18.989999999999998</v>
      </c>
      <c r="E258" s="6">
        <f>[1]CO2ToAtm_Valid1!F248</f>
        <v>449.57</v>
      </c>
      <c r="F258" s="6">
        <f>[1]CO2ToAtm_Valid1!J248</f>
        <v>-0.12051139365070396</v>
      </c>
      <c r="G258" s="6">
        <f t="shared" si="46"/>
        <v>449.67759171676045</v>
      </c>
      <c r="H258" s="6">
        <f t="shared" si="45"/>
        <v>0.10759171676045298</v>
      </c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1:32" x14ac:dyDescent="0.25">
      <c r="A259" t="str">
        <f t="shared" si="47"/>
        <v>3.42054</v>
      </c>
      <c r="B259" s="39">
        <f>[1]CO2ToAtm_Valid1!B873</f>
        <v>3.4</v>
      </c>
      <c r="C259">
        <f>[1]CO2ToAtm_Valid1!C243</f>
        <v>2054</v>
      </c>
      <c r="D259" s="6">
        <f>[1]CO2ToAtm_Valid1!H243</f>
        <v>18.39</v>
      </c>
      <c r="E259" s="6">
        <f>[1]CO2ToAtm_Valid1!F243</f>
        <v>449.45</v>
      </c>
      <c r="F259" s="6">
        <f>[1]CO2ToAtm_Valid1!J243</f>
        <v>-0.44287643415483824</v>
      </c>
      <c r="G259" s="6">
        <f t="shared" si="46"/>
        <v>449.55456960388597</v>
      </c>
      <c r="H259" s="6">
        <f t="shared" si="45"/>
        <v>0.10456960388597736</v>
      </c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1:32" x14ac:dyDescent="0.25">
      <c r="A260" t="str">
        <f t="shared" si="47"/>
        <v>42055</v>
      </c>
      <c r="B260" s="39">
        <f>[1]CO2ToAtm_Valid1!B874</f>
        <v>4</v>
      </c>
      <c r="C260">
        <f>[1]CO2ToAtm_Valid1!C236</f>
        <v>2055</v>
      </c>
      <c r="D260" s="6">
        <f>[1]CO2ToAtm_Valid1!H236</f>
        <v>17.82</v>
      </c>
      <c r="E260" s="6">
        <f>[1]CO2ToAtm_Valid1!F236</f>
        <v>449.28</v>
      </c>
      <c r="F260" s="6">
        <f>[1]CO2ToAtm_Valid1!J236</f>
        <v>-0.73979205423802263</v>
      </c>
      <c r="G260" s="6">
        <f t="shared" si="46"/>
        <v>449.39329367040267</v>
      </c>
      <c r="H260" s="6">
        <f t="shared" si="45"/>
        <v>0.11329367040269744</v>
      </c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1:32" x14ac:dyDescent="0.25">
      <c r="A261" t="str">
        <f t="shared" si="47"/>
        <v>3.42056</v>
      </c>
      <c r="B261" s="39">
        <f>[1]CO2ToAtm_Valid1!B875</f>
        <v>3.4</v>
      </c>
      <c r="C261">
        <f>[1]CO2ToAtm_Valid1!C230</f>
        <v>2056</v>
      </c>
      <c r="D261" s="6">
        <f>[1]CO2ToAtm_Valid1!H230</f>
        <v>17.27</v>
      </c>
      <c r="E261" s="6">
        <f>[1]CO2ToAtm_Valid1!F230</f>
        <v>449.07</v>
      </c>
      <c r="F261" s="6">
        <f>[1]CO2ToAtm_Valid1!J230</f>
        <v>-1.0182623923073231</v>
      </c>
      <c r="G261" s="6">
        <f t="shared" si="46"/>
        <v>449.18527630547527</v>
      </c>
      <c r="H261" s="6">
        <f t="shared" si="45"/>
        <v>0.11527630547527679</v>
      </c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1:32" x14ac:dyDescent="0.25">
      <c r="A262" t="str">
        <f t="shared" si="47"/>
        <v>3.62057</v>
      </c>
      <c r="B262" s="39">
        <f>[1]CO2ToAtm_Valid1!B876</f>
        <v>3.6</v>
      </c>
      <c r="C262">
        <f>[1]CO2ToAtm_Valid1!C225</f>
        <v>2057</v>
      </c>
      <c r="D262" s="6">
        <f>[1]CO2ToAtm_Valid1!H225</f>
        <v>16.760000000000002</v>
      </c>
      <c r="E262" s="6">
        <f>[1]CO2ToAtm_Valid1!F225</f>
        <v>448.83</v>
      </c>
      <c r="F262" s="6">
        <f>[1]CO2ToAtm_Valid1!J225</f>
        <v>-1.2671992006462744</v>
      </c>
      <c r="G262" s="6">
        <f t="shared" si="46"/>
        <v>448.93962069240621</v>
      </c>
      <c r="H262" s="6">
        <f t="shared" si="45"/>
        <v>0.10962069240622441</v>
      </c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1:32" x14ac:dyDescent="0.25">
      <c r="A263" t="str">
        <f t="shared" si="47"/>
        <v>3.42058</v>
      </c>
      <c r="B263" s="39">
        <f>[1]CO2ToAtm_Valid1!B877</f>
        <v>3.4</v>
      </c>
      <c r="C263">
        <f>[1]CO2ToAtm_Valid1!C218</f>
        <v>2058</v>
      </c>
      <c r="D263" s="6">
        <f>[1]CO2ToAtm_Valid1!H218</f>
        <v>16.29</v>
      </c>
      <c r="E263" s="6">
        <f>[1]CO2ToAtm_Valid1!F218</f>
        <v>448.55</v>
      </c>
      <c r="F263" s="6">
        <f>[1]CO2ToAtm_Valid1!J218</f>
        <v>-1.4878256536612962</v>
      </c>
      <c r="G263" s="6">
        <f t="shared" si="46"/>
        <v>448.66774658122324</v>
      </c>
      <c r="H263" s="6">
        <f t="shared" si="45"/>
        <v>0.1177465812232299</v>
      </c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1:32" x14ac:dyDescent="0.25">
      <c r="A264" t="str">
        <f t="shared" si="47"/>
        <v>3.42059</v>
      </c>
      <c r="B264" s="39">
        <f>[1]CO2ToAtm_Valid1!B878</f>
        <v>3.4</v>
      </c>
      <c r="C264">
        <f>[1]CO2ToAtm_Valid1!C213</f>
        <v>2059</v>
      </c>
      <c r="D264" s="6">
        <f>[1]CO2ToAtm_Valid1!H213</f>
        <v>15.85</v>
      </c>
      <c r="E264" s="6">
        <f>[1]CO2ToAtm_Valid1!F213</f>
        <v>448.25</v>
      </c>
      <c r="F264" s="6">
        <f>[1]CO2ToAtm_Valid1!J213</f>
        <v>-1.6869640125192817</v>
      </c>
      <c r="G264" s="6">
        <f t="shared" si="46"/>
        <v>448.35949735548513</v>
      </c>
      <c r="H264" s="6">
        <f t="shared" si="45"/>
        <v>0.10949735548513218</v>
      </c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1:32" x14ac:dyDescent="0.25">
      <c r="A265" t="str">
        <f t="shared" si="47"/>
        <v>3.82060</v>
      </c>
      <c r="B265" s="39">
        <f>[1]CO2ToAtm_Valid1!B879</f>
        <v>3.8</v>
      </c>
      <c r="C265">
        <f>[1]CO2ToAtm_Valid1!C206</f>
        <v>2060</v>
      </c>
      <c r="D265" s="6">
        <f>[1]CO2ToAtm_Valid1!H206</f>
        <v>15.43</v>
      </c>
      <c r="E265" s="6">
        <f>[1]CO2ToAtm_Valid1!F206</f>
        <v>447.92</v>
      </c>
      <c r="F265" s="6">
        <f>[1]CO2ToAtm_Valid1!J206</f>
        <v>-1.8710168216790475</v>
      </c>
      <c r="G265" s="6">
        <f t="shared" si="46"/>
        <v>448.03399948623314</v>
      </c>
      <c r="H265" s="6">
        <f t="shared" si="45"/>
        <v>0.11399948623312639</v>
      </c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1:32" x14ac:dyDescent="0.25">
      <c r="A266" t="str">
        <f t="shared" si="47"/>
        <v>3.42061</v>
      </c>
      <c r="B266" s="39">
        <f>[1]CO2ToAtm_Valid1!B880</f>
        <v>3.4</v>
      </c>
      <c r="C266">
        <f>[1]CO2ToAtm_Valid1!C200</f>
        <v>2061</v>
      </c>
      <c r="D266" s="6">
        <f>[1]CO2ToAtm_Valid1!H200</f>
        <v>15.03</v>
      </c>
      <c r="E266" s="6">
        <f>[1]CO2ToAtm_Valid1!F200</f>
        <v>447.58</v>
      </c>
      <c r="F266" s="6">
        <f>[1]CO2ToAtm_Valid1!J200</f>
        <v>-2.040487741190296</v>
      </c>
      <c r="G266" s="6">
        <f t="shared" si="46"/>
        <v>447.68043318544443</v>
      </c>
      <c r="H266" s="6">
        <f t="shared" si="45"/>
        <v>0.10043318544444446</v>
      </c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1:32" x14ac:dyDescent="0.25">
      <c r="A267" t="str">
        <f t="shared" si="47"/>
        <v>3.62062</v>
      </c>
      <c r="B267" s="39">
        <f>[1]CO2ToAtm_Valid1!B881</f>
        <v>3.6</v>
      </c>
      <c r="C267">
        <f>[1]CO2ToAtm_Valid1!C193</f>
        <v>2062</v>
      </c>
      <c r="D267" s="6">
        <f>[1]CO2ToAtm_Valid1!H193</f>
        <v>14.65</v>
      </c>
      <c r="E267" s="6">
        <f>[1]CO2ToAtm_Valid1!F193</f>
        <v>447.21</v>
      </c>
      <c r="F267" s="6">
        <f>[1]CO2ToAtm_Valid1!J193</f>
        <v>-2.1958564472908351</v>
      </c>
      <c r="G267" s="6">
        <f t="shared" si="46"/>
        <v>447.31873396399612</v>
      </c>
      <c r="H267" s="6">
        <f t="shared" si="45"/>
        <v>0.10873396399614421</v>
      </c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1:32" x14ac:dyDescent="0.25">
      <c r="A268" t="str">
        <f t="shared" si="47"/>
        <v>42063</v>
      </c>
      <c r="B268" s="39">
        <f>[1]CO2ToAtm_Valid1!B882</f>
        <v>4</v>
      </c>
      <c r="C268">
        <f>[1]CO2ToAtm_Valid1!C186</f>
        <v>2063</v>
      </c>
      <c r="D268" s="6">
        <f>[1]CO2ToAtm_Valid1!H186</f>
        <v>14.3</v>
      </c>
      <c r="E268" s="6">
        <f>[1]CO2ToAtm_Valid1!F186</f>
        <v>446.83</v>
      </c>
      <c r="F268" s="6">
        <f>[1]CO2ToAtm_Valid1!J186</f>
        <v>-2.3321953999531191</v>
      </c>
      <c r="G268" s="6">
        <f t="shared" si="46"/>
        <v>446.92884040367591</v>
      </c>
      <c r="H268" s="6">
        <f t="shared" si="45"/>
        <v>9.8840403675922062E-2</v>
      </c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1:32" x14ac:dyDescent="0.25">
      <c r="A269" t="str">
        <f t="shared" si="47"/>
        <v>3.42064</v>
      </c>
      <c r="B269" s="39">
        <f>[1]CO2ToAtm_Valid1!B883</f>
        <v>3.4</v>
      </c>
      <c r="C269">
        <f>[1]CO2ToAtm_Valid1!C178</f>
        <v>2064</v>
      </c>
      <c r="D269" s="6">
        <f>[1]CO2ToAtm_Valid1!H178</f>
        <v>13.96</v>
      </c>
      <c r="E269" s="6">
        <f>[1]CO2ToAtm_Valid1!F178</f>
        <v>446.44</v>
      </c>
      <c r="F269" s="6">
        <f>[1]CO2ToAtm_Valid1!J178</f>
        <v>-2.4607707268318015</v>
      </c>
      <c r="G269" s="6">
        <f t="shared" si="46"/>
        <v>446.53138343150408</v>
      </c>
      <c r="H269" s="6">
        <f t="shared" si="45"/>
        <v>9.1383431504084456E-2</v>
      </c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1:32" x14ac:dyDescent="0.25">
      <c r="A270" t="str">
        <f t="shared" si="47"/>
        <v>3.42065</v>
      </c>
      <c r="B270" s="39">
        <f>[1]CO2ToAtm_Valid1!B884</f>
        <v>3.4</v>
      </c>
      <c r="C270">
        <f>[1]CO2ToAtm_Valid1!C168</f>
        <v>2065</v>
      </c>
      <c r="D270" s="6">
        <f>[1]CO2ToAtm_Valid1!H168</f>
        <v>13.64</v>
      </c>
      <c r="E270" s="6">
        <f>[1]CO2ToAtm_Valid1!F168</f>
        <v>446.03</v>
      </c>
      <c r="F270" s="6">
        <f>[1]CO2ToAtm_Valid1!J168</f>
        <v>-2.5765349688398826</v>
      </c>
      <c r="G270" s="6">
        <f t="shared" si="46"/>
        <v>446.12492052153243</v>
      </c>
      <c r="H270" s="6">
        <f t="shared" si="45"/>
        <v>9.4920521532458224E-2</v>
      </c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1:32" x14ac:dyDescent="0.25">
      <c r="A271" t="str">
        <f t="shared" si="47"/>
        <v>3.42066</v>
      </c>
      <c r="B271" s="39">
        <f>[1]CO2ToAtm_Valid1!B885</f>
        <v>3.4</v>
      </c>
      <c r="C271">
        <f>[1]CO2ToAtm_Valid1!C161</f>
        <v>2066</v>
      </c>
      <c r="D271" s="6">
        <f>[1]CO2ToAtm_Valid1!H161</f>
        <v>13.34</v>
      </c>
      <c r="E271" s="6">
        <f>[1]CO2ToAtm_Valid1!F161</f>
        <v>445.62</v>
      </c>
      <c r="F271" s="6">
        <f>[1]CO2ToAtm_Valid1!J161</f>
        <v>-2.6798718669676105</v>
      </c>
      <c r="G271" s="6">
        <f t="shared" si="46"/>
        <v>445.70009795533417</v>
      </c>
      <c r="H271" s="6">
        <f t="shared" si="45"/>
        <v>8.0097955334167636E-2</v>
      </c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1:32" x14ac:dyDescent="0.25">
      <c r="A272" t="str">
        <f t="shared" si="47"/>
        <v>3.62067</v>
      </c>
      <c r="B272" s="39">
        <f>[1]CO2ToAtm_Valid1!B886</f>
        <v>3.6</v>
      </c>
      <c r="C272">
        <f>[1]CO2ToAtm_Valid1!C158</f>
        <v>2067</v>
      </c>
      <c r="D272" s="6">
        <f>[1]CO2ToAtm_Valid1!H158</f>
        <v>13.05</v>
      </c>
      <c r="E272" s="6">
        <f>[1]CO2ToAtm_Valid1!F158</f>
        <v>445.19</v>
      </c>
      <c r="F272" s="6">
        <f>[1]CO2ToAtm_Valid1!J158</f>
        <v>-2.7762765781239405</v>
      </c>
      <c r="G272" s="6">
        <f t="shared" si="46"/>
        <v>445.27686659833961</v>
      </c>
      <c r="H272" s="6">
        <f t="shared" si="45"/>
        <v>8.6866598339611301E-2</v>
      </c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1:32" x14ac:dyDescent="0.25">
      <c r="A273" t="str">
        <f t="shared" si="47"/>
        <v>3.82068</v>
      </c>
      <c r="B273" s="39">
        <f>[1]CO2ToAtm_Valid1!B887</f>
        <v>3.8</v>
      </c>
      <c r="C273">
        <f>[1]CO2ToAtm_Valid1!C155</f>
        <v>2068</v>
      </c>
      <c r="D273" s="6">
        <f>[1]CO2ToAtm_Valid1!H155</f>
        <v>12.78</v>
      </c>
      <c r="E273" s="6">
        <f>[1]CO2ToAtm_Valid1!F155</f>
        <v>444.76</v>
      </c>
      <c r="F273" s="6">
        <f>[1]CO2ToAtm_Valid1!J155</f>
        <v>-2.8608435474422267</v>
      </c>
      <c r="G273" s="6">
        <f t="shared" si="46"/>
        <v>444.83452284531063</v>
      </c>
      <c r="H273" s="6">
        <f t="shared" si="45"/>
        <v>7.4522845310639241E-2</v>
      </c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1:32" x14ac:dyDescent="0.25">
      <c r="A274" t="str">
        <f t="shared" si="47"/>
        <v>3.42069</v>
      </c>
      <c r="B274" s="39">
        <f>[1]CO2ToAtm_Valid1!B888</f>
        <v>3.4</v>
      </c>
      <c r="C274">
        <f>[1]CO2ToAtm_Valid1!C151</f>
        <v>2069</v>
      </c>
      <c r="D274" s="6">
        <f>[1]CO2ToAtm_Valid1!H151</f>
        <v>12.54</v>
      </c>
      <c r="E274" s="6">
        <f>[1]CO2ToAtm_Valid1!F151</f>
        <v>444.33</v>
      </c>
      <c r="F274" s="6">
        <f>[1]CO2ToAtm_Valid1!J151</f>
        <v>-2.9288650865039156</v>
      </c>
      <c r="G274" s="6">
        <f t="shared" si="46"/>
        <v>444.39369480826605</v>
      </c>
      <c r="H274" s="6">
        <f t="shared" si="45"/>
        <v>6.3694808266063774E-2</v>
      </c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1:32" x14ac:dyDescent="0.25">
      <c r="A275" t="str">
        <f t="shared" si="47"/>
        <v>3.42070</v>
      </c>
      <c r="B275" s="39">
        <f>[1]CO2ToAtm_Valid1!B889</f>
        <v>3.4</v>
      </c>
      <c r="C275">
        <f>[1]CO2ToAtm_Valid1!C147</f>
        <v>2070</v>
      </c>
      <c r="D275" s="6">
        <f>[1]CO2ToAtm_Valid1!H147</f>
        <v>12.31</v>
      </c>
      <c r="E275" s="6">
        <f>[1]CO2ToAtm_Valid1!F147</f>
        <v>443.89</v>
      </c>
      <c r="F275" s="6">
        <f>[1]CO2ToAtm_Valid1!J147</f>
        <v>-2.9907499016885764</v>
      </c>
      <c r="G275" s="6">
        <f t="shared" si="46"/>
        <v>443.95498526421204</v>
      </c>
      <c r="H275" s="6">
        <f t="shared" si="45"/>
        <v>6.4985264212054972E-2</v>
      </c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1:32" x14ac:dyDescent="0.25">
      <c r="A276" t="str">
        <f t="shared" si="47"/>
        <v>42071</v>
      </c>
      <c r="B276" s="39">
        <f>[1]CO2ToAtm_Valid1!B890</f>
        <v>4</v>
      </c>
      <c r="C276">
        <f>[1]CO2ToAtm_Valid1!C144</f>
        <v>2071</v>
      </c>
      <c r="D276" s="6">
        <f>[1]CO2ToAtm_Valid1!H144</f>
        <v>12.09</v>
      </c>
      <c r="E276" s="6">
        <f>[1]CO2ToAtm_Valid1!F144</f>
        <v>443.45</v>
      </c>
      <c r="F276" s="6">
        <f>[1]CO2ToAtm_Valid1!J144</f>
        <v>-3.0466358999145808</v>
      </c>
      <c r="G276" s="6">
        <f t="shared" si="46"/>
        <v>443.50706147225497</v>
      </c>
      <c r="H276" s="6">
        <f t="shared" si="45"/>
        <v>5.7061472254986256E-2</v>
      </c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1:32" x14ac:dyDescent="0.25">
      <c r="A277" t="str">
        <f t="shared" si="47"/>
        <v>3.62072</v>
      </c>
      <c r="B277" s="39">
        <f>[1]CO2ToAtm_Valid1!B891</f>
        <v>3.6</v>
      </c>
      <c r="C277">
        <f>[1]CO2ToAtm_Valid1!C140</f>
        <v>2072</v>
      </c>
      <c r="D277" s="6">
        <f>[1]CO2ToAtm_Valid1!H140</f>
        <v>11.88</v>
      </c>
      <c r="E277" s="6">
        <f>[1]CO2ToAtm_Valid1!F140</f>
        <v>443.01</v>
      </c>
      <c r="F277" s="6">
        <f>[1]CO2ToAtm_Valid1!J140</f>
        <v>-3.0966549921473239</v>
      </c>
      <c r="G277" s="6">
        <f t="shared" si="46"/>
        <v>443.05990577465883</v>
      </c>
      <c r="H277" s="6">
        <f t="shared" si="45"/>
        <v>4.9905774658839164E-2</v>
      </c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1:32" x14ac:dyDescent="0.25">
      <c r="A278" t="str">
        <f t="shared" si="47"/>
        <v>3.82073</v>
      </c>
      <c r="B278" s="39">
        <f>[1]CO2ToAtm_Valid1!B892</f>
        <v>3.8</v>
      </c>
      <c r="C278">
        <f>[1]CO2ToAtm_Valid1!C137</f>
        <v>2073</v>
      </c>
      <c r="D278" s="6">
        <f>[1]CO2ToAtm_Valid1!H137</f>
        <v>11.67</v>
      </c>
      <c r="E278" s="6">
        <f>[1]CO2ToAtm_Valid1!F137</f>
        <v>442.57</v>
      </c>
      <c r="F278" s="6">
        <f>[1]CO2ToAtm_Valid1!J137</f>
        <v>-3.1457926792930921</v>
      </c>
      <c r="G278" s="6">
        <f t="shared" si="46"/>
        <v>442.61350128141521</v>
      </c>
      <c r="H278" s="6">
        <f t="shared" si="45"/>
        <v>4.3501281415217363E-2</v>
      </c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1:32" x14ac:dyDescent="0.25">
      <c r="A279" t="str">
        <f t="shared" si="47"/>
        <v>42074</v>
      </c>
      <c r="B279" s="39">
        <f>[1]CO2ToAtm_Valid1!B893</f>
        <v>4</v>
      </c>
      <c r="C279">
        <f>[1]CO2ToAtm_Valid1!C134</f>
        <v>2074</v>
      </c>
      <c r="D279" s="6">
        <f>[1]CO2ToAtm_Valid1!H134</f>
        <v>11.47</v>
      </c>
      <c r="E279" s="6">
        <f>[1]CO2ToAtm_Valid1!F134</f>
        <v>442.13</v>
      </c>
      <c r="F279" s="6">
        <f>[1]CO2ToAtm_Valid1!J134</f>
        <v>-3.1892313471288332</v>
      </c>
      <c r="G279" s="6">
        <f t="shared" si="46"/>
        <v>442.16720964413662</v>
      </c>
      <c r="H279" s="6">
        <f t="shared" si="45"/>
        <v>3.7209644136623865E-2</v>
      </c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1:32" x14ac:dyDescent="0.25">
      <c r="A280" t="str">
        <f t="shared" si="47"/>
        <v>3.62075</v>
      </c>
      <c r="B280" s="39">
        <f>[1]CO2ToAtm_Valid1!B894</f>
        <v>3.6</v>
      </c>
      <c r="C280">
        <f>[1]CO2ToAtm_Valid1!C130</f>
        <v>2075</v>
      </c>
      <c r="D280" s="6">
        <f>[1]CO2ToAtm_Valid1!H130</f>
        <v>11.28</v>
      </c>
      <c r="E280" s="6">
        <f>[1]CO2ToAtm_Valid1!F130</f>
        <v>441.69</v>
      </c>
      <c r="F280" s="6">
        <f>[1]CO2ToAtm_Valid1!J130</f>
        <v>-3.2270909147140019</v>
      </c>
      <c r="G280" s="6">
        <f t="shared" si="46"/>
        <v>441.72164771483625</v>
      </c>
      <c r="H280" s="6">
        <f t="shared" si="45"/>
        <v>3.1647714836253726E-2</v>
      </c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  <row r="281" spans="1:32" x14ac:dyDescent="0.25">
      <c r="A281" t="str">
        <f t="shared" si="47"/>
        <v>3.82076</v>
      </c>
      <c r="B281" s="39">
        <f>[1]CO2ToAtm_Valid1!B895</f>
        <v>3.8</v>
      </c>
      <c r="C281">
        <f>[1]CO2ToAtm_Valid1!C126</f>
        <v>2076</v>
      </c>
      <c r="D281" s="6">
        <f>[1]CO2ToAtm_Valid1!H126</f>
        <v>11.09</v>
      </c>
      <c r="E281" s="6">
        <f>[1]CO2ToAtm_Valid1!F126</f>
        <v>441.26</v>
      </c>
      <c r="F281" s="6">
        <f>[1]CO2ToAtm_Valid1!J126</f>
        <v>-3.2642289692914623</v>
      </c>
      <c r="G281" s="6">
        <f t="shared" si="46"/>
        <v>441.27680013896105</v>
      </c>
      <c r="H281" s="6">
        <f t="shared" si="45"/>
        <v>1.6800138961059474E-2</v>
      </c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</row>
    <row r="282" spans="1:32" x14ac:dyDescent="0.25">
      <c r="A282" t="str">
        <f t="shared" si="47"/>
        <v>3.62077</v>
      </c>
      <c r="B282" s="39">
        <f>[1]CO2ToAtm_Valid1!B896</f>
        <v>3.6</v>
      </c>
      <c r="C282">
        <f>[1]CO2ToAtm_Valid1!C123</f>
        <v>2077</v>
      </c>
      <c r="D282" s="6">
        <f>[1]CO2ToAtm_Valid1!H123</f>
        <v>10.91</v>
      </c>
      <c r="E282" s="6">
        <f>[1]CO2ToAtm_Valid1!F123</f>
        <v>440.82</v>
      </c>
      <c r="F282" s="6">
        <f>[1]CO2ToAtm_Valid1!J123</f>
        <v>-3.2959398210936572</v>
      </c>
      <c r="G282" s="6">
        <f t="shared" si="46"/>
        <v>440.84204494631348</v>
      </c>
      <c r="H282" s="6">
        <f t="shared" si="45"/>
        <v>2.2044946313485525E-2</v>
      </c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</row>
    <row r="283" spans="1:32" x14ac:dyDescent="0.25">
      <c r="A283" t="str">
        <f t="shared" si="47"/>
        <v>42078</v>
      </c>
      <c r="B283" s="39">
        <f>[1]CO2ToAtm_Valid1!B897</f>
        <v>4</v>
      </c>
      <c r="C283">
        <f>[1]CO2ToAtm_Valid1!C120</f>
        <v>2078</v>
      </c>
      <c r="D283" s="6">
        <f>[1]CO2ToAtm_Valid1!H120</f>
        <v>10.74</v>
      </c>
      <c r="E283" s="6">
        <f>[1]CO2ToAtm_Valid1!F120</f>
        <v>440.39</v>
      </c>
      <c r="F283" s="6">
        <f>[1]CO2ToAtm_Valid1!J120</f>
        <v>-3.322331397274092</v>
      </c>
      <c r="G283" s="6">
        <f t="shared" si="46"/>
        <v>440.39798465799055</v>
      </c>
      <c r="H283" s="6">
        <f t="shared" si="45"/>
        <v>7.9846579905620274E-3</v>
      </c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</row>
    <row r="284" spans="1:32" x14ac:dyDescent="0.25">
      <c r="A284" t="str">
        <f t="shared" si="47"/>
        <v>3.62079</v>
      </c>
      <c r="B284" s="39">
        <f>[1]CO2ToAtm_Valid1!B898</f>
        <v>3.6</v>
      </c>
      <c r="C284">
        <f>[1]CO2ToAtm_Valid1!C115</f>
        <v>2079</v>
      </c>
      <c r="D284" s="6">
        <f>[1]CO2ToAtm_Valid1!H115</f>
        <v>10.57</v>
      </c>
      <c r="E284" s="6">
        <f>[1]CO2ToAtm_Valid1!F115</f>
        <v>439.95</v>
      </c>
      <c r="F284" s="6">
        <f>[1]CO2ToAtm_Valid1!J115</f>
        <v>-3.3481453633181641</v>
      </c>
      <c r="G284" s="6">
        <f t="shared" si="46"/>
        <v>439.96460545489447</v>
      </c>
      <c r="H284" s="6">
        <f t="shared" si="45"/>
        <v>1.4605454894478953E-2</v>
      </c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</row>
    <row r="285" spans="1:32" x14ac:dyDescent="0.25">
      <c r="A285" t="str">
        <f t="shared" si="47"/>
        <v>3.82080</v>
      </c>
      <c r="B285" s="39">
        <f>[1]CO2ToAtm_Valid1!B899</f>
        <v>3.8</v>
      </c>
      <c r="C285">
        <f>[1]CO2ToAtm_Valid1!C112</f>
        <v>2080</v>
      </c>
      <c r="D285" s="6">
        <f>[1]CO2ToAtm_Valid1!H112</f>
        <v>10.41</v>
      </c>
      <c r="E285" s="6">
        <f>[1]CO2ToAtm_Valid1!F112</f>
        <v>439.53</v>
      </c>
      <c r="F285" s="6">
        <f>[1]CO2ToAtm_Valid1!J112</f>
        <v>-3.3687759620078559</v>
      </c>
      <c r="G285" s="6">
        <f t="shared" si="46"/>
        <v>439.5213002095623</v>
      </c>
      <c r="H285" s="6">
        <f t="shared" si="45"/>
        <v>-8.6997904376744373E-3</v>
      </c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</row>
    <row r="286" spans="1:32" x14ac:dyDescent="0.25">
      <c r="A286" t="str">
        <f t="shared" si="47"/>
        <v>42081</v>
      </c>
      <c r="B286" s="39">
        <f>[1]CO2ToAtm_Valid1!B900</f>
        <v>4</v>
      </c>
      <c r="C286">
        <f>[1]CO2ToAtm_Valid1!C110</f>
        <v>2081</v>
      </c>
      <c r="D286" s="6">
        <f>[1]CO2ToAtm_Valid1!H110</f>
        <v>10.26</v>
      </c>
      <c r="E286" s="6">
        <f>[1]CO2ToAtm_Valid1!F110</f>
        <v>439.1</v>
      </c>
      <c r="F286" s="6">
        <f>[1]CO2ToAtm_Valid1!J110</f>
        <v>-3.3843191285907297</v>
      </c>
      <c r="G286" s="6">
        <f t="shared" si="46"/>
        <v>439.0986586476302</v>
      </c>
      <c r="H286" s="6">
        <f t="shared" si="45"/>
        <v>-1.3413523698204699E-3</v>
      </c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</row>
    <row r="287" spans="1:32" x14ac:dyDescent="0.25">
      <c r="A287" t="str">
        <f t="shared" si="47"/>
        <v>3.62082</v>
      </c>
      <c r="B287" s="39">
        <f>[1]CO2ToAtm_Valid1!B901</f>
        <v>3.6</v>
      </c>
      <c r="C287">
        <f>[1]CO2ToAtm_Valid1!C107</f>
        <v>2082</v>
      </c>
      <c r="D287" s="6">
        <f>[1]CO2ToAtm_Valid1!H107</f>
        <v>10.11</v>
      </c>
      <c r="E287" s="6">
        <f>[1]CO2ToAtm_Valid1!F107</f>
        <v>438.68</v>
      </c>
      <c r="F287" s="6">
        <f>[1]CO2ToAtm_Valid1!J107</f>
        <v>-3.3994125987006565</v>
      </c>
      <c r="G287" s="6">
        <f t="shared" si="46"/>
        <v>438.66666848545577</v>
      </c>
      <c r="H287" s="6">
        <f t="shared" si="45"/>
        <v>-1.3331514544233869E-2</v>
      </c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</row>
    <row r="288" spans="1:32" x14ac:dyDescent="0.25">
      <c r="A288" t="str">
        <f t="shared" si="47"/>
        <v>3.82083</v>
      </c>
      <c r="B288" s="39">
        <f>[1]CO2ToAtm_Valid1!B902</f>
        <v>3.8</v>
      </c>
      <c r="C288">
        <f>[1]CO2ToAtm_Valid1!C101</f>
        <v>2083</v>
      </c>
      <c r="D288" s="6">
        <f>[1]CO2ToAtm_Valid1!H101</f>
        <v>9.9600000000000009</v>
      </c>
      <c r="E288" s="6">
        <f>[1]CO2ToAtm_Valid1!F101</f>
        <v>438.26</v>
      </c>
      <c r="F288" s="6">
        <f>[1]CO2ToAtm_Valid1!J101</f>
        <v>-3.4140563723376363</v>
      </c>
      <c r="G288" s="6">
        <f t="shared" si="46"/>
        <v>438.24473590285521</v>
      </c>
      <c r="H288" s="6">
        <f t="shared" si="45"/>
        <v>-1.5264097144779498E-2</v>
      </c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</row>
    <row r="289" spans="1:32" x14ac:dyDescent="0.25">
      <c r="A289" t="str">
        <f t="shared" si="47"/>
        <v>3.62084</v>
      </c>
      <c r="B289" s="39">
        <f>[1]CO2ToAtm_Valid1!B903</f>
        <v>3.6</v>
      </c>
      <c r="C289">
        <f>[1]CO2ToAtm_Valid1!C98</f>
        <v>2084</v>
      </c>
      <c r="D289" s="6">
        <f>[1]CO2ToAtm_Valid1!H98</f>
        <v>9.82</v>
      </c>
      <c r="E289" s="6">
        <f>[1]CO2ToAtm_Valid1!F98</f>
        <v>437.85</v>
      </c>
      <c r="F289" s="6">
        <f>[1]CO2ToAtm_Valid1!J98</f>
        <v>-3.4237626126921135</v>
      </c>
      <c r="G289" s="6">
        <f t="shared" si="46"/>
        <v>437.8228608998287</v>
      </c>
      <c r="H289" s="6">
        <f t="shared" si="45"/>
        <v>-2.7139100171325481E-2</v>
      </c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</row>
    <row r="290" spans="1:32" x14ac:dyDescent="0.25">
      <c r="A290" t="str">
        <f t="shared" si="47"/>
        <v>42085</v>
      </c>
      <c r="B290" s="39">
        <f>[1]CO2ToAtm_Valid1!B904</f>
        <v>4</v>
      </c>
      <c r="C290">
        <f>[1]CO2ToAtm_Valid1!C95</f>
        <v>2085</v>
      </c>
      <c r="D290" s="6">
        <f>[1]CO2ToAtm_Valid1!H95</f>
        <v>9.69</v>
      </c>
      <c r="E290" s="6">
        <f>[1]CO2ToAtm_Valid1!F95</f>
        <v>437.44</v>
      </c>
      <c r="F290" s="6">
        <f>[1]CO2ToAtm_Valid1!J95</f>
        <v>-3.4286152631057054</v>
      </c>
      <c r="G290" s="6">
        <f t="shared" si="46"/>
        <v>437.41161810336848</v>
      </c>
      <c r="H290" s="6">
        <f t="shared" si="45"/>
        <v>-2.8381896631515247E-2</v>
      </c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</row>
    <row r="291" spans="1:32" x14ac:dyDescent="0.25">
      <c r="A291" t="str">
        <f t="shared" si="47"/>
        <v>3.62086</v>
      </c>
      <c r="B291" s="39">
        <f>[1]CO2ToAtm_Valid1!B905</f>
        <v>3.6</v>
      </c>
      <c r="C291">
        <f>[1]CO2ToAtm_Valid1!C93</f>
        <v>2086</v>
      </c>
      <c r="D291" s="6">
        <f>[1]CO2ToAtm_Valid1!H93</f>
        <v>9.56</v>
      </c>
      <c r="E291" s="6">
        <f>[1]CO2ToAtm_Valid1!F93</f>
        <v>437.04</v>
      </c>
      <c r="F291" s="6">
        <f>[1]CO2ToAtm_Valid1!J93</f>
        <v>-3.4331301415018394</v>
      </c>
      <c r="G291" s="6">
        <f t="shared" si="46"/>
        <v>437.00099676528737</v>
      </c>
      <c r="H291" s="6">
        <f t="shared" si="45"/>
        <v>-3.9003234712652102E-2</v>
      </c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</row>
    <row r="292" spans="1:32" x14ac:dyDescent="0.25">
      <c r="A292" t="str">
        <f t="shared" si="47"/>
        <v>3.82087</v>
      </c>
      <c r="B292" s="39">
        <f>[1]CO2ToAtm_Valid1!B906</f>
        <v>3.8</v>
      </c>
      <c r="C292">
        <f>[1]CO2ToAtm_Valid1!C89</f>
        <v>2087</v>
      </c>
      <c r="D292" s="6">
        <f>[1]CO2ToAtm_Valid1!H89</f>
        <v>9.43</v>
      </c>
      <c r="E292" s="6">
        <f>[1]CO2ToAtm_Valid1!F89</f>
        <v>436.63</v>
      </c>
      <c r="F292" s="6">
        <f>[1]CO2ToAtm_Valid1!J89</f>
        <v>-3.4373072478805153</v>
      </c>
      <c r="G292" s="6">
        <f t="shared" si="46"/>
        <v>436.60041867586403</v>
      </c>
      <c r="H292" s="6">
        <f t="shared" si="45"/>
        <v>-2.958132413596104E-2</v>
      </c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</row>
    <row r="293" spans="1:32" x14ac:dyDescent="0.25">
      <c r="A293" t="str">
        <f t="shared" si="47"/>
        <v>42088</v>
      </c>
      <c r="B293" s="39">
        <f>[1]CO2ToAtm_Valid1!B907</f>
        <v>4</v>
      </c>
      <c r="C293">
        <f>[1]CO2ToAtm_Valid1!C85</f>
        <v>2088</v>
      </c>
      <c r="D293" s="6">
        <f>[1]CO2ToAtm_Valid1!H85</f>
        <v>9.31</v>
      </c>
      <c r="E293" s="6">
        <f>[1]CO2ToAtm_Valid1!F85</f>
        <v>436.24</v>
      </c>
      <c r="F293" s="6">
        <f>[1]CO2ToAtm_Valid1!J85</f>
        <v>-3.4367606766327117</v>
      </c>
      <c r="G293" s="6">
        <f t="shared" si="46"/>
        <v>436.1898838350985</v>
      </c>
      <c r="H293" s="6">
        <f t="shared" si="45"/>
        <v>-5.0116164901510274E-2</v>
      </c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</row>
    <row r="294" spans="1:32" x14ac:dyDescent="0.25">
      <c r="A294" t="str">
        <f t="shared" si="47"/>
        <v>3.62089</v>
      </c>
      <c r="B294" s="39">
        <f>[1]CO2ToAtm_Valid1!B908</f>
        <v>3.6</v>
      </c>
      <c r="C294">
        <f>[1]CO2ToAtm_Valid1!C83</f>
        <v>2089</v>
      </c>
      <c r="D294" s="6">
        <f>[1]CO2ToAtm_Valid1!H83</f>
        <v>9.1999999999999993</v>
      </c>
      <c r="E294" s="6">
        <f>[1]CO2ToAtm_Valid1!F83</f>
        <v>435.85</v>
      </c>
      <c r="F294" s="6">
        <f>[1]CO2ToAtm_Valid1!J83</f>
        <v>-3.4315623791941028</v>
      </c>
      <c r="G294" s="6">
        <f t="shared" si="46"/>
        <v>435.79995381861301</v>
      </c>
      <c r="H294" s="6">
        <f t="shared" si="45"/>
        <v>-5.0046181387017441E-2</v>
      </c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</row>
    <row r="295" spans="1:32" x14ac:dyDescent="0.25">
      <c r="A295" t="str">
        <f t="shared" si="47"/>
        <v>3.82090</v>
      </c>
      <c r="B295" s="39">
        <f>[1]CO2ToAtm_Valid1!B909</f>
        <v>3.8</v>
      </c>
      <c r="C295">
        <f>[1]CO2ToAtm_Valid1!C79</f>
        <v>2090</v>
      </c>
      <c r="D295" s="6">
        <f>[1]CO2ToAtm_Valid1!H79</f>
        <v>9.08</v>
      </c>
      <c r="E295" s="6">
        <f>[1]CO2ToAtm_Valid1!F79</f>
        <v>435.46</v>
      </c>
      <c r="F295" s="6">
        <f>[1]CO2ToAtm_Valid1!J79</f>
        <v>-3.4304641802728191</v>
      </c>
      <c r="G295" s="6">
        <f t="shared" si="46"/>
        <v>435.41061941367553</v>
      </c>
      <c r="H295" s="6">
        <f t="shared" ref="H295:H305" si="48">G295-E295</f>
        <v>-4.9380586324446085E-2</v>
      </c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</row>
    <row r="296" spans="1:32" x14ac:dyDescent="0.25">
      <c r="A296" t="str">
        <f t="shared" si="47"/>
        <v>3.62091</v>
      </c>
      <c r="B296" s="39">
        <f>[1]CO2ToAtm_Valid1!B910</f>
        <v>3.6</v>
      </c>
      <c r="C296">
        <f>[1]CO2ToAtm_Valid1!C76</f>
        <v>2091</v>
      </c>
      <c r="D296" s="6">
        <f>[1]CO2ToAtm_Valid1!H76</f>
        <v>8.98</v>
      </c>
      <c r="E296" s="6">
        <f>[1]CO2ToAtm_Valid1!F76</f>
        <v>435.08</v>
      </c>
      <c r="F296" s="6">
        <f>[1]CO2ToAtm_Valid1!J76</f>
        <v>-3.4204402740071962</v>
      </c>
      <c r="G296" s="6">
        <f t="shared" ref="G296:G305" si="49">E295+F295/7.81</f>
        <v>435.02076002813408</v>
      </c>
      <c r="H296" s="6">
        <f t="shared" si="48"/>
        <v>-5.9239971865906682E-2</v>
      </c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</row>
    <row r="297" spans="1:32" x14ac:dyDescent="0.25">
      <c r="A297" t="str">
        <f t="shared" si="47"/>
        <v>42092</v>
      </c>
      <c r="B297" s="39">
        <f>[1]CO2ToAtm_Valid1!B911</f>
        <v>4</v>
      </c>
      <c r="C297">
        <f>[1]CO2ToAtm_Valid1!C73</f>
        <v>2092</v>
      </c>
      <c r="D297" s="6">
        <f>[1]CO2ToAtm_Valid1!H73</f>
        <v>8.8699999999999992</v>
      </c>
      <c r="E297" s="6">
        <f>[1]CO2ToAtm_Valid1!F73</f>
        <v>434.71</v>
      </c>
      <c r="F297" s="6">
        <f>[1]CO2ToAtm_Valid1!J73</f>
        <v>-3.4145164662588994</v>
      </c>
      <c r="G297" s="6">
        <f t="shared" si="49"/>
        <v>434.6420434988467</v>
      </c>
      <c r="H297" s="6">
        <f t="shared" si="48"/>
        <v>-6.7956501153275894E-2</v>
      </c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</row>
    <row r="298" spans="1:32" x14ac:dyDescent="0.25">
      <c r="A298" t="str">
        <f t="shared" si="47"/>
        <v>3.62093</v>
      </c>
      <c r="B298" s="39">
        <f>[1]CO2ToAtm_Valid1!B912</f>
        <v>3.6</v>
      </c>
      <c r="C298">
        <f>[1]CO2ToAtm_Valid1!C70</f>
        <v>2093</v>
      </c>
      <c r="D298" s="6">
        <f>[1]CO2ToAtm_Valid1!H70</f>
        <v>8.77</v>
      </c>
      <c r="E298" s="6">
        <f>[1]CO2ToAtm_Valid1!F70</f>
        <v>434.34</v>
      </c>
      <c r="F298" s="6">
        <f>[1]CO2ToAtm_Valid1!J70</f>
        <v>-3.4040728432851934</v>
      </c>
      <c r="G298" s="6">
        <f t="shared" si="49"/>
        <v>434.27280198895528</v>
      </c>
      <c r="H298" s="6">
        <f t="shared" si="48"/>
        <v>-6.7198011044695249E-2</v>
      </c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</row>
    <row r="299" spans="1:32" x14ac:dyDescent="0.25">
      <c r="A299" t="str">
        <f t="shared" si="47"/>
        <v>3.82094</v>
      </c>
      <c r="B299" s="39">
        <f>[1]CO2ToAtm_Valid1!B913</f>
        <v>3.8</v>
      </c>
      <c r="C299">
        <f>[1]CO2ToAtm_Valid1!C67</f>
        <v>2094</v>
      </c>
      <c r="D299" s="6">
        <f>[1]CO2ToAtm_Valid1!H67</f>
        <v>8.68</v>
      </c>
      <c r="E299" s="6">
        <f>[1]CO2ToAtm_Valid1!F67</f>
        <v>433.98</v>
      </c>
      <c r="F299" s="6">
        <f>[1]CO2ToAtm_Valid1!J67</f>
        <v>-3.3891693646158041</v>
      </c>
      <c r="G299" s="6">
        <f t="shared" si="49"/>
        <v>433.90413920060365</v>
      </c>
      <c r="H299" s="6">
        <f t="shared" si="48"/>
        <v>-7.5860799396366474E-2</v>
      </c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</row>
    <row r="300" spans="1:32" x14ac:dyDescent="0.25">
      <c r="A300" t="str">
        <f t="shared" si="47"/>
        <v>42095</v>
      </c>
      <c r="B300" s="39">
        <f>[1]CO2ToAtm_Valid1!B914</f>
        <v>4</v>
      </c>
      <c r="C300">
        <f>[1]CO2ToAtm_Valid1!C63</f>
        <v>2095</v>
      </c>
      <c r="D300" s="6">
        <f>[1]CO2ToAtm_Valid1!H63</f>
        <v>8.58</v>
      </c>
      <c r="E300" s="6">
        <f>[1]CO2ToAtm_Valid1!F63</f>
        <v>433.62</v>
      </c>
      <c r="F300" s="6">
        <f>[1]CO2ToAtm_Valid1!J63</f>
        <v>-3.3783459979538306</v>
      </c>
      <c r="G300" s="6">
        <f t="shared" si="49"/>
        <v>433.54604745651528</v>
      </c>
      <c r="H300" s="6">
        <f t="shared" si="48"/>
        <v>-7.3952543484722355E-2</v>
      </c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</row>
    <row r="301" spans="1:32" x14ac:dyDescent="0.25">
      <c r="A301" t="str">
        <f t="shared" si="47"/>
        <v>3.62096</v>
      </c>
      <c r="B301" s="39">
        <f>[1]CO2ToAtm_Valid1!B915</f>
        <v>3.6</v>
      </c>
      <c r="C301">
        <f>[1]CO2ToAtm_Valid1!C60</f>
        <v>2096</v>
      </c>
      <c r="D301" s="6">
        <f>[1]CO2ToAtm_Valid1!H60</f>
        <v>8.5</v>
      </c>
      <c r="E301" s="6">
        <f>[1]CO2ToAtm_Valid1!F60</f>
        <v>433.26</v>
      </c>
      <c r="F301" s="6">
        <f>[1]CO2ToAtm_Valid1!J60</f>
        <v>-3.358876735086243</v>
      </c>
      <c r="G301" s="6">
        <f t="shared" si="49"/>
        <v>433.18743329091501</v>
      </c>
      <c r="H301" s="6">
        <f t="shared" si="48"/>
        <v>-7.2566709084981085E-2</v>
      </c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</row>
    <row r="302" spans="1:32" x14ac:dyDescent="0.25">
      <c r="A302" t="str">
        <f t="shared" si="47"/>
        <v>3.82097</v>
      </c>
      <c r="B302" s="39">
        <f>[1]CO2ToAtm_Valid1!B916</f>
        <v>3.8</v>
      </c>
      <c r="C302">
        <f>[1]CO2ToAtm_Valid1!C57</f>
        <v>2097</v>
      </c>
      <c r="D302" s="6">
        <f>[1]CO2ToAtm_Valid1!H57</f>
        <v>8.41</v>
      </c>
      <c r="E302" s="6">
        <f>[1]CO2ToAtm_Valid1!F57</f>
        <v>432.92</v>
      </c>
      <c r="F302" s="6">
        <f>[1]CO2ToAtm_Valid1!J57</f>
        <v>-3.3434875842260712</v>
      </c>
      <c r="G302" s="6">
        <f t="shared" si="49"/>
        <v>432.82992615427833</v>
      </c>
      <c r="H302" s="6">
        <f t="shared" si="48"/>
        <v>-9.0073845721690304E-2</v>
      </c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</row>
    <row r="303" spans="1:32" x14ac:dyDescent="0.25">
      <c r="A303" t="str">
        <f t="shared" si="47"/>
        <v>42098</v>
      </c>
      <c r="B303" s="39">
        <f>[1]CO2ToAtm_Valid1!B917</f>
        <v>4</v>
      </c>
      <c r="C303">
        <f>[1]CO2ToAtm_Valid1!C54</f>
        <v>2098</v>
      </c>
      <c r="D303" s="6">
        <f>[1]CO2ToAtm_Valid1!H54</f>
        <v>8.33</v>
      </c>
      <c r="E303" s="6">
        <f>[1]CO2ToAtm_Valid1!F54</f>
        <v>432.57</v>
      </c>
      <c r="F303" s="6">
        <f>[1]CO2ToAtm_Valid1!J54</f>
        <v>-3.3237465048237227</v>
      </c>
      <c r="G303" s="6">
        <f t="shared" si="49"/>
        <v>432.49189659612983</v>
      </c>
      <c r="H303" s="6">
        <f t="shared" si="48"/>
        <v>-7.8103403870159127E-2</v>
      </c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</row>
    <row r="304" spans="1:32" x14ac:dyDescent="0.25">
      <c r="A304" t="str">
        <f t="shared" si="47"/>
        <v>3.62099</v>
      </c>
      <c r="B304" s="39">
        <f>[1]CO2ToAtm_Valid1!B918</f>
        <v>3.6</v>
      </c>
      <c r="C304">
        <f>[1]CO2ToAtm_Valid1!C51</f>
        <v>2099</v>
      </c>
      <c r="D304" s="6">
        <f>[1]CO2ToAtm_Valid1!H51</f>
        <v>8.25</v>
      </c>
      <c r="E304" s="6">
        <f>[1]CO2ToAtm_Valid1!F51</f>
        <v>432.23</v>
      </c>
      <c r="F304" s="6">
        <f>[1]CO2ToAtm_Valid1!J51</f>
        <v>-3.3038775117579595</v>
      </c>
      <c r="G304" s="6">
        <f t="shared" si="49"/>
        <v>432.14442426314679</v>
      </c>
      <c r="H304" s="6">
        <f t="shared" si="48"/>
        <v>-8.55757368532295E-2</v>
      </c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</row>
    <row r="305" spans="1:32" x14ac:dyDescent="0.25">
      <c r="A305" t="str">
        <f t="shared" si="47"/>
        <v>3.62100</v>
      </c>
      <c r="B305" s="39">
        <f>[1]CO2ToAtm_Valid1!B919</f>
        <v>3.6</v>
      </c>
      <c r="C305">
        <f>[1]CO2ToAtm_Valid1!C48</f>
        <v>2100</v>
      </c>
      <c r="D305" s="6">
        <f>[1]CO2ToAtm_Valid1!H48</f>
        <v>8.18</v>
      </c>
      <c r="E305" s="6">
        <f>[1]CO2ToAtm_Valid1!F48</f>
        <v>431.9</v>
      </c>
      <c r="F305" s="6">
        <f>[1]CO2ToAtm_Valid1!J48</f>
        <v>-3.2797205469817299</v>
      </c>
      <c r="G305" s="6">
        <f t="shared" si="49"/>
        <v>431.80696830835365</v>
      </c>
      <c r="H305" s="6">
        <f t="shared" si="48"/>
        <v>-9.3031691646331183E-2</v>
      </c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</row>
    <row r="306" spans="1:32" x14ac:dyDescent="0.25">
      <c r="A306" t="str">
        <f t="shared" si="47"/>
        <v>3.82025</v>
      </c>
      <c r="B306" s="39">
        <f>[1]CO2ToAtm_Valid1!B920</f>
        <v>3.8</v>
      </c>
      <c r="C306">
        <f>[1]CO2ToAtm_Valid1!C620</f>
        <v>2025</v>
      </c>
      <c r="D306" s="6">
        <f>[1]CO2ToAtm_Valid1!H620</f>
        <v>43.41</v>
      </c>
      <c r="E306" s="6">
        <f>[1]CO2ToAtm_Valid1!F620</f>
        <v>421.83</v>
      </c>
      <c r="F306" s="6">
        <f>[1]CO2ToAtm_Valid1!J620</f>
        <v>19.782841943571167</v>
      </c>
      <c r="G306" s="6">
        <f>E306</f>
        <v>421.83</v>
      </c>
      <c r="H306" s="6">
        <f>G306-E306</f>
        <v>0</v>
      </c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</row>
    <row r="307" spans="1:32" x14ac:dyDescent="0.25">
      <c r="A307" t="str">
        <f t="shared" si="47"/>
        <v>42026</v>
      </c>
      <c r="B307" s="39">
        <f>[1]CO2ToAtm_Valid1!B921</f>
        <v>4</v>
      </c>
      <c r="C307">
        <f>[1]CO2ToAtm_Valid1!C610</f>
        <v>2026</v>
      </c>
      <c r="D307" s="6">
        <f>[1]CO2ToAtm_Valid1!H610</f>
        <v>43.18</v>
      </c>
      <c r="E307" s="6">
        <f>[1]CO2ToAtm_Valid1!F610</f>
        <v>424.31</v>
      </c>
      <c r="F307" s="6">
        <f>[1]CO2ToAtm_Valid1!J610</f>
        <v>19.579050909383287</v>
      </c>
      <c r="G307" s="6">
        <f>E306+F306/7.81</f>
        <v>424.36301433336376</v>
      </c>
      <c r="H307" s="6">
        <f t="shared" ref="H307:H370" si="50">G307-E307</f>
        <v>5.3014333363762489E-2</v>
      </c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</row>
    <row r="308" spans="1:32" x14ac:dyDescent="0.25">
      <c r="A308" t="str">
        <f t="shared" si="47"/>
        <v>3.62027</v>
      </c>
      <c r="B308" s="39">
        <f>[1]CO2ToAtm_Valid1!B922</f>
        <v>3.6</v>
      </c>
      <c r="C308">
        <f>[1]CO2ToAtm_Valid1!C600</f>
        <v>2027</v>
      </c>
      <c r="D308" s="6">
        <f>[1]CO2ToAtm_Valid1!H600</f>
        <v>42.72</v>
      </c>
      <c r="E308" s="6">
        <f>[1]CO2ToAtm_Valid1!F600</f>
        <v>426.72</v>
      </c>
      <c r="F308" s="6">
        <f>[1]CO2ToAtm_Valid1!J600</f>
        <v>19.121307366796707</v>
      </c>
      <c r="G308" s="6">
        <f t="shared" ref="G308:G371" si="51">E307+F307/7.81</f>
        <v>426.816920731035</v>
      </c>
      <c r="H308" s="6">
        <f t="shared" si="50"/>
        <v>9.6920731034970231E-2</v>
      </c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</row>
    <row r="309" spans="1:32" x14ac:dyDescent="0.25">
      <c r="A309" t="str">
        <f t="shared" si="47"/>
        <v>3.62028</v>
      </c>
      <c r="B309" s="39">
        <f>[1]CO2ToAtm_Valid1!B923</f>
        <v>3.6</v>
      </c>
      <c r="C309">
        <f>[1]CO2ToAtm_Valid1!C588</f>
        <v>2028</v>
      </c>
      <c r="D309" s="6">
        <f>[1]CO2ToAtm_Valid1!H588</f>
        <v>42.16</v>
      </c>
      <c r="E309" s="6">
        <f>[1]CO2ToAtm_Valid1!F588</f>
        <v>429.06</v>
      </c>
      <c r="F309" s="6">
        <f>[1]CO2ToAtm_Valid1!J588</f>
        <v>18.558168302761828</v>
      </c>
      <c r="G309" s="6">
        <f t="shared" si="51"/>
        <v>429.16831080240678</v>
      </c>
      <c r="H309" s="6">
        <f t="shared" si="50"/>
        <v>0.10831080240677693</v>
      </c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</row>
    <row r="310" spans="1:32" x14ac:dyDescent="0.25">
      <c r="A310" t="str">
        <f t="shared" si="47"/>
        <v>42029</v>
      </c>
      <c r="B310" s="39">
        <f>[1]CO2ToAtm_Valid1!B924</f>
        <v>4</v>
      </c>
      <c r="C310">
        <f>[1]CO2ToAtm_Valid1!C577</f>
        <v>2029</v>
      </c>
      <c r="D310" s="6">
        <f>[1]CO2ToAtm_Valid1!H577</f>
        <v>41.5</v>
      </c>
      <c r="E310" s="6">
        <f>[1]CO2ToAtm_Valid1!F577</f>
        <v>431.31</v>
      </c>
      <c r="F310" s="6">
        <f>[1]CO2ToAtm_Valid1!J577</f>
        <v>17.892991450943324</v>
      </c>
      <c r="G310" s="6">
        <f t="shared" si="51"/>
        <v>431.43620592865068</v>
      </c>
      <c r="H310" s="6">
        <f t="shared" si="50"/>
        <v>0.12620592865067692</v>
      </c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</row>
    <row r="311" spans="1:32" x14ac:dyDescent="0.25">
      <c r="A311" t="str">
        <f t="shared" si="47"/>
        <v>3.82030</v>
      </c>
      <c r="B311" s="39">
        <f>[1]CO2ToAtm_Valid1!B925</f>
        <v>3.8</v>
      </c>
      <c r="C311">
        <f>[1]CO2ToAtm_Valid1!C568</f>
        <v>2030</v>
      </c>
      <c r="D311" s="6">
        <f>[1]CO2ToAtm_Valid1!H568</f>
        <v>40.700000000000003</v>
      </c>
      <c r="E311" s="6">
        <f>[1]CO2ToAtm_Valid1!F568</f>
        <v>433.47</v>
      </c>
      <c r="F311" s="6">
        <f>[1]CO2ToAtm_Valid1!J568</f>
        <v>17.087075469515696</v>
      </c>
      <c r="G311" s="6">
        <f t="shared" si="51"/>
        <v>433.60103603725264</v>
      </c>
      <c r="H311" s="6">
        <f t="shared" si="50"/>
        <v>0.13103603725261337</v>
      </c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</row>
    <row r="312" spans="1:32" x14ac:dyDescent="0.25">
      <c r="A312" t="str">
        <f t="shared" si="47"/>
        <v>3.62031</v>
      </c>
      <c r="B312" s="39">
        <f>[1]CO2ToAtm_Valid1!B926</f>
        <v>3.6</v>
      </c>
      <c r="C312">
        <f>[1]CO2ToAtm_Valid1!C555</f>
        <v>2031</v>
      </c>
      <c r="D312" s="6">
        <f>[1]CO2ToAtm_Valid1!H555</f>
        <v>39.75</v>
      </c>
      <c r="E312" s="6">
        <f>[1]CO2ToAtm_Valid1!F555</f>
        <v>435.52</v>
      </c>
      <c r="F312" s="6">
        <f>[1]CO2ToAtm_Valid1!J555</f>
        <v>16.136664027932046</v>
      </c>
      <c r="G312" s="6">
        <f t="shared" si="51"/>
        <v>435.6578457707447</v>
      </c>
      <c r="H312" s="6">
        <f t="shared" si="50"/>
        <v>0.13784577074471827</v>
      </c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</row>
    <row r="313" spans="1:32" x14ac:dyDescent="0.25">
      <c r="A313" t="str">
        <f t="shared" si="47"/>
        <v>42032</v>
      </c>
      <c r="B313" s="39">
        <f>[1]CO2ToAtm_Valid1!B927</f>
        <v>4</v>
      </c>
      <c r="C313">
        <f>[1]CO2ToAtm_Valid1!C535</f>
        <v>2032</v>
      </c>
      <c r="D313" s="6">
        <f>[1]CO2ToAtm_Valid1!H535</f>
        <v>38.630000000000003</v>
      </c>
      <c r="E313" s="6">
        <f>[1]CO2ToAtm_Valid1!F535</f>
        <v>437.45</v>
      </c>
      <c r="F313" s="6">
        <f>[1]CO2ToAtm_Valid1!J535</f>
        <v>15.029803462596856</v>
      </c>
      <c r="G313" s="6">
        <f t="shared" si="51"/>
        <v>437.58615416490807</v>
      </c>
      <c r="H313" s="6">
        <f t="shared" si="50"/>
        <v>0.13615416490807775</v>
      </c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</row>
    <row r="314" spans="1:32" x14ac:dyDescent="0.25">
      <c r="A314" t="str">
        <f t="shared" si="47"/>
        <v>3.82033</v>
      </c>
      <c r="B314" s="39">
        <f>[1]CO2ToAtm_Valid1!B928</f>
        <v>3.8</v>
      </c>
      <c r="C314">
        <f>[1]CO2ToAtm_Valid1!C485</f>
        <v>2033</v>
      </c>
      <c r="D314" s="6">
        <f>[1]CO2ToAtm_Valid1!H485</f>
        <v>37.35</v>
      </c>
      <c r="E314" s="6">
        <f>[1]CO2ToAtm_Valid1!F485</f>
        <v>439.24</v>
      </c>
      <c r="F314" s="6">
        <f>[1]CO2ToAtm_Valid1!J485</f>
        <v>13.78790019095746</v>
      </c>
      <c r="G314" s="6">
        <f t="shared" si="51"/>
        <v>439.37443066102389</v>
      </c>
      <c r="H314" s="6">
        <f t="shared" si="50"/>
        <v>0.13443066102388457</v>
      </c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</row>
    <row r="315" spans="1:32" x14ac:dyDescent="0.25">
      <c r="A315" t="str">
        <f t="shared" si="47"/>
        <v>3.62034</v>
      </c>
      <c r="B315" s="39">
        <f>[1]CO2ToAtm_Valid1!B929</f>
        <v>3.6</v>
      </c>
      <c r="C315">
        <f>[1]CO2ToAtm_Valid1!C478</f>
        <v>2034</v>
      </c>
      <c r="D315" s="6">
        <f>[1]CO2ToAtm_Valid1!H478</f>
        <v>35.93</v>
      </c>
      <c r="E315" s="6">
        <f>[1]CO2ToAtm_Valid1!F478</f>
        <v>440.88</v>
      </c>
      <c r="F315" s="6">
        <f>[1]CO2ToAtm_Valid1!J478</f>
        <v>12.442644555144275</v>
      </c>
      <c r="G315" s="6">
        <f t="shared" si="51"/>
        <v>441.00541615761301</v>
      </c>
      <c r="H315" s="6">
        <f t="shared" si="50"/>
        <v>0.12541615761301728</v>
      </c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</row>
    <row r="316" spans="1:32" x14ac:dyDescent="0.25">
      <c r="A316" t="str">
        <f t="shared" si="47"/>
        <v>3.62035</v>
      </c>
      <c r="B316" s="39">
        <f>[1]CO2ToAtm_Valid1!B930</f>
        <v>3.6</v>
      </c>
      <c r="C316">
        <f>[1]CO2ToAtm_Valid1!C467</f>
        <v>2035</v>
      </c>
      <c r="D316" s="6">
        <f>[1]CO2ToAtm_Valid1!H467</f>
        <v>34.36</v>
      </c>
      <c r="E316" s="6">
        <f>[1]CO2ToAtm_Valid1!F467</f>
        <v>442.35</v>
      </c>
      <c r="F316" s="6">
        <f>[1]CO2ToAtm_Valid1!J467</f>
        <v>10.996561984674724</v>
      </c>
      <c r="G316" s="6">
        <f t="shared" si="51"/>
        <v>442.4731683169199</v>
      </c>
      <c r="H316" s="6">
        <f t="shared" si="50"/>
        <v>0.12316831691987318</v>
      </c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</row>
    <row r="317" spans="1:32" x14ac:dyDescent="0.25">
      <c r="A317" t="str">
        <f t="shared" si="47"/>
        <v>42036</v>
      </c>
      <c r="B317" s="39">
        <f>[1]CO2ToAtm_Valid1!B931</f>
        <v>4</v>
      </c>
      <c r="C317">
        <f>[1]CO2ToAtm_Valid1!C454</f>
        <v>2036</v>
      </c>
      <c r="D317" s="6">
        <f>[1]CO2ToAtm_Valid1!H454</f>
        <v>32.869999999999997</v>
      </c>
      <c r="E317" s="6">
        <f>[1]CO2ToAtm_Valid1!F454</f>
        <v>443.64</v>
      </c>
      <c r="F317" s="6">
        <f>[1]CO2ToAtm_Valid1!J454</f>
        <v>9.6724460189997483</v>
      </c>
      <c r="G317" s="6">
        <f t="shared" si="51"/>
        <v>443.75801049739755</v>
      </c>
      <c r="H317" s="6">
        <f t="shared" si="50"/>
        <v>0.11801049739756309</v>
      </c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</row>
    <row r="318" spans="1:32" x14ac:dyDescent="0.25">
      <c r="A318" t="str">
        <f t="shared" si="47"/>
        <v>3.82037</v>
      </c>
      <c r="B318" s="39">
        <f>[1]CO2ToAtm_Valid1!B932</f>
        <v>3.8</v>
      </c>
      <c r="C318">
        <f>[1]CO2ToAtm_Valid1!C441</f>
        <v>2037</v>
      </c>
      <c r="D318" s="6">
        <f>[1]CO2ToAtm_Valid1!H441</f>
        <v>31.44</v>
      </c>
      <c r="E318" s="6">
        <f>[1]CO2ToAtm_Valid1!F441</f>
        <v>444.79</v>
      </c>
      <c r="F318" s="6">
        <f>[1]CO2ToAtm_Valid1!J441</f>
        <v>8.4455256457193446</v>
      </c>
      <c r="G318" s="6">
        <f t="shared" si="51"/>
        <v>444.87846940064014</v>
      </c>
      <c r="H318" s="6">
        <f t="shared" si="50"/>
        <v>8.8469400640121876E-2</v>
      </c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</row>
    <row r="319" spans="1:32" x14ac:dyDescent="0.25">
      <c r="A319" t="str">
        <f t="shared" si="47"/>
        <v>3.62038</v>
      </c>
      <c r="B319" s="39">
        <f>[1]CO2ToAtm_Valid1!B933</f>
        <v>3.6</v>
      </c>
      <c r="C319">
        <f>[1]CO2ToAtm_Valid1!C427</f>
        <v>2038</v>
      </c>
      <c r="D319" s="6">
        <f>[1]CO2ToAtm_Valid1!H427</f>
        <v>30.05</v>
      </c>
      <c r="E319" s="6">
        <f>[1]CO2ToAtm_Valid1!F427</f>
        <v>445.78</v>
      </c>
      <c r="F319" s="6">
        <f>[1]CO2ToAtm_Valid1!J427</f>
        <v>7.2935881257018167</v>
      </c>
      <c r="G319" s="6">
        <f t="shared" si="51"/>
        <v>445.87137332211518</v>
      </c>
      <c r="H319" s="6">
        <f t="shared" si="50"/>
        <v>9.1373322115202882E-2</v>
      </c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</row>
    <row r="320" spans="1:32" x14ac:dyDescent="0.25">
      <c r="A320" t="str">
        <f t="shared" si="47"/>
        <v>42039</v>
      </c>
      <c r="B320" s="39">
        <f>[1]CO2ToAtm_Valid1!B934</f>
        <v>4</v>
      </c>
      <c r="C320">
        <f>[1]CO2ToAtm_Valid1!C411</f>
        <v>2039</v>
      </c>
      <c r="D320" s="6">
        <f>[1]CO2ToAtm_Valid1!H411</f>
        <v>28.77</v>
      </c>
      <c r="E320" s="6">
        <f>[1]CO2ToAtm_Valid1!F411</f>
        <v>446.63</v>
      </c>
      <c r="F320" s="6">
        <f>[1]CO2ToAtm_Valid1!J411</f>
        <v>6.271184700484441</v>
      </c>
      <c r="G320" s="6">
        <f t="shared" si="51"/>
        <v>446.71387812108856</v>
      </c>
      <c r="H320" s="6">
        <f t="shared" si="50"/>
        <v>8.3878121088559965E-2</v>
      </c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</row>
    <row r="321" spans="1:32" x14ac:dyDescent="0.25">
      <c r="A321" t="str">
        <f t="shared" si="47"/>
        <v>3.62040</v>
      </c>
      <c r="B321" s="39">
        <f>[1]CO2ToAtm_Valid1!B935</f>
        <v>3.6</v>
      </c>
      <c r="C321">
        <f>[1]CO2ToAtm_Valid1!C385</f>
        <v>2040</v>
      </c>
      <c r="D321" s="6">
        <f>[1]CO2ToAtm_Valid1!H385</f>
        <v>27.67</v>
      </c>
      <c r="E321" s="6">
        <f>[1]CO2ToAtm_Valid1!F385</f>
        <v>447.36</v>
      </c>
      <c r="F321" s="6">
        <f>[1]CO2ToAtm_Valid1!J385</f>
        <v>5.4262190984088319</v>
      </c>
      <c r="G321" s="6">
        <f t="shared" si="51"/>
        <v>447.43296859161131</v>
      </c>
      <c r="H321" s="6">
        <f t="shared" si="50"/>
        <v>7.2968591611299871E-2</v>
      </c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</row>
    <row r="322" spans="1:32" x14ac:dyDescent="0.25">
      <c r="A322" t="str">
        <f t="shared" ref="A322:A385" si="52">B322&amp;C322</f>
        <v>3.82041</v>
      </c>
      <c r="B322" s="39">
        <f>[1]CO2ToAtm_Valid1!B936</f>
        <v>3.8</v>
      </c>
      <c r="C322">
        <f>[1]CO2ToAtm_Valid1!C362</f>
        <v>2041</v>
      </c>
      <c r="D322" s="6">
        <f>[1]CO2ToAtm_Valid1!H362</f>
        <v>26.71</v>
      </c>
      <c r="E322" s="6">
        <f>[1]CO2ToAtm_Valid1!F362</f>
        <v>447.98</v>
      </c>
      <c r="F322" s="6">
        <f>[1]CO2ToAtm_Valid1!J362</f>
        <v>4.715345112746693</v>
      </c>
      <c r="G322" s="6">
        <f t="shared" si="51"/>
        <v>448.0547783736759</v>
      </c>
      <c r="H322" s="6">
        <f t="shared" si="50"/>
        <v>7.4778373675883358E-2</v>
      </c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</row>
    <row r="323" spans="1:32" x14ac:dyDescent="0.25">
      <c r="A323" t="str">
        <f t="shared" si="52"/>
        <v>3.62042</v>
      </c>
      <c r="B323" s="39">
        <f>[1]CO2ToAtm_Valid1!B937</f>
        <v>3.6</v>
      </c>
      <c r="C323">
        <f>[1]CO2ToAtm_Valid1!C353</f>
        <v>2042</v>
      </c>
      <c r="D323" s="6">
        <f>[1]CO2ToAtm_Valid1!H353</f>
        <v>25.85</v>
      </c>
      <c r="E323" s="6">
        <f>[1]CO2ToAtm_Valid1!F353</f>
        <v>448.51</v>
      </c>
      <c r="F323" s="6">
        <f>[1]CO2ToAtm_Valid1!J353</f>
        <v>4.0997174988011826</v>
      </c>
      <c r="G323" s="6">
        <f t="shared" si="51"/>
        <v>448.58375737679216</v>
      </c>
      <c r="H323" s="6">
        <f t="shared" si="50"/>
        <v>7.3757376792173091E-2</v>
      </c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</row>
    <row r="324" spans="1:32" x14ac:dyDescent="0.25">
      <c r="A324" t="str">
        <f t="shared" si="52"/>
        <v>42043</v>
      </c>
      <c r="B324" s="39">
        <f>[1]CO2ToAtm_Valid1!B938</f>
        <v>4</v>
      </c>
      <c r="C324">
        <f>[1]CO2ToAtm_Valid1!C345</f>
        <v>2043</v>
      </c>
      <c r="D324" s="6">
        <f>[1]CO2ToAtm_Valid1!H345</f>
        <v>25.09</v>
      </c>
      <c r="E324" s="6">
        <f>[1]CO2ToAtm_Valid1!F345</f>
        <v>448.97</v>
      </c>
      <c r="F324" s="6">
        <f>[1]CO2ToAtm_Valid1!J345</f>
        <v>3.5741797370158372</v>
      </c>
      <c r="G324" s="6">
        <f t="shared" si="51"/>
        <v>449.03493181802833</v>
      </c>
      <c r="H324" s="6">
        <f t="shared" si="50"/>
        <v>6.4931818028298949E-2</v>
      </c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</row>
    <row r="325" spans="1:32" x14ac:dyDescent="0.25">
      <c r="A325" t="str">
        <f t="shared" si="52"/>
        <v>3.82044</v>
      </c>
      <c r="B325" s="39">
        <f>[1]CO2ToAtm_Valid1!B939</f>
        <v>3.8</v>
      </c>
      <c r="C325">
        <f>[1]CO2ToAtm_Valid1!C337</f>
        <v>2044</v>
      </c>
      <c r="D325" s="6">
        <f>[1]CO2ToAtm_Valid1!H337</f>
        <v>24.39</v>
      </c>
      <c r="E325" s="6">
        <f>[1]CO2ToAtm_Valid1!F337</f>
        <v>449.37</v>
      </c>
      <c r="F325" s="6">
        <f>[1]CO2ToAtm_Valid1!J337</f>
        <v>3.1045554314085053</v>
      </c>
      <c r="G325" s="6">
        <f t="shared" si="51"/>
        <v>449.42764145160254</v>
      </c>
      <c r="H325" s="6">
        <f t="shared" si="50"/>
        <v>5.7641451602535199E-2</v>
      </c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</row>
    <row r="326" spans="1:32" x14ac:dyDescent="0.25">
      <c r="A326" t="str">
        <f t="shared" si="52"/>
        <v>3.62045</v>
      </c>
      <c r="B326" s="39">
        <f>[1]CO2ToAtm_Valid1!B940</f>
        <v>3.6</v>
      </c>
      <c r="C326">
        <f>[1]CO2ToAtm_Valid1!C327</f>
        <v>2045</v>
      </c>
      <c r="D326" s="6">
        <f>[1]CO2ToAtm_Valid1!H327</f>
        <v>23.74</v>
      </c>
      <c r="E326" s="6">
        <f>[1]CO2ToAtm_Valid1!F327</f>
        <v>449.72</v>
      </c>
      <c r="F326" s="6">
        <f>[1]CO2ToAtm_Valid1!J327</f>
        <v>2.6810543240908307</v>
      </c>
      <c r="G326" s="6">
        <f t="shared" si="51"/>
        <v>449.76751029851584</v>
      </c>
      <c r="H326" s="6">
        <f t="shared" si="50"/>
        <v>4.751029851581734E-2</v>
      </c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</row>
    <row r="327" spans="1:32" x14ac:dyDescent="0.25">
      <c r="A327" t="str">
        <f t="shared" si="52"/>
        <v>3.62046</v>
      </c>
      <c r="B327" s="39">
        <f>[1]CO2ToAtm_Valid1!B941</f>
        <v>3.6</v>
      </c>
      <c r="C327">
        <f>[1]CO2ToAtm_Valid1!C320</f>
        <v>2046</v>
      </c>
      <c r="D327" s="6">
        <f>[1]CO2ToAtm_Valid1!H320</f>
        <v>23.09</v>
      </c>
      <c r="E327" s="6">
        <f>[1]CO2ToAtm_Valid1!F320</f>
        <v>450.02</v>
      </c>
      <c r="F327" s="6">
        <f>[1]CO2ToAtm_Valid1!J320</f>
        <v>2.2659975172096138</v>
      </c>
      <c r="G327" s="6">
        <f t="shared" si="51"/>
        <v>450.06328480462111</v>
      </c>
      <c r="H327" s="6">
        <f t="shared" si="50"/>
        <v>4.3284804621123385E-2</v>
      </c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</row>
    <row r="328" spans="1:32" x14ac:dyDescent="0.25">
      <c r="A328" t="str">
        <f t="shared" si="52"/>
        <v>42047</v>
      </c>
      <c r="B328" s="39">
        <f>[1]CO2ToAtm_Valid1!B942</f>
        <v>4</v>
      </c>
      <c r="C328">
        <f>[1]CO2ToAtm_Valid1!C310</f>
        <v>2047</v>
      </c>
      <c r="D328" s="6">
        <f>[1]CO2ToAtm_Valid1!H310</f>
        <v>22.46</v>
      </c>
      <c r="E328" s="6">
        <f>[1]CO2ToAtm_Valid1!F310</f>
        <v>450.27</v>
      </c>
      <c r="F328" s="6">
        <f>[1]CO2ToAtm_Valid1!J310</f>
        <v>1.8734112754379044</v>
      </c>
      <c r="G328" s="6">
        <f t="shared" si="51"/>
        <v>450.31014052717148</v>
      </c>
      <c r="H328" s="6">
        <f t="shared" si="50"/>
        <v>4.0140527171502072E-2</v>
      </c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</row>
    <row r="329" spans="1:32" x14ac:dyDescent="0.25">
      <c r="A329" t="str">
        <f t="shared" si="52"/>
        <v>3.82048</v>
      </c>
      <c r="B329" s="39">
        <f>[1]CO2ToAtm_Valid1!B943</f>
        <v>3.8</v>
      </c>
      <c r="C329">
        <f>[1]CO2ToAtm_Valid1!C298</f>
        <v>2048</v>
      </c>
      <c r="D329" s="6">
        <f>[1]CO2ToAtm_Valid1!H298</f>
        <v>21.87</v>
      </c>
      <c r="E329" s="6">
        <f>[1]CO2ToAtm_Valid1!F298</f>
        <v>450.47</v>
      </c>
      <c r="F329" s="6">
        <f>[1]CO2ToAtm_Valid1!J298</f>
        <v>1.5163305325572822</v>
      </c>
      <c r="G329" s="6">
        <f t="shared" si="51"/>
        <v>450.50987340274492</v>
      </c>
      <c r="H329" s="6">
        <f t="shared" si="50"/>
        <v>3.9873402744888153E-2</v>
      </c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</row>
    <row r="330" spans="1:32" x14ac:dyDescent="0.25">
      <c r="A330" t="str">
        <f t="shared" si="52"/>
        <v>3.62049</v>
      </c>
      <c r="B330" s="39">
        <f>[1]CO2ToAtm_Valid1!B944</f>
        <v>3.6</v>
      </c>
      <c r="C330">
        <f>[1]CO2ToAtm_Valid1!C269</f>
        <v>2049</v>
      </c>
      <c r="D330" s="6">
        <f>[1]CO2ToAtm_Valid1!H269</f>
        <v>21.32</v>
      </c>
      <c r="E330" s="6">
        <f>[1]CO2ToAtm_Valid1!F269</f>
        <v>450.62</v>
      </c>
      <c r="F330" s="6">
        <f>[1]CO2ToAtm_Valid1!J269</f>
        <v>1.1933402436662073</v>
      </c>
      <c r="G330" s="6">
        <f t="shared" si="51"/>
        <v>450.66415243694718</v>
      </c>
      <c r="H330" s="6">
        <f t="shared" si="50"/>
        <v>4.4152436947172191E-2</v>
      </c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</row>
    <row r="331" spans="1:32" x14ac:dyDescent="0.25">
      <c r="A331" t="str">
        <f t="shared" si="52"/>
        <v>42050</v>
      </c>
      <c r="B331" s="39">
        <f>[1]CO2ToAtm_Valid1!B945</f>
        <v>4</v>
      </c>
      <c r="C331">
        <f>[1]CO2ToAtm_Valid1!C265</f>
        <v>2050</v>
      </c>
      <c r="D331" s="6">
        <f>[1]CO2ToAtm_Valid1!H265</f>
        <v>20.76</v>
      </c>
      <c r="E331" s="6">
        <f>[1]CO2ToAtm_Valid1!F265</f>
        <v>450.73</v>
      </c>
      <c r="F331" s="6">
        <f>[1]CO2ToAtm_Valid1!J265</f>
        <v>0.86971951437796913</v>
      </c>
      <c r="G331" s="6">
        <f t="shared" si="51"/>
        <v>450.77279644605204</v>
      </c>
      <c r="H331" s="6">
        <f t="shared" si="50"/>
        <v>4.279644605202293E-2</v>
      </c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</row>
    <row r="332" spans="1:32" x14ac:dyDescent="0.25">
      <c r="A332" t="str">
        <f t="shared" si="52"/>
        <v>3.62051</v>
      </c>
      <c r="B332" s="39">
        <f>[1]CO2ToAtm_Valid1!B946</f>
        <v>3.6</v>
      </c>
      <c r="C332">
        <f>[1]CO2ToAtm_Valid1!C259</f>
        <v>2051</v>
      </c>
      <c r="D332" s="6">
        <f>[1]CO2ToAtm_Valid1!H259</f>
        <v>20.190000000000001</v>
      </c>
      <c r="E332" s="6">
        <f>[1]CO2ToAtm_Valid1!F259</f>
        <v>450.79</v>
      </c>
      <c r="F332" s="6">
        <f>[1]CO2ToAtm_Valid1!J259</f>
        <v>0.54580411805903351</v>
      </c>
      <c r="G332" s="6">
        <f t="shared" si="51"/>
        <v>450.84135973295497</v>
      </c>
      <c r="H332" s="6">
        <f t="shared" si="50"/>
        <v>5.1359732954949777E-2</v>
      </c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</row>
    <row r="333" spans="1:32" x14ac:dyDescent="0.25">
      <c r="A333" t="str">
        <f t="shared" si="52"/>
        <v>3.82052</v>
      </c>
      <c r="B333" s="39">
        <f>[1]CO2ToAtm_Valid1!B947</f>
        <v>3.8</v>
      </c>
      <c r="C333">
        <f>[1]CO2ToAtm_Valid1!C253</f>
        <v>2052</v>
      </c>
      <c r="D333" s="6">
        <f>[1]CO2ToAtm_Valid1!H253</f>
        <v>19.59</v>
      </c>
      <c r="E333" s="6">
        <f>[1]CO2ToAtm_Valid1!F253</f>
        <v>450.82</v>
      </c>
      <c r="F333" s="6">
        <f>[1]CO2ToAtm_Valid1!J253</f>
        <v>0.20904879042058588</v>
      </c>
      <c r="G333" s="6">
        <f t="shared" si="51"/>
        <v>450.85988529040452</v>
      </c>
      <c r="H333" s="6">
        <f t="shared" si="50"/>
        <v>3.9885290404527041E-2</v>
      </c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</row>
    <row r="334" spans="1:32" x14ac:dyDescent="0.25">
      <c r="A334" t="str">
        <f t="shared" si="52"/>
        <v>3.62053</v>
      </c>
      <c r="B334" s="39">
        <f>[1]CO2ToAtm_Valid1!B948</f>
        <v>3.6</v>
      </c>
      <c r="C334">
        <f>[1]CO2ToAtm_Valid1!C247</f>
        <v>2053</v>
      </c>
      <c r="D334" s="6">
        <f>[1]CO2ToAtm_Valid1!H247</f>
        <v>18.98</v>
      </c>
      <c r="E334" s="6">
        <f>[1]CO2ToAtm_Valid1!F247</f>
        <v>450.81</v>
      </c>
      <c r="F334" s="6">
        <f>[1]CO2ToAtm_Valid1!J247</f>
        <v>-0.12683199341889162</v>
      </c>
      <c r="G334" s="6">
        <f t="shared" si="51"/>
        <v>450.84676681055322</v>
      </c>
      <c r="H334" s="6">
        <f t="shared" si="50"/>
        <v>3.676681055321751E-2</v>
      </c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</row>
    <row r="335" spans="1:32" x14ac:dyDescent="0.25">
      <c r="A335" t="str">
        <f t="shared" si="52"/>
        <v>42054</v>
      </c>
      <c r="B335" s="39">
        <f>[1]CO2ToAtm_Valid1!B949</f>
        <v>4</v>
      </c>
      <c r="C335">
        <f>[1]CO2ToAtm_Valid1!C242</f>
        <v>2054</v>
      </c>
      <c r="D335" s="6">
        <f>[1]CO2ToAtm_Valid1!H242</f>
        <v>18.38</v>
      </c>
      <c r="E335" s="6">
        <f>[1]CO2ToAtm_Valid1!F242</f>
        <v>450.76</v>
      </c>
      <c r="F335" s="6">
        <f>[1]CO2ToAtm_Valid1!J242</f>
        <v>-0.44907711486357538</v>
      </c>
      <c r="G335" s="6">
        <f t="shared" si="51"/>
        <v>450.79376030814097</v>
      </c>
      <c r="H335" s="6">
        <f t="shared" si="50"/>
        <v>3.3760308140983852E-2</v>
      </c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</row>
    <row r="336" spans="1:32" x14ac:dyDescent="0.25">
      <c r="A336" t="str">
        <f t="shared" si="52"/>
        <v>3.82055</v>
      </c>
      <c r="B336" s="39">
        <f>[1]CO2ToAtm_Valid1!B950</f>
        <v>3.8</v>
      </c>
      <c r="C336">
        <f>[1]CO2ToAtm_Valid1!C235</f>
        <v>2055</v>
      </c>
      <c r="D336" s="6">
        <f>[1]CO2ToAtm_Valid1!H235</f>
        <v>17.8</v>
      </c>
      <c r="E336" s="6">
        <f>[1]CO2ToAtm_Valid1!F235</f>
        <v>450.69</v>
      </c>
      <c r="F336" s="6">
        <f>[1]CO2ToAtm_Valid1!J235</f>
        <v>-0.75196357079154297</v>
      </c>
      <c r="G336" s="6">
        <f t="shared" si="51"/>
        <v>450.70249972921079</v>
      </c>
      <c r="H336" s="6">
        <f t="shared" si="50"/>
        <v>1.2499729210787791E-2</v>
      </c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</row>
    <row r="337" spans="1:32" x14ac:dyDescent="0.25">
      <c r="A337" t="str">
        <f t="shared" si="52"/>
        <v>3.62056</v>
      </c>
      <c r="B337" s="39">
        <f>[1]CO2ToAtm_Valid1!B951</f>
        <v>3.6</v>
      </c>
      <c r="C337">
        <f>[1]CO2ToAtm_Valid1!C229</f>
        <v>2056</v>
      </c>
      <c r="D337" s="6">
        <f>[1]CO2ToAtm_Valid1!H229</f>
        <v>17.260000000000002</v>
      </c>
      <c r="E337" s="6">
        <f>[1]CO2ToAtm_Valid1!F229</f>
        <v>450.6</v>
      </c>
      <c r="F337" s="6">
        <f>[1]CO2ToAtm_Valid1!J229</f>
        <v>-1.0242392241050804</v>
      </c>
      <c r="G337" s="6">
        <f t="shared" si="51"/>
        <v>450.59371785265154</v>
      </c>
      <c r="H337" s="6">
        <f t="shared" si="50"/>
        <v>-6.282147348485978E-3</v>
      </c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</row>
    <row r="338" spans="1:32" x14ac:dyDescent="0.25">
      <c r="A338" t="str">
        <f t="shared" si="52"/>
        <v>3.62057</v>
      </c>
      <c r="B338" s="39">
        <f>[1]CO2ToAtm_Valid1!B952</f>
        <v>3.6</v>
      </c>
      <c r="C338">
        <f>[1]CO2ToAtm_Valid1!C224</f>
        <v>2057</v>
      </c>
      <c r="D338" s="6">
        <f>[1]CO2ToAtm_Valid1!H224</f>
        <v>16.75</v>
      </c>
      <c r="E338" s="6">
        <f>[1]CO2ToAtm_Valid1!F224</f>
        <v>450.48</v>
      </c>
      <c r="F338" s="6">
        <f>[1]CO2ToAtm_Valid1!J224</f>
        <v>-1.2730741012434992</v>
      </c>
      <c r="G338" s="6">
        <f t="shared" si="51"/>
        <v>450.46885541304675</v>
      </c>
      <c r="H338" s="6">
        <f t="shared" si="50"/>
        <v>-1.1144586953264479E-2</v>
      </c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1:32" x14ac:dyDescent="0.25">
      <c r="A339" t="str">
        <f t="shared" si="52"/>
        <v>42058</v>
      </c>
      <c r="B339" s="39">
        <f>[1]CO2ToAtm_Valid1!B953</f>
        <v>4</v>
      </c>
      <c r="C339">
        <f>[1]CO2ToAtm_Valid1!C217</f>
        <v>2058</v>
      </c>
      <c r="D339" s="6">
        <f>[1]CO2ToAtm_Valid1!H217</f>
        <v>16.28</v>
      </c>
      <c r="E339" s="6">
        <f>[1]CO2ToAtm_Valid1!F217</f>
        <v>450.34</v>
      </c>
      <c r="F339" s="6">
        <f>[1]CO2ToAtm_Valid1!J217</f>
        <v>-1.4936066176619476</v>
      </c>
      <c r="G339" s="6">
        <f t="shared" si="51"/>
        <v>450.31699435323389</v>
      </c>
      <c r="H339" s="6">
        <f t="shared" si="50"/>
        <v>-2.300564676608019E-2</v>
      </c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  <row r="340" spans="1:32" x14ac:dyDescent="0.25">
      <c r="A340" t="str">
        <f t="shared" si="52"/>
        <v>3.82059</v>
      </c>
      <c r="B340" s="39">
        <f>[1]CO2ToAtm_Valid1!B954</f>
        <v>3.8</v>
      </c>
      <c r="C340">
        <f>[1]CO2ToAtm_Valid1!C211</f>
        <v>2059</v>
      </c>
      <c r="D340" s="6">
        <f>[1]CO2ToAtm_Valid1!H211</f>
        <v>15.84</v>
      </c>
      <c r="E340" s="6">
        <f>[1]CO2ToAtm_Valid1!F211</f>
        <v>450.17</v>
      </c>
      <c r="F340" s="6">
        <f>[1]CO2ToAtm_Valid1!J211</f>
        <v>-1.692657035876334</v>
      </c>
      <c r="G340" s="6">
        <f t="shared" si="51"/>
        <v>450.14875715522891</v>
      </c>
      <c r="H340" s="6">
        <f t="shared" si="50"/>
        <v>-2.1242844771109048E-2</v>
      </c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</row>
    <row r="341" spans="1:32" x14ac:dyDescent="0.25">
      <c r="A341" t="str">
        <f t="shared" si="52"/>
        <v>3.62060</v>
      </c>
      <c r="B341" s="39">
        <f>[1]CO2ToAtm_Valid1!B955</f>
        <v>3.6</v>
      </c>
      <c r="C341">
        <f>[1]CO2ToAtm_Valid1!C205</f>
        <v>2060</v>
      </c>
      <c r="D341" s="6">
        <f>[1]CO2ToAtm_Valid1!H205</f>
        <v>15.42</v>
      </c>
      <c r="E341" s="6">
        <f>[1]CO2ToAtm_Valid1!F205</f>
        <v>449.99</v>
      </c>
      <c r="F341" s="6">
        <f>[1]CO2ToAtm_Valid1!J205</f>
        <v>-1.8766259016944833</v>
      </c>
      <c r="G341" s="6">
        <f t="shared" si="51"/>
        <v>449.95327054598255</v>
      </c>
      <c r="H341" s="6">
        <f t="shared" si="50"/>
        <v>-3.6729454017461194E-2</v>
      </c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</row>
    <row r="342" spans="1:32" x14ac:dyDescent="0.25">
      <c r="A342" t="str">
        <f t="shared" si="52"/>
        <v>42061</v>
      </c>
      <c r="B342" s="39">
        <f>[1]CO2ToAtm_Valid1!B956</f>
        <v>4</v>
      </c>
      <c r="C342">
        <f>[1]CO2ToAtm_Valid1!C199</f>
        <v>2061</v>
      </c>
      <c r="D342" s="6">
        <f>[1]CO2ToAtm_Valid1!H199</f>
        <v>15.02</v>
      </c>
      <c r="E342" s="6">
        <f>[1]CO2ToAtm_Valid1!F199</f>
        <v>449.79</v>
      </c>
      <c r="F342" s="6">
        <f>[1]CO2ToAtm_Valid1!J199</f>
        <v>-2.0460168751660972</v>
      </c>
      <c r="G342" s="6">
        <f t="shared" si="51"/>
        <v>449.74971499338102</v>
      </c>
      <c r="H342" s="6">
        <f t="shared" si="50"/>
        <v>-4.0285006619001251E-2</v>
      </c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</row>
    <row r="343" spans="1:32" x14ac:dyDescent="0.25">
      <c r="A343" t="str">
        <f t="shared" si="52"/>
        <v>3.62062</v>
      </c>
      <c r="B343" s="39">
        <f>[1]CO2ToAtm_Valid1!B957</f>
        <v>3.6</v>
      </c>
      <c r="C343">
        <f>[1]CO2ToAtm_Valid1!C191</f>
        <v>2062</v>
      </c>
      <c r="D343" s="6">
        <f>[1]CO2ToAtm_Valid1!H191</f>
        <v>14.64</v>
      </c>
      <c r="E343" s="6">
        <f>[1]CO2ToAtm_Valid1!F191</f>
        <v>449.57</v>
      </c>
      <c r="F343" s="6">
        <f>[1]CO2ToAtm_Valid1!J191</f>
        <v>-2.2013096325289827</v>
      </c>
      <c r="G343" s="6">
        <f t="shared" si="51"/>
        <v>449.52802600830142</v>
      </c>
      <c r="H343" s="6">
        <f t="shared" si="50"/>
        <v>-4.197399169856908E-2</v>
      </c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</row>
    <row r="344" spans="1:32" x14ac:dyDescent="0.25">
      <c r="A344" t="str">
        <f t="shared" si="52"/>
        <v>3.82063</v>
      </c>
      <c r="B344" s="39">
        <f>[1]CO2ToAtm_Valid1!B958</f>
        <v>3.8</v>
      </c>
      <c r="C344">
        <f>[1]CO2ToAtm_Valid1!C185</f>
        <v>2063</v>
      </c>
      <c r="D344" s="6">
        <f>[1]CO2ToAtm_Valid1!H185</f>
        <v>14.29</v>
      </c>
      <c r="E344" s="6">
        <f>[1]CO2ToAtm_Valid1!F185</f>
        <v>449.34</v>
      </c>
      <c r="F344" s="6">
        <f>[1]CO2ToAtm_Valid1!J185</f>
        <v>-2.3375786324065881</v>
      </c>
      <c r="G344" s="6">
        <f t="shared" si="51"/>
        <v>449.28814217253148</v>
      </c>
      <c r="H344" s="6">
        <f t="shared" si="50"/>
        <v>-5.1857827468495543E-2</v>
      </c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</row>
    <row r="345" spans="1:32" x14ac:dyDescent="0.25">
      <c r="A345" t="str">
        <f t="shared" si="52"/>
        <v>3.62064</v>
      </c>
      <c r="B345" s="39">
        <f>[1]CO2ToAtm_Valid1!B959</f>
        <v>3.6</v>
      </c>
      <c r="C345">
        <f>[1]CO2ToAtm_Valid1!C177</f>
        <v>2064</v>
      </c>
      <c r="D345" s="6">
        <f>[1]CO2ToAtm_Valid1!H177</f>
        <v>13.95</v>
      </c>
      <c r="E345" s="6">
        <f>[1]CO2ToAtm_Valid1!F177</f>
        <v>449.1</v>
      </c>
      <c r="F345" s="6">
        <f>[1]CO2ToAtm_Valid1!J177</f>
        <v>-2.4660860051515798</v>
      </c>
      <c r="G345" s="6">
        <f t="shared" si="51"/>
        <v>449.0406941571822</v>
      </c>
      <c r="H345" s="6">
        <f t="shared" si="50"/>
        <v>-5.9305842817821031E-2</v>
      </c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</row>
    <row r="346" spans="1:32" x14ac:dyDescent="0.25">
      <c r="A346" t="str">
        <f t="shared" si="52"/>
        <v>42065</v>
      </c>
      <c r="B346" s="39">
        <f>[1]CO2ToAtm_Valid1!B960</f>
        <v>4</v>
      </c>
      <c r="C346">
        <f>[1]CO2ToAtm_Valid1!C166</f>
        <v>2065</v>
      </c>
      <c r="D346" s="6">
        <f>[1]CO2ToAtm_Valid1!H166</f>
        <v>13.63</v>
      </c>
      <c r="E346" s="6">
        <f>[1]CO2ToAtm_Valid1!F166</f>
        <v>448.84</v>
      </c>
      <c r="F346" s="6">
        <f>[1]CO2ToAtm_Valid1!J166</f>
        <v>-2.5817862903279529</v>
      </c>
      <c r="G346" s="6">
        <f t="shared" si="51"/>
        <v>448.78423994812402</v>
      </c>
      <c r="H346" s="6">
        <f t="shared" si="50"/>
        <v>-5.5760051875950012E-2</v>
      </c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</row>
    <row r="347" spans="1:32" x14ac:dyDescent="0.25">
      <c r="A347" t="str">
        <f t="shared" si="52"/>
        <v>3.82066</v>
      </c>
      <c r="B347" s="39">
        <f>[1]CO2ToAtm_Valid1!B961</f>
        <v>3.8</v>
      </c>
      <c r="C347">
        <f>[1]CO2ToAtm_Valid1!C160</f>
        <v>2066</v>
      </c>
      <c r="D347" s="6">
        <f>[1]CO2ToAtm_Valid1!H160</f>
        <v>13.33</v>
      </c>
      <c r="E347" s="6">
        <f>[1]CO2ToAtm_Valid1!F160</f>
        <v>448.57</v>
      </c>
      <c r="F347" s="6">
        <f>[1]CO2ToAtm_Valid1!J160</f>
        <v>-2.6850632289259537</v>
      </c>
      <c r="G347" s="6">
        <f t="shared" si="51"/>
        <v>448.5094255710207</v>
      </c>
      <c r="H347" s="6">
        <f t="shared" si="50"/>
        <v>-6.0574428979293771E-2</v>
      </c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</row>
    <row r="348" spans="1:32" x14ac:dyDescent="0.25">
      <c r="A348" t="str">
        <f t="shared" si="52"/>
        <v>3.62067</v>
      </c>
      <c r="B348" s="39">
        <f>[1]CO2ToAtm_Valid1!B962</f>
        <v>3.6</v>
      </c>
      <c r="C348">
        <f>[1]CO2ToAtm_Valid1!C157</f>
        <v>2067</v>
      </c>
      <c r="D348" s="6">
        <f>[1]CO2ToAtm_Valid1!H157</f>
        <v>13.04</v>
      </c>
      <c r="E348" s="6">
        <f>[1]CO2ToAtm_Valid1!F157</f>
        <v>448.3</v>
      </c>
      <c r="F348" s="6">
        <f>[1]CO2ToAtm_Valid1!J157</f>
        <v>-2.7814099792035498</v>
      </c>
      <c r="G348" s="6">
        <f t="shared" si="51"/>
        <v>448.22620189130271</v>
      </c>
      <c r="H348" s="6">
        <f t="shared" si="50"/>
        <v>-7.3798108697303633E-2</v>
      </c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</row>
    <row r="349" spans="1:32" x14ac:dyDescent="0.25">
      <c r="A349" t="str">
        <f t="shared" si="52"/>
        <v>3.62068</v>
      </c>
      <c r="B349" s="39">
        <f>[1]CO2ToAtm_Valid1!B963</f>
        <v>3.6</v>
      </c>
      <c r="C349">
        <f>[1]CO2ToAtm_Valid1!C154</f>
        <v>2068</v>
      </c>
      <c r="D349" s="6">
        <f>[1]CO2ToAtm_Valid1!H154</f>
        <v>12.77</v>
      </c>
      <c r="E349" s="6">
        <f>[1]CO2ToAtm_Valid1!F154</f>
        <v>448.01</v>
      </c>
      <c r="F349" s="6">
        <f>[1]CO2ToAtm_Valid1!J154</f>
        <v>-2.8659229849450814</v>
      </c>
      <c r="G349" s="6">
        <f t="shared" si="51"/>
        <v>447.94386555964104</v>
      </c>
      <c r="H349" s="6">
        <f t="shared" si="50"/>
        <v>-6.6134440358950997E-2</v>
      </c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</row>
    <row r="350" spans="1:32" x14ac:dyDescent="0.25">
      <c r="A350" t="str">
        <f t="shared" si="52"/>
        <v>42069</v>
      </c>
      <c r="B350" s="39">
        <f>[1]CO2ToAtm_Valid1!B964</f>
        <v>4</v>
      </c>
      <c r="C350">
        <f>[1]CO2ToAtm_Valid1!C150</f>
        <v>2069</v>
      </c>
      <c r="D350" s="6">
        <f>[1]CO2ToAtm_Valid1!H150</f>
        <v>12.53</v>
      </c>
      <c r="E350" s="6">
        <f>[1]CO2ToAtm_Valid1!F150</f>
        <v>447.72</v>
      </c>
      <c r="F350" s="6">
        <f>[1]CO2ToAtm_Valid1!J150</f>
        <v>-2.9338965563829889</v>
      </c>
      <c r="G350" s="6">
        <f t="shared" si="51"/>
        <v>447.6430444321453</v>
      </c>
      <c r="H350" s="6">
        <f t="shared" si="50"/>
        <v>-7.6955567854724904E-2</v>
      </c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</row>
    <row r="351" spans="1:32" x14ac:dyDescent="0.25">
      <c r="A351" t="str">
        <f t="shared" si="52"/>
        <v>3.82070</v>
      </c>
      <c r="B351" s="39">
        <f>[1]CO2ToAtm_Valid1!B965</f>
        <v>3.8</v>
      </c>
      <c r="C351">
        <f>[1]CO2ToAtm_Valid1!C146</f>
        <v>2070</v>
      </c>
      <c r="D351" s="6">
        <f>[1]CO2ToAtm_Valid1!H146</f>
        <v>12.3</v>
      </c>
      <c r="E351" s="6">
        <f>[1]CO2ToAtm_Valid1!F146</f>
        <v>447.42</v>
      </c>
      <c r="F351" s="6">
        <f>[1]CO2ToAtm_Valid1!J146</f>
        <v>-2.9957354025948595</v>
      </c>
      <c r="G351" s="6">
        <f t="shared" si="51"/>
        <v>447.34434102991258</v>
      </c>
      <c r="H351" s="6">
        <f t="shared" si="50"/>
        <v>-7.5658970087431499E-2</v>
      </c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</row>
    <row r="352" spans="1:32" x14ac:dyDescent="0.25">
      <c r="A352" t="str">
        <f t="shared" si="52"/>
        <v>42071</v>
      </c>
      <c r="B352" s="39">
        <f>[1]CO2ToAtm_Valid1!B966</f>
        <v>4</v>
      </c>
      <c r="C352">
        <f>[1]CO2ToAtm_Valid1!C143</f>
        <v>2071</v>
      </c>
      <c r="D352" s="6">
        <f>[1]CO2ToAtm_Valid1!H143</f>
        <v>12.08</v>
      </c>
      <c r="E352" s="6">
        <f>[1]CO2ToAtm_Valid1!F143</f>
        <v>447.11</v>
      </c>
      <c r="F352" s="6">
        <f>[1]CO2ToAtm_Valid1!J143</f>
        <v>-3.0515774304990644</v>
      </c>
      <c r="G352" s="6">
        <f t="shared" si="51"/>
        <v>447.03642312386751</v>
      </c>
      <c r="H352" s="6">
        <f t="shared" si="50"/>
        <v>-7.3576876132506186E-2</v>
      </c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</row>
    <row r="353" spans="1:32" x14ac:dyDescent="0.25">
      <c r="A353" t="str">
        <f t="shared" si="52"/>
        <v>3.82072</v>
      </c>
      <c r="B353" s="39">
        <f>[1]CO2ToAtm_Valid1!B967</f>
        <v>3.8</v>
      </c>
      <c r="C353">
        <f>[1]CO2ToAtm_Valid1!C139</f>
        <v>2072</v>
      </c>
      <c r="D353" s="6">
        <f>[1]CO2ToAtm_Valid1!H139</f>
        <v>11.87</v>
      </c>
      <c r="E353" s="6">
        <f>[1]CO2ToAtm_Valid1!F139</f>
        <v>446.8</v>
      </c>
      <c r="F353" s="6">
        <f>[1]CO2ToAtm_Valid1!J139</f>
        <v>-3.1015545510610001</v>
      </c>
      <c r="G353" s="6">
        <f t="shared" si="51"/>
        <v>446.71927305627412</v>
      </c>
      <c r="H353" s="6">
        <f t="shared" si="50"/>
        <v>-8.0726943725892397E-2</v>
      </c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</row>
    <row r="354" spans="1:32" x14ac:dyDescent="0.25">
      <c r="A354" t="str">
        <f t="shared" si="52"/>
        <v>42073</v>
      </c>
      <c r="B354" s="39">
        <f>[1]CO2ToAtm_Valid1!B968</f>
        <v>4</v>
      </c>
      <c r="C354">
        <f>[1]CO2ToAtm_Valid1!C136</f>
        <v>2073</v>
      </c>
      <c r="D354" s="6">
        <f>[1]CO2ToAtm_Valid1!H136</f>
        <v>11.66</v>
      </c>
      <c r="E354" s="6">
        <f>[1]CO2ToAtm_Valid1!F136</f>
        <v>446.49</v>
      </c>
      <c r="F354" s="6">
        <f>[1]CO2ToAtm_Valid1!J136</f>
        <v>-3.1506502665359584</v>
      </c>
      <c r="G354" s="6">
        <f t="shared" si="51"/>
        <v>446.40287393712407</v>
      </c>
      <c r="H354" s="6">
        <f t="shared" si="50"/>
        <v>-8.7126062875938715E-2</v>
      </c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</row>
    <row r="355" spans="1:32" x14ac:dyDescent="0.25">
      <c r="A355" t="str">
        <f t="shared" si="52"/>
        <v>3.82074</v>
      </c>
      <c r="B355" s="39">
        <f>[1]CO2ToAtm_Valid1!B969</f>
        <v>3.8</v>
      </c>
      <c r="C355">
        <f>[1]CO2ToAtm_Valid1!C133</f>
        <v>2074</v>
      </c>
      <c r="D355" s="6">
        <f>[1]CO2ToAtm_Valid1!H133</f>
        <v>11.46</v>
      </c>
      <c r="E355" s="6">
        <f>[1]CO2ToAtm_Valid1!F133</f>
        <v>446.17</v>
      </c>
      <c r="F355" s="6">
        <f>[1]CO2ToAtm_Valid1!J133</f>
        <v>-3.1940489613518825</v>
      </c>
      <c r="G355" s="6">
        <f t="shared" si="51"/>
        <v>446.08658767393905</v>
      </c>
      <c r="H355" s="6">
        <f t="shared" si="50"/>
        <v>-8.3412326060965825E-2</v>
      </c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</row>
    <row r="356" spans="1:32" x14ac:dyDescent="0.25">
      <c r="A356" t="str">
        <f t="shared" si="52"/>
        <v>42075</v>
      </c>
      <c r="B356" s="39">
        <f>[1]CO2ToAtm_Valid1!B970</f>
        <v>4</v>
      </c>
      <c r="C356">
        <f>[1]CO2ToAtm_Valid1!C129</f>
        <v>2075</v>
      </c>
      <c r="D356" s="6">
        <f>[1]CO2ToAtm_Valid1!H129</f>
        <v>11.27</v>
      </c>
      <c r="E356" s="6">
        <f>[1]CO2ToAtm_Valid1!F129</f>
        <v>445.84</v>
      </c>
      <c r="F356" s="6">
        <f>[1]CO2ToAtm_Valid1!J129</f>
        <v>-3.231870554568224</v>
      </c>
      <c r="G356" s="6">
        <f t="shared" si="51"/>
        <v>445.76103086282308</v>
      </c>
      <c r="H356" s="6">
        <f t="shared" si="50"/>
        <v>-7.896913717689813E-2</v>
      </c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</row>
    <row r="357" spans="1:32" x14ac:dyDescent="0.25">
      <c r="A357" t="str">
        <f t="shared" si="52"/>
        <v>3.82076</v>
      </c>
      <c r="B357" s="39">
        <f>[1]CO2ToAtm_Valid1!B971</f>
        <v>3.8</v>
      </c>
      <c r="C357">
        <f>[1]CO2ToAtm_Valid1!C125</f>
        <v>2076</v>
      </c>
      <c r="D357" s="6">
        <f>[1]CO2ToAtm_Valid1!H125</f>
        <v>11.08</v>
      </c>
      <c r="E357" s="6">
        <f>[1]CO2ToAtm_Valid1!F125</f>
        <v>445.52</v>
      </c>
      <c r="F357" s="6">
        <f>[1]CO2ToAtm_Valid1!J125</f>
        <v>-3.2689706347768581</v>
      </c>
      <c r="G357" s="6">
        <f t="shared" si="51"/>
        <v>445.42618814922298</v>
      </c>
      <c r="H357" s="6">
        <f t="shared" si="50"/>
        <v>-9.3811850777001382E-2</v>
      </c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</row>
    <row r="358" spans="1:32" x14ac:dyDescent="0.25">
      <c r="A358" t="str">
        <f t="shared" si="52"/>
        <v>42077</v>
      </c>
      <c r="B358" s="39">
        <f>[1]CO2ToAtm_Valid1!B972</f>
        <v>4</v>
      </c>
      <c r="C358">
        <f>[1]CO2ToAtm_Valid1!C122</f>
        <v>2077</v>
      </c>
      <c r="D358" s="6">
        <f>[1]CO2ToAtm_Valid1!H122</f>
        <v>10.9</v>
      </c>
      <c r="E358" s="6">
        <f>[1]CO2ToAtm_Valid1!F122</f>
        <v>445.19</v>
      </c>
      <c r="F358" s="6">
        <f>[1]CO2ToAtm_Valid1!J122</f>
        <v>-3.3006455108612172</v>
      </c>
      <c r="G358" s="6">
        <f t="shared" si="51"/>
        <v>445.10143781885057</v>
      </c>
      <c r="H358" s="6">
        <f t="shared" si="50"/>
        <v>-8.8562181149427488E-2</v>
      </c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</row>
    <row r="359" spans="1:32" x14ac:dyDescent="0.25">
      <c r="A359" t="str">
        <f t="shared" si="52"/>
        <v>3.82078</v>
      </c>
      <c r="B359" s="39">
        <f>[1]CO2ToAtm_Valid1!B973</f>
        <v>3.8</v>
      </c>
      <c r="C359">
        <f>[1]CO2ToAtm_Valid1!C119</f>
        <v>2078</v>
      </c>
      <c r="D359" s="6">
        <f>[1]CO2ToAtm_Valid1!H119</f>
        <v>10.73</v>
      </c>
      <c r="E359" s="6">
        <f>[1]CO2ToAtm_Valid1!F119</f>
        <v>444.86</v>
      </c>
      <c r="F359" s="6">
        <f>[1]CO2ToAtm_Valid1!J119</f>
        <v>-3.3270031099748074</v>
      </c>
      <c r="G359" s="6">
        <f t="shared" si="51"/>
        <v>444.76738213689356</v>
      </c>
      <c r="H359" s="6">
        <f t="shared" si="50"/>
        <v>-9.2617863106454479E-2</v>
      </c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</row>
    <row r="360" spans="1:32" x14ac:dyDescent="0.25">
      <c r="A360" t="str">
        <f t="shared" si="52"/>
        <v>42079</v>
      </c>
      <c r="B360" s="39">
        <f>[1]CO2ToAtm_Valid1!B974</f>
        <v>4</v>
      </c>
      <c r="C360">
        <f>[1]CO2ToAtm_Valid1!C116</f>
        <v>2079</v>
      </c>
      <c r="D360" s="6">
        <f>[1]CO2ToAtm_Valid1!H116</f>
        <v>10.57</v>
      </c>
      <c r="E360" s="6">
        <f>[1]CO2ToAtm_Valid1!F116</f>
        <v>444.53</v>
      </c>
      <c r="F360" s="6">
        <f>[1]CO2ToAtm_Valid1!J116</f>
        <v>-3.3481453633181641</v>
      </c>
      <c r="G360" s="6">
        <f t="shared" si="51"/>
        <v>444.43400728425422</v>
      </c>
      <c r="H360" s="6">
        <f t="shared" si="50"/>
        <v>-9.5992715745751411E-2</v>
      </c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</row>
    <row r="361" spans="1:32" x14ac:dyDescent="0.25">
      <c r="A361" t="str">
        <f t="shared" si="52"/>
        <v>3.82080</v>
      </c>
      <c r="B361" s="39">
        <f>[1]CO2ToAtm_Valid1!B975</f>
        <v>3.8</v>
      </c>
      <c r="C361">
        <f>[1]CO2ToAtm_Valid1!C113</f>
        <v>2080</v>
      </c>
      <c r="D361" s="6">
        <f>[1]CO2ToAtm_Valid1!H113</f>
        <v>10.41</v>
      </c>
      <c r="E361" s="6">
        <f>[1]CO2ToAtm_Valid1!F113</f>
        <v>444.21</v>
      </c>
      <c r="F361" s="6">
        <f>[1]CO2ToAtm_Valid1!J113</f>
        <v>-3.3687759620078559</v>
      </c>
      <c r="G361" s="6">
        <f t="shared" si="51"/>
        <v>444.10130020956228</v>
      </c>
      <c r="H361" s="6">
        <f t="shared" si="50"/>
        <v>-0.10869979043769717</v>
      </c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</row>
    <row r="362" spans="1:32" x14ac:dyDescent="0.25">
      <c r="A362" t="str">
        <f t="shared" si="52"/>
        <v>42081</v>
      </c>
      <c r="B362" s="39">
        <f>[1]CO2ToAtm_Valid1!B976</f>
        <v>4</v>
      </c>
      <c r="C362">
        <f>[1]CO2ToAtm_Valid1!C109</f>
        <v>2081</v>
      </c>
      <c r="D362" s="6">
        <f>[1]CO2ToAtm_Valid1!H109</f>
        <v>10.25</v>
      </c>
      <c r="E362" s="6">
        <f>[1]CO2ToAtm_Valid1!F109</f>
        <v>443.89</v>
      </c>
      <c r="F362" s="6">
        <f>[1]CO2ToAtm_Valid1!J109</f>
        <v>-3.3888949060438831</v>
      </c>
      <c r="G362" s="6">
        <f t="shared" si="51"/>
        <v>443.77865864763021</v>
      </c>
      <c r="H362" s="6">
        <f t="shared" si="50"/>
        <v>-0.11134135236977727</v>
      </c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</row>
    <row r="363" spans="1:32" x14ac:dyDescent="0.25">
      <c r="A363" t="str">
        <f t="shared" si="52"/>
        <v>3.82082</v>
      </c>
      <c r="B363" s="39">
        <f>[1]CO2ToAtm_Valid1!B977</f>
        <v>3.8</v>
      </c>
      <c r="C363">
        <f>[1]CO2ToAtm_Valid1!C106</f>
        <v>2082</v>
      </c>
      <c r="D363" s="6">
        <f>[1]CO2ToAtm_Valid1!H106</f>
        <v>10.1</v>
      </c>
      <c r="E363" s="6">
        <f>[1]CO2ToAtm_Valid1!F106</f>
        <v>443.57</v>
      </c>
      <c r="F363" s="6">
        <f>[1]CO2ToAtm_Valid1!J106</f>
        <v>-3.4039583963889464</v>
      </c>
      <c r="G363" s="6">
        <f t="shared" si="51"/>
        <v>443.4560825984579</v>
      </c>
      <c r="H363" s="6">
        <f t="shared" si="50"/>
        <v>-0.11391740154209629</v>
      </c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</row>
    <row r="364" spans="1:32" x14ac:dyDescent="0.25">
      <c r="A364" t="str">
        <f t="shared" si="52"/>
        <v>42083</v>
      </c>
      <c r="B364" s="39">
        <f>[1]CO2ToAtm_Valid1!B978</f>
        <v>4</v>
      </c>
      <c r="C364">
        <f>[1]CO2ToAtm_Valid1!C102</f>
        <v>2083</v>
      </c>
      <c r="D364" s="6">
        <f>[1]CO2ToAtm_Valid1!H102</f>
        <v>9.9600000000000009</v>
      </c>
      <c r="E364" s="6">
        <f>[1]CO2ToAtm_Valid1!F102</f>
        <v>443.26</v>
      </c>
      <c r="F364" s="6">
        <f>[1]CO2ToAtm_Valid1!J102</f>
        <v>-3.4140563723376363</v>
      </c>
      <c r="G364" s="6">
        <f t="shared" si="51"/>
        <v>443.13415385449565</v>
      </c>
      <c r="H364" s="6">
        <f t="shared" si="50"/>
        <v>-0.12584614550434026</v>
      </c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</row>
    <row r="365" spans="1:32" x14ac:dyDescent="0.25">
      <c r="A365" t="str">
        <f t="shared" si="52"/>
        <v>3.82084</v>
      </c>
      <c r="B365" s="39">
        <f>[1]CO2ToAtm_Valid1!B979</f>
        <v>3.8</v>
      </c>
      <c r="C365">
        <f>[1]CO2ToAtm_Valid1!C99</f>
        <v>2084</v>
      </c>
      <c r="D365" s="6">
        <f>[1]CO2ToAtm_Valid1!H99</f>
        <v>9.82</v>
      </c>
      <c r="E365" s="6">
        <f>[1]CO2ToAtm_Valid1!F99</f>
        <v>442.94</v>
      </c>
      <c r="F365" s="6">
        <f>[1]CO2ToAtm_Valid1!J99</f>
        <v>-3.4237626126921135</v>
      </c>
      <c r="G365" s="6">
        <f t="shared" si="51"/>
        <v>442.8228608998287</v>
      </c>
      <c r="H365" s="6">
        <f t="shared" si="50"/>
        <v>-0.11713910017130047</v>
      </c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</row>
    <row r="366" spans="1:32" x14ac:dyDescent="0.25">
      <c r="A366" t="str">
        <f t="shared" si="52"/>
        <v>42085</v>
      </c>
      <c r="B366" s="39">
        <f>[1]CO2ToAtm_Valid1!B980</f>
        <v>4</v>
      </c>
      <c r="C366">
        <f>[1]CO2ToAtm_Valid1!C96</f>
        <v>2085</v>
      </c>
      <c r="D366" s="6">
        <f>[1]CO2ToAtm_Valid1!H96</f>
        <v>9.69</v>
      </c>
      <c r="E366" s="6">
        <f>[1]CO2ToAtm_Valid1!F96</f>
        <v>442.63</v>
      </c>
      <c r="F366" s="6">
        <f>[1]CO2ToAtm_Valid1!J96</f>
        <v>-3.4286152631057054</v>
      </c>
      <c r="G366" s="6">
        <f t="shared" si="51"/>
        <v>442.50161810336846</v>
      </c>
      <c r="H366" s="6">
        <f t="shared" si="50"/>
        <v>-0.12838189663153798</v>
      </c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</row>
    <row r="367" spans="1:32" x14ac:dyDescent="0.25">
      <c r="A367" t="str">
        <f t="shared" si="52"/>
        <v>3.82086</v>
      </c>
      <c r="B367" s="39">
        <f>[1]CO2ToAtm_Valid1!B981</f>
        <v>3.8</v>
      </c>
      <c r="C367">
        <f>[1]CO2ToAtm_Valid1!C94</f>
        <v>2086</v>
      </c>
      <c r="D367" s="6">
        <f>[1]CO2ToAtm_Valid1!H94</f>
        <v>9.56</v>
      </c>
      <c r="E367" s="6">
        <f>[1]CO2ToAtm_Valid1!F94</f>
        <v>442.33</v>
      </c>
      <c r="F367" s="6">
        <f>[1]CO2ToAtm_Valid1!J94</f>
        <v>-3.4331301415018394</v>
      </c>
      <c r="G367" s="6">
        <f t="shared" si="51"/>
        <v>442.19099676528737</v>
      </c>
      <c r="H367" s="6">
        <f t="shared" si="50"/>
        <v>-0.139003234712618</v>
      </c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</row>
    <row r="368" spans="1:32" x14ac:dyDescent="0.25">
      <c r="A368" t="str">
        <f t="shared" si="52"/>
        <v>42087</v>
      </c>
      <c r="B368" s="39">
        <f>[1]CO2ToAtm_Valid1!B982</f>
        <v>4</v>
      </c>
      <c r="C368">
        <f>[1]CO2ToAtm_Valid1!C90</f>
        <v>2087</v>
      </c>
      <c r="D368" s="6">
        <f>[1]CO2ToAtm_Valid1!H90</f>
        <v>9.43</v>
      </c>
      <c r="E368" s="6">
        <f>[1]CO2ToAtm_Valid1!F90</f>
        <v>442.02</v>
      </c>
      <c r="F368" s="6">
        <f>[1]CO2ToAtm_Valid1!J90</f>
        <v>-3.4373072478805153</v>
      </c>
      <c r="G368" s="6">
        <f t="shared" si="51"/>
        <v>441.890418675864</v>
      </c>
      <c r="H368" s="6">
        <f t="shared" si="50"/>
        <v>-0.12958132413598378</v>
      </c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</row>
    <row r="369" spans="1:32" x14ac:dyDescent="0.25">
      <c r="A369" t="str">
        <f t="shared" si="52"/>
        <v>3.82088</v>
      </c>
      <c r="B369" s="39">
        <f>[1]CO2ToAtm_Valid1!B983</f>
        <v>3.8</v>
      </c>
      <c r="C369">
        <f>[1]CO2ToAtm_Valid1!C87</f>
        <v>2088</v>
      </c>
      <c r="D369" s="6">
        <f>[1]CO2ToAtm_Valid1!H87</f>
        <v>9.32</v>
      </c>
      <c r="E369" s="6">
        <f>[1]CO2ToAtm_Valid1!F87</f>
        <v>441.73</v>
      </c>
      <c r="F369" s="6">
        <f>[1]CO2ToAtm_Valid1!J87</f>
        <v>-3.4323727723727013</v>
      </c>
      <c r="G369" s="6">
        <f t="shared" si="51"/>
        <v>441.57988383509849</v>
      </c>
      <c r="H369" s="6">
        <f t="shared" si="50"/>
        <v>-0.15011616490153301</v>
      </c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</row>
    <row r="370" spans="1:32" x14ac:dyDescent="0.25">
      <c r="A370" t="str">
        <f t="shared" si="52"/>
        <v>42089</v>
      </c>
      <c r="B370" s="39">
        <f>[1]CO2ToAtm_Valid1!B984</f>
        <v>4</v>
      </c>
      <c r="C370">
        <f>[1]CO2ToAtm_Valid1!C84</f>
        <v>2089</v>
      </c>
      <c r="D370" s="6">
        <f>[1]CO2ToAtm_Valid1!H84</f>
        <v>9.1999999999999993</v>
      </c>
      <c r="E370" s="6">
        <f>[1]CO2ToAtm_Valid1!F84</f>
        <v>441.43</v>
      </c>
      <c r="F370" s="6">
        <f>[1]CO2ToAtm_Valid1!J84</f>
        <v>-3.4315623791941028</v>
      </c>
      <c r="G370" s="6">
        <f t="shared" si="51"/>
        <v>441.29051565014436</v>
      </c>
      <c r="H370" s="6">
        <f t="shared" si="50"/>
        <v>-0.13948434985564973</v>
      </c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</row>
    <row r="371" spans="1:32" x14ac:dyDescent="0.25">
      <c r="A371" t="str">
        <f t="shared" si="52"/>
        <v>3.82090</v>
      </c>
      <c r="B371" s="39">
        <f>[1]CO2ToAtm_Valid1!B985</f>
        <v>3.8</v>
      </c>
      <c r="C371">
        <f>[1]CO2ToAtm_Valid1!C81</f>
        <v>2090</v>
      </c>
      <c r="D371" s="6">
        <f>[1]CO2ToAtm_Valid1!H81</f>
        <v>9.09</v>
      </c>
      <c r="E371" s="6">
        <f>[1]CO2ToAtm_Valid1!F81</f>
        <v>441.15</v>
      </c>
      <c r="F371" s="6">
        <f>[1]CO2ToAtm_Valid1!J81</f>
        <v>-3.4261222449855979</v>
      </c>
      <c r="G371" s="6">
        <f t="shared" si="51"/>
        <v>440.99061941367552</v>
      </c>
      <c r="H371" s="6">
        <f t="shared" ref="H371:H381" si="53">G371-E371</f>
        <v>-0.15938058632445973</v>
      </c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</row>
    <row r="372" spans="1:32" x14ac:dyDescent="0.25">
      <c r="A372" t="str">
        <f t="shared" si="52"/>
        <v>42091</v>
      </c>
      <c r="B372" s="39">
        <f>[1]CO2ToAtm_Valid1!B986</f>
        <v>4</v>
      </c>
      <c r="C372">
        <f>[1]CO2ToAtm_Valid1!C77</f>
        <v>2091</v>
      </c>
      <c r="D372" s="6">
        <f>[1]CO2ToAtm_Valid1!H77</f>
        <v>8.98</v>
      </c>
      <c r="E372" s="6">
        <f>[1]CO2ToAtm_Valid1!F77</f>
        <v>440.86</v>
      </c>
      <c r="F372" s="6">
        <f>[1]CO2ToAtm_Valid1!J77</f>
        <v>-3.4204402740071962</v>
      </c>
      <c r="G372" s="6">
        <f t="shared" ref="G372:G381" si="54">E371+F371/7.81</f>
        <v>440.71131597375341</v>
      </c>
      <c r="H372" s="6">
        <f t="shared" si="53"/>
        <v>-0.14868402624659893</v>
      </c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</row>
    <row r="373" spans="1:32" x14ac:dyDescent="0.25">
      <c r="A373" t="str">
        <f t="shared" si="52"/>
        <v>3.82092</v>
      </c>
      <c r="B373" s="39">
        <f>[1]CO2ToAtm_Valid1!B987</f>
        <v>3.8</v>
      </c>
      <c r="C373">
        <f>[1]CO2ToAtm_Valid1!C74</f>
        <v>2092</v>
      </c>
      <c r="D373" s="6">
        <f>[1]CO2ToAtm_Valid1!H74</f>
        <v>8.8800000000000008</v>
      </c>
      <c r="E373" s="6">
        <f>[1]CO2ToAtm_Valid1!F74</f>
        <v>440.59</v>
      </c>
      <c r="F373" s="6">
        <f>[1]CO2ToAtm_Valid1!J74</f>
        <v>-3.4102165026424864</v>
      </c>
      <c r="G373" s="6">
        <f t="shared" si="54"/>
        <v>440.42204349884673</v>
      </c>
      <c r="H373" s="6">
        <f t="shared" si="53"/>
        <v>-0.16795650115324179</v>
      </c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</row>
    <row r="374" spans="1:32" x14ac:dyDescent="0.25">
      <c r="A374" t="str">
        <f t="shared" si="52"/>
        <v>42093</v>
      </c>
      <c r="B374" s="39">
        <f>[1]CO2ToAtm_Valid1!B988</f>
        <v>4</v>
      </c>
      <c r="C374">
        <f>[1]CO2ToAtm_Valid1!C71</f>
        <v>2093</v>
      </c>
      <c r="D374" s="6">
        <f>[1]CO2ToAtm_Valid1!H71</f>
        <v>8.7799999999999994</v>
      </c>
      <c r="E374" s="6">
        <f>[1]CO2ToAtm_Valid1!F71</f>
        <v>440.31</v>
      </c>
      <c r="F374" s="6">
        <f>[1]CO2ToAtm_Valid1!J71</f>
        <v>-3.3997928661786894</v>
      </c>
      <c r="G374" s="6">
        <f t="shared" si="54"/>
        <v>440.1533525604811</v>
      </c>
      <c r="H374" s="6">
        <f t="shared" si="53"/>
        <v>-0.15664743951890614</v>
      </c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</row>
    <row r="375" spans="1:32" x14ac:dyDescent="0.25">
      <c r="A375" t="str">
        <f t="shared" si="52"/>
        <v>3.82094</v>
      </c>
      <c r="B375" s="39">
        <f>[1]CO2ToAtm_Valid1!B989</f>
        <v>3.8</v>
      </c>
      <c r="C375">
        <f>[1]CO2ToAtm_Valid1!C68</f>
        <v>2094</v>
      </c>
      <c r="D375" s="6">
        <f>[1]CO2ToAtm_Valid1!H68</f>
        <v>8.69</v>
      </c>
      <c r="E375" s="6">
        <f>[1]CO2ToAtm_Valid1!F68</f>
        <v>440.04</v>
      </c>
      <c r="F375" s="6">
        <f>[1]CO2ToAtm_Valid1!J68</f>
        <v>-3.3849073753682175</v>
      </c>
      <c r="G375" s="6">
        <f t="shared" si="54"/>
        <v>439.8746872130373</v>
      </c>
      <c r="H375" s="6">
        <f t="shared" si="53"/>
        <v>-0.16531278696271556</v>
      </c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</row>
    <row r="376" spans="1:32" x14ac:dyDescent="0.25">
      <c r="A376" t="str">
        <f t="shared" si="52"/>
        <v>42095</v>
      </c>
      <c r="B376" s="39">
        <f>[1]CO2ToAtm_Valid1!B990</f>
        <v>4</v>
      </c>
      <c r="C376">
        <f>[1]CO2ToAtm_Valid1!C64</f>
        <v>2095</v>
      </c>
      <c r="D376" s="6">
        <f>[1]CO2ToAtm_Valid1!H64</f>
        <v>8.59</v>
      </c>
      <c r="E376" s="6">
        <f>[1]CO2ToAtm_Valid1!F64</f>
        <v>439.78</v>
      </c>
      <c r="F376" s="6">
        <f>[1]CO2ToAtm_Valid1!J64</f>
        <v>-3.3741039952161533</v>
      </c>
      <c r="G376" s="6">
        <f t="shared" si="54"/>
        <v>439.60659316576596</v>
      </c>
      <c r="H376" s="6">
        <f t="shared" si="53"/>
        <v>-0.17340683423401515</v>
      </c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</row>
    <row r="377" spans="1:32" x14ac:dyDescent="0.25">
      <c r="A377" t="str">
        <f t="shared" si="52"/>
        <v>3.82096</v>
      </c>
      <c r="B377" s="39">
        <f>[1]CO2ToAtm_Valid1!B991</f>
        <v>3.8</v>
      </c>
      <c r="C377">
        <f>[1]CO2ToAtm_Valid1!C61</f>
        <v>2096</v>
      </c>
      <c r="D377" s="6">
        <f>[1]CO2ToAtm_Valid1!H61</f>
        <v>8.51</v>
      </c>
      <c r="E377" s="6">
        <f>[1]CO2ToAtm_Valid1!F61</f>
        <v>439.52</v>
      </c>
      <c r="F377" s="6">
        <f>[1]CO2ToAtm_Valid1!J61</f>
        <v>-3.3546507215564922</v>
      </c>
      <c r="G377" s="6">
        <f t="shared" si="54"/>
        <v>439.34797644107346</v>
      </c>
      <c r="H377" s="6">
        <f t="shared" si="53"/>
        <v>-0.17202355892652577</v>
      </c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</row>
    <row r="378" spans="1:32" x14ac:dyDescent="0.25">
      <c r="A378" t="str">
        <f t="shared" si="52"/>
        <v>42097</v>
      </c>
      <c r="B378" s="39">
        <f>[1]CO2ToAtm_Valid1!B992</f>
        <v>4</v>
      </c>
      <c r="C378">
        <f>[1]CO2ToAtm_Valid1!C58</f>
        <v>2097</v>
      </c>
      <c r="D378" s="6">
        <f>[1]CO2ToAtm_Valid1!H58</f>
        <v>8.42</v>
      </c>
      <c r="E378" s="6">
        <f>[1]CO2ToAtm_Valid1!F58</f>
        <v>439.27</v>
      </c>
      <c r="F378" s="6">
        <f>[1]CO2ToAtm_Valid1!J58</f>
        <v>-3.3392795585552384</v>
      </c>
      <c r="G378" s="6">
        <f t="shared" si="54"/>
        <v>439.09046725716303</v>
      </c>
      <c r="H378" s="6">
        <f t="shared" si="53"/>
        <v>-0.17953274283695464</v>
      </c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</row>
    <row r="379" spans="1:32" x14ac:dyDescent="0.25">
      <c r="A379" t="str">
        <f t="shared" si="52"/>
        <v>3.82098</v>
      </c>
      <c r="B379" s="39">
        <f>[1]CO2ToAtm_Valid1!B993</f>
        <v>3.8</v>
      </c>
      <c r="C379">
        <f>[1]CO2ToAtm_Valid1!C55</f>
        <v>2098</v>
      </c>
      <c r="D379" s="6">
        <f>[1]CO2ToAtm_Valid1!H55</f>
        <v>8.34</v>
      </c>
      <c r="E379" s="6">
        <f>[1]CO2ToAtm_Valid1!F55</f>
        <v>439.02</v>
      </c>
      <c r="F379" s="6">
        <f>[1]CO2ToAtm_Valid1!J55</f>
        <v>-3.3195544683608174</v>
      </c>
      <c r="G379" s="6">
        <f t="shared" si="54"/>
        <v>438.84243539583156</v>
      </c>
      <c r="H379" s="6">
        <f t="shared" si="53"/>
        <v>-0.17756460416842401</v>
      </c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</row>
    <row r="380" spans="1:32" x14ac:dyDescent="0.25">
      <c r="A380" t="str">
        <f t="shared" si="52"/>
        <v>42099</v>
      </c>
      <c r="B380" s="39">
        <f>[1]CO2ToAtm_Valid1!B994</f>
        <v>4</v>
      </c>
      <c r="C380">
        <f>[1]CO2ToAtm_Valid1!C52</f>
        <v>2099</v>
      </c>
      <c r="D380" s="6">
        <f>[1]CO2ToAtm_Valid1!H52</f>
        <v>8.26</v>
      </c>
      <c r="E380" s="6">
        <f>[1]CO2ToAtm_Valid1!F52</f>
        <v>438.78</v>
      </c>
      <c r="F380" s="6">
        <f>[1]CO2ToAtm_Valid1!J52</f>
        <v>-3.2997014645029816</v>
      </c>
      <c r="G380" s="6">
        <f t="shared" si="54"/>
        <v>438.59496101557477</v>
      </c>
      <c r="H380" s="6">
        <f t="shared" si="53"/>
        <v>-0.18503898442520494</v>
      </c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</row>
    <row r="381" spans="1:32" x14ac:dyDescent="0.25">
      <c r="A381" t="str">
        <f t="shared" si="52"/>
        <v>3.82100</v>
      </c>
      <c r="B381" s="39">
        <f>[1]CO2ToAtm_Valid1!B995</f>
        <v>3.8</v>
      </c>
      <c r="C381">
        <f>[1]CO2ToAtm_Valid1!C49</f>
        <v>2100</v>
      </c>
      <c r="D381" s="6">
        <f>[1]CO2ToAtm_Valid1!H49</f>
        <v>8.19</v>
      </c>
      <c r="E381" s="6">
        <f>[1]CO2ToAtm_Valid1!F49</f>
        <v>438.54</v>
      </c>
      <c r="F381" s="6">
        <f>[1]CO2ToAtm_Valid1!J49</f>
        <v>-3.2755584902836872</v>
      </c>
      <c r="G381" s="6">
        <f t="shared" si="54"/>
        <v>438.35750301350794</v>
      </c>
      <c r="H381" s="6">
        <f t="shared" si="53"/>
        <v>-0.18249698649208312</v>
      </c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</row>
    <row r="382" spans="1:32" x14ac:dyDescent="0.25">
      <c r="A382" t="str">
        <f t="shared" si="52"/>
        <v>42025</v>
      </c>
      <c r="B382" s="39">
        <f>[1]CO2ToAtm_Valid1!B996</f>
        <v>4</v>
      </c>
      <c r="C382">
        <f>[1]CO2ToAtm_Valid1!C622</f>
        <v>2025</v>
      </c>
      <c r="D382" s="6">
        <f>[1]CO2ToAtm_Valid1!H622</f>
        <v>43.45</v>
      </c>
      <c r="E382" s="6">
        <f>[1]CO2ToAtm_Valid1!F622</f>
        <v>421.83</v>
      </c>
      <c r="F382" s="6">
        <f>[1]CO2ToAtm_Valid1!J622</f>
        <v>19.827667152032721</v>
      </c>
      <c r="G382" s="6">
        <f>E382</f>
        <v>421.83</v>
      </c>
      <c r="H382" s="6">
        <f>G382-E382</f>
        <v>0</v>
      </c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</row>
    <row r="383" spans="1:32" x14ac:dyDescent="0.25">
      <c r="A383" t="str">
        <f t="shared" si="52"/>
        <v>3.82026</v>
      </c>
      <c r="B383" s="39">
        <f>[1]CO2ToAtm_Valid1!B997</f>
        <v>3.8</v>
      </c>
      <c r="C383">
        <f>[1]CO2ToAtm_Valid1!C612</f>
        <v>2026</v>
      </c>
      <c r="D383" s="6">
        <f>[1]CO2ToAtm_Valid1!H612</f>
        <v>43.26</v>
      </c>
      <c r="E383" s="6">
        <f>[1]CO2ToAtm_Valid1!F612</f>
        <v>424.31</v>
      </c>
      <c r="F383" s="6">
        <f>[1]CO2ToAtm_Valid1!J612</f>
        <v>19.66836555293991</v>
      </c>
      <c r="G383" s="6">
        <f>E382+F382/7.81</f>
        <v>424.36875379667509</v>
      </c>
      <c r="H383" s="6">
        <f t="shared" ref="H383:H446" si="55">G383-E383</f>
        <v>5.8753796675091507E-2</v>
      </c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</row>
    <row r="384" spans="1:32" x14ac:dyDescent="0.25">
      <c r="A384" t="str">
        <f t="shared" si="52"/>
        <v>42027</v>
      </c>
      <c r="B384" s="39">
        <f>[1]CO2ToAtm_Valid1!B998</f>
        <v>4</v>
      </c>
      <c r="C384">
        <f>[1]CO2ToAtm_Valid1!C601</f>
        <v>2027</v>
      </c>
      <c r="D384" s="6">
        <f>[1]CO2ToAtm_Valid1!H601</f>
        <v>42.84</v>
      </c>
      <c r="E384" s="6">
        <f>[1]CO2ToAtm_Valid1!F601</f>
        <v>426.73</v>
      </c>
      <c r="F384" s="6">
        <f>[1]CO2ToAtm_Valid1!J601</f>
        <v>19.254224044408463</v>
      </c>
      <c r="G384" s="6">
        <f t="shared" ref="G384:G447" si="56">E383+F383/7.81</f>
        <v>426.82835666490911</v>
      </c>
      <c r="H384" s="6">
        <f t="shared" si="55"/>
        <v>9.8356664909090341E-2</v>
      </c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</row>
    <row r="385" spans="1:32" x14ac:dyDescent="0.25">
      <c r="A385" t="str">
        <f t="shared" si="52"/>
        <v>3.82028</v>
      </c>
      <c r="B385" s="39">
        <f>[1]CO2ToAtm_Valid1!B999</f>
        <v>3.8</v>
      </c>
      <c r="C385">
        <f>[1]CO2ToAtm_Valid1!C591</f>
        <v>2028</v>
      </c>
      <c r="D385" s="6">
        <f>[1]CO2ToAtm_Valid1!H591</f>
        <v>42.33</v>
      </c>
      <c r="E385" s="6">
        <f>[1]CO2ToAtm_Valid1!F591</f>
        <v>429.08</v>
      </c>
      <c r="F385" s="6">
        <f>[1]CO2ToAtm_Valid1!J591</f>
        <v>18.744649156302277</v>
      </c>
      <c r="G385" s="6">
        <f t="shared" si="56"/>
        <v>429.19532958315091</v>
      </c>
      <c r="H385" s="6">
        <f t="shared" si="55"/>
        <v>0.11532958315092401</v>
      </c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</row>
    <row r="386" spans="1:32" x14ac:dyDescent="0.25">
      <c r="A386" t="str">
        <f t="shared" ref="A386:A449" si="57">B386&amp;C386</f>
        <v>42029</v>
      </c>
      <c r="B386" s="39">
        <f>[1]CO2ToAtm_Valid1!B1000</f>
        <v>4</v>
      </c>
      <c r="C386">
        <f>[1]CO2ToAtm_Valid1!C582</f>
        <v>2029</v>
      </c>
      <c r="D386" s="6">
        <f>[1]CO2ToAtm_Valid1!H582</f>
        <v>41.73</v>
      </c>
      <c r="E386" s="6">
        <f>[1]CO2ToAtm_Valid1!F582</f>
        <v>431.35</v>
      </c>
      <c r="F386" s="6">
        <f>[1]CO2ToAtm_Valid1!J582</f>
        <v>18.142393031035791</v>
      </c>
      <c r="G386" s="6">
        <f t="shared" si="56"/>
        <v>431.48008311860463</v>
      </c>
      <c r="H386" s="6">
        <f t="shared" si="55"/>
        <v>0.13008311860460253</v>
      </c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</row>
    <row r="387" spans="1:32" x14ac:dyDescent="0.25">
      <c r="A387" t="str">
        <f t="shared" si="57"/>
        <v>3.82030</v>
      </c>
      <c r="B387" s="39">
        <f>[1]CO2ToAtm_Valid1!B1001</f>
        <v>3.8</v>
      </c>
      <c r="C387">
        <f>[1]CO2ToAtm_Valid1!C570</f>
        <v>2030</v>
      </c>
      <c r="D387" s="6">
        <f>[1]CO2ToAtm_Valid1!H570</f>
        <v>41.01</v>
      </c>
      <c r="E387" s="6">
        <f>[1]CO2ToAtm_Valid1!F570</f>
        <v>433.52</v>
      </c>
      <c r="F387" s="6">
        <f>[1]CO2ToAtm_Valid1!J570</f>
        <v>17.418516603557993</v>
      </c>
      <c r="G387" s="6">
        <f t="shared" si="56"/>
        <v>433.67296965826324</v>
      </c>
      <c r="H387" s="6">
        <f t="shared" si="55"/>
        <v>0.15296965826325959</v>
      </c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</row>
    <row r="388" spans="1:32" x14ac:dyDescent="0.25">
      <c r="A388" t="str">
        <f t="shared" si="57"/>
        <v>42031</v>
      </c>
      <c r="B388" s="39">
        <f>[1]CO2ToAtm_Valid1!B1002</f>
        <v>4</v>
      </c>
      <c r="C388">
        <f>[1]CO2ToAtm_Valid1!C558</f>
        <v>2031</v>
      </c>
      <c r="D388" s="6">
        <f>[1]CO2ToAtm_Valid1!H558</f>
        <v>40.159999999999997</v>
      </c>
      <c r="E388" s="6">
        <f>[1]CO2ToAtm_Valid1!F558</f>
        <v>435.6</v>
      </c>
      <c r="F388" s="6">
        <f>[1]CO2ToAtm_Valid1!J558</f>
        <v>16.567646634670364</v>
      </c>
      <c r="G388" s="6">
        <f t="shared" si="56"/>
        <v>435.75028381607655</v>
      </c>
      <c r="H388" s="6">
        <f t="shared" si="55"/>
        <v>0.15028381607652364</v>
      </c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</row>
    <row r="389" spans="1:32" x14ac:dyDescent="0.25">
      <c r="A389" t="str">
        <f t="shared" si="57"/>
        <v>3.82032</v>
      </c>
      <c r="B389" s="39">
        <f>[1]CO2ToAtm_Valid1!B1003</f>
        <v>3.8</v>
      </c>
      <c r="C389">
        <f>[1]CO2ToAtm_Valid1!C545</f>
        <v>2032</v>
      </c>
      <c r="D389" s="6">
        <f>[1]CO2ToAtm_Valid1!H545</f>
        <v>39.159999999999997</v>
      </c>
      <c r="E389" s="6">
        <f>[1]CO2ToAtm_Valid1!F545</f>
        <v>437.56</v>
      </c>
      <c r="F389" s="6">
        <f>[1]CO2ToAtm_Valid1!J545</f>
        <v>15.575698898821113</v>
      </c>
      <c r="G389" s="6">
        <f t="shared" si="56"/>
        <v>437.72133759726893</v>
      </c>
      <c r="H389" s="6">
        <f t="shared" si="55"/>
        <v>0.16133759726892549</v>
      </c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</row>
    <row r="390" spans="1:32" x14ac:dyDescent="0.25">
      <c r="A390" t="str">
        <f t="shared" si="57"/>
        <v>42033</v>
      </c>
      <c r="B390" s="39">
        <f>[1]CO2ToAtm_Valid1!B1004</f>
        <v>4</v>
      </c>
      <c r="C390">
        <f>[1]CO2ToAtm_Valid1!C519</f>
        <v>2033</v>
      </c>
      <c r="D390" s="6">
        <f>[1]CO2ToAtm_Valid1!H519</f>
        <v>38.020000000000003</v>
      </c>
      <c r="E390" s="6">
        <f>[1]CO2ToAtm_Valid1!F519</f>
        <v>439.39</v>
      </c>
      <c r="F390" s="6">
        <f>[1]CO2ToAtm_Valid1!J519</f>
        <v>14.46179135807302</v>
      </c>
      <c r="G390" s="6">
        <f t="shared" si="56"/>
        <v>439.55432764389514</v>
      </c>
      <c r="H390" s="6">
        <f t="shared" si="55"/>
        <v>0.16432764389514887</v>
      </c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</row>
    <row r="391" spans="1:32" x14ac:dyDescent="0.25">
      <c r="A391" t="str">
        <f t="shared" si="57"/>
        <v>3.82034</v>
      </c>
      <c r="B391" s="39">
        <f>[1]CO2ToAtm_Valid1!B1005</f>
        <v>3.8</v>
      </c>
      <c r="C391">
        <f>[1]CO2ToAtm_Valid1!C482</f>
        <v>2034</v>
      </c>
      <c r="D391" s="6">
        <f>[1]CO2ToAtm_Valid1!H482</f>
        <v>36.75</v>
      </c>
      <c r="E391" s="6">
        <f>[1]CO2ToAtm_Valid1!F482</f>
        <v>441.08</v>
      </c>
      <c r="F391" s="6">
        <f>[1]CO2ToAtm_Valid1!J482</f>
        <v>13.245363757298369</v>
      </c>
      <c r="G391" s="6">
        <f t="shared" si="56"/>
        <v>441.24170183842165</v>
      </c>
      <c r="H391" s="6">
        <f t="shared" si="55"/>
        <v>0.16170183842166352</v>
      </c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</row>
    <row r="392" spans="1:32" x14ac:dyDescent="0.25">
      <c r="A392" t="str">
        <f t="shared" si="57"/>
        <v>42035</v>
      </c>
      <c r="B392" s="39">
        <f>[1]CO2ToAtm_Valid1!B1006</f>
        <v>4</v>
      </c>
      <c r="C392">
        <f>[1]CO2ToAtm_Valid1!C472</f>
        <v>2035</v>
      </c>
      <c r="D392" s="6">
        <f>[1]CO2ToAtm_Valid1!H472</f>
        <v>35.36</v>
      </c>
      <c r="E392" s="6">
        <f>[1]CO2ToAtm_Valid1!F472</f>
        <v>442.62</v>
      </c>
      <c r="F392" s="6">
        <f>[1]CO2ToAtm_Valid1!J472</f>
        <v>11.945907806295235</v>
      </c>
      <c r="G392" s="6">
        <f t="shared" si="56"/>
        <v>442.77594926469885</v>
      </c>
      <c r="H392" s="6">
        <f t="shared" si="55"/>
        <v>0.1559492646988474</v>
      </c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</row>
    <row r="393" spans="1:32" x14ac:dyDescent="0.25">
      <c r="A393" t="str">
        <f t="shared" si="57"/>
        <v>3.82036</v>
      </c>
      <c r="B393" s="39">
        <f>[1]CO2ToAtm_Valid1!B1007</f>
        <v>3.8</v>
      </c>
      <c r="C393">
        <f>[1]CO2ToAtm_Valid1!C464</f>
        <v>2036</v>
      </c>
      <c r="D393" s="6">
        <f>[1]CO2ToAtm_Valid1!H464</f>
        <v>34.07</v>
      </c>
      <c r="E393" s="6">
        <f>[1]CO2ToAtm_Valid1!F464</f>
        <v>443.99</v>
      </c>
      <c r="F393" s="6">
        <f>[1]CO2ToAtm_Valid1!J464</f>
        <v>10.778323506416543</v>
      </c>
      <c r="G393" s="6">
        <f t="shared" si="56"/>
        <v>444.14956566021704</v>
      </c>
      <c r="H393" s="6">
        <f t="shared" si="55"/>
        <v>0.15956566021702656</v>
      </c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</row>
    <row r="394" spans="1:32" x14ac:dyDescent="0.25">
      <c r="A394" t="str">
        <f t="shared" si="57"/>
        <v>42037</v>
      </c>
      <c r="B394" s="39">
        <f>[1]CO2ToAtm_Valid1!B1008</f>
        <v>4</v>
      </c>
      <c r="C394">
        <f>[1]CO2ToAtm_Valid1!C456</f>
        <v>2037</v>
      </c>
      <c r="D394" s="6">
        <f>[1]CO2ToAtm_Valid1!H456</f>
        <v>32.89</v>
      </c>
      <c r="E394" s="6">
        <f>[1]CO2ToAtm_Valid1!F456</f>
        <v>445.24</v>
      </c>
      <c r="F394" s="6">
        <f>[1]CO2ToAtm_Valid1!J456</f>
        <v>9.7439748029731081</v>
      </c>
      <c r="G394" s="6">
        <f t="shared" si="56"/>
        <v>445.370067030271</v>
      </c>
      <c r="H394" s="6">
        <f t="shared" si="55"/>
        <v>0.1300670302709932</v>
      </c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</row>
    <row r="395" spans="1:32" x14ac:dyDescent="0.25">
      <c r="A395" t="str">
        <f t="shared" si="57"/>
        <v>42038</v>
      </c>
      <c r="B395" s="39">
        <f>[1]CO2ToAtm_Valid1!B1009</f>
        <v>4</v>
      </c>
      <c r="C395">
        <f>[1]CO2ToAtm_Valid1!C446</f>
        <v>2038</v>
      </c>
      <c r="D395" s="6">
        <f>[1]CO2ToAtm_Valid1!H446</f>
        <v>31.74</v>
      </c>
      <c r="E395" s="6">
        <f>[1]CO2ToAtm_Valid1!F446</f>
        <v>446.35</v>
      </c>
      <c r="F395" s="6">
        <f>[1]CO2ToAtm_Valid1!J446</f>
        <v>8.7640559593183269</v>
      </c>
      <c r="G395" s="6">
        <f t="shared" si="56"/>
        <v>446.4876280157456</v>
      </c>
      <c r="H395" s="6">
        <f t="shared" si="55"/>
        <v>0.1376280157455767</v>
      </c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</row>
    <row r="396" spans="1:32" x14ac:dyDescent="0.25">
      <c r="A396" t="str">
        <f t="shared" si="57"/>
        <v>42039</v>
      </c>
      <c r="B396" s="39">
        <f>[1]CO2ToAtm_Valid1!B1010</f>
        <v>4</v>
      </c>
      <c r="C396">
        <f>[1]CO2ToAtm_Valid1!C435</f>
        <v>2039</v>
      </c>
      <c r="D396" s="6">
        <f>[1]CO2ToAtm_Valid1!H435</f>
        <v>30.7</v>
      </c>
      <c r="E396" s="6">
        <f>[1]CO2ToAtm_Valid1!F435</f>
        <v>447.36</v>
      </c>
      <c r="F396" s="6">
        <f>[1]CO2ToAtm_Valid1!J435</f>
        <v>7.9057305700769538</v>
      </c>
      <c r="G396" s="6">
        <f t="shared" si="56"/>
        <v>447.47215825343386</v>
      </c>
      <c r="H396" s="6">
        <f t="shared" si="55"/>
        <v>0.11215825343384722</v>
      </c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</row>
    <row r="397" spans="1:32" x14ac:dyDescent="0.25">
      <c r="A397" t="str">
        <f t="shared" si="57"/>
        <v>42040</v>
      </c>
      <c r="B397" s="39">
        <f>[1]CO2ToAtm_Valid1!B1011</f>
        <v>4</v>
      </c>
      <c r="C397">
        <f>[1]CO2ToAtm_Valid1!C425</f>
        <v>2040</v>
      </c>
      <c r="D397" s="6">
        <f>[1]CO2ToAtm_Valid1!H425</f>
        <v>29.8</v>
      </c>
      <c r="E397" s="6">
        <f>[1]CO2ToAtm_Valid1!F425</f>
        <v>448.26</v>
      </c>
      <c r="F397" s="6">
        <f>[1]CO2ToAtm_Valid1!J425</f>
        <v>7.1875766935632948</v>
      </c>
      <c r="G397" s="6">
        <f t="shared" si="56"/>
        <v>448.37225743534918</v>
      </c>
      <c r="H397" s="6">
        <f t="shared" si="55"/>
        <v>0.11225743534919275</v>
      </c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</row>
    <row r="398" spans="1:32" x14ac:dyDescent="0.25">
      <c r="A398" t="str">
        <f t="shared" si="57"/>
        <v>42041</v>
      </c>
      <c r="B398" s="39">
        <f>[1]CO2ToAtm_Valid1!B1012</f>
        <v>4</v>
      </c>
      <c r="C398">
        <f>[1]CO2ToAtm_Valid1!C417</f>
        <v>2041</v>
      </c>
      <c r="D398" s="6">
        <f>[1]CO2ToAtm_Valid1!H417</f>
        <v>29.01</v>
      </c>
      <c r="E398" s="6">
        <f>[1]CO2ToAtm_Valid1!F417</f>
        <v>449.08</v>
      </c>
      <c r="F398" s="6">
        <f>[1]CO2ToAtm_Valid1!J417</f>
        <v>6.577057692942752</v>
      </c>
      <c r="G398" s="6">
        <f t="shared" si="56"/>
        <v>449.18030431415661</v>
      </c>
      <c r="H398" s="6">
        <f t="shared" si="55"/>
        <v>0.10030431415663088</v>
      </c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</row>
    <row r="399" spans="1:32" x14ac:dyDescent="0.25">
      <c r="A399" t="str">
        <f t="shared" si="57"/>
        <v>Scenario2042</v>
      </c>
      <c r="B399" s="39" t="str">
        <f>[1]CO2ToAtm_Valid1!B1013</f>
        <v>Scenario</v>
      </c>
      <c r="C399">
        <f>[1]CO2ToAtm_Valid1!C403</f>
        <v>2042</v>
      </c>
      <c r="D399" s="6">
        <f>[1]CO2ToAtm_Valid1!H403</f>
        <v>28.31</v>
      </c>
      <c r="E399" s="6">
        <f>[1]CO2ToAtm_Valid1!F403</f>
        <v>449.83</v>
      </c>
      <c r="F399" s="6">
        <f>[1]CO2ToAtm_Valid1!J403</f>
        <v>6.0525904041457661</v>
      </c>
      <c r="G399" s="6">
        <f t="shared" si="56"/>
        <v>449.92213286721415</v>
      </c>
      <c r="H399" s="6">
        <f t="shared" si="55"/>
        <v>9.2132867214161251E-2</v>
      </c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</row>
    <row r="400" spans="1:32" x14ac:dyDescent="0.25">
      <c r="A400" t="str">
        <f t="shared" si="57"/>
        <v>02043</v>
      </c>
      <c r="B400" s="39">
        <f>[1]CO2ToAtm_Valid1!B1014</f>
        <v>0</v>
      </c>
      <c r="C400">
        <f>[1]CO2ToAtm_Valid1!C387</f>
        <v>2043</v>
      </c>
      <c r="D400" s="6">
        <f>[1]CO2ToAtm_Valid1!H387</f>
        <v>27.68</v>
      </c>
      <c r="E400" s="6">
        <f>[1]CO2ToAtm_Valid1!F387</f>
        <v>450.52</v>
      </c>
      <c r="F400" s="6">
        <f>[1]CO2ToAtm_Valid1!J387</f>
        <v>5.594276525888092</v>
      </c>
      <c r="G400" s="6">
        <f t="shared" si="56"/>
        <v>450.60497956519151</v>
      </c>
      <c r="H400" s="6">
        <f t="shared" si="55"/>
        <v>8.4979565191531492E-2</v>
      </c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</row>
    <row r="401" spans="1:32" x14ac:dyDescent="0.25">
      <c r="A401" t="str">
        <f t="shared" si="57"/>
        <v>02044</v>
      </c>
      <c r="B401" s="39">
        <f>[1]CO2ToAtm_Valid1!B1015</f>
        <v>0</v>
      </c>
      <c r="C401">
        <f>[1]CO2ToAtm_Valid1!C366</f>
        <v>2044</v>
      </c>
      <c r="D401" s="6">
        <f>[1]CO2ToAtm_Valid1!H366</f>
        <v>27.11</v>
      </c>
      <c r="E401" s="6">
        <f>[1]CO2ToAtm_Valid1!F366</f>
        <v>451.16</v>
      </c>
      <c r="F401" s="6">
        <f>[1]CO2ToAtm_Valid1!J366</f>
        <v>5.1915263398850229</v>
      </c>
      <c r="G401" s="6">
        <f t="shared" si="56"/>
        <v>451.23629661022892</v>
      </c>
      <c r="H401" s="6">
        <f t="shared" si="55"/>
        <v>7.6296610228894224E-2</v>
      </c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</row>
    <row r="402" spans="1:32" x14ac:dyDescent="0.25">
      <c r="A402" t="str">
        <f t="shared" si="57"/>
        <v>02045</v>
      </c>
      <c r="B402" s="39">
        <f>[1]CO2ToAtm_Valid1!B1016</f>
        <v>0</v>
      </c>
      <c r="C402">
        <f>[1]CO2ToAtm_Valid1!C360</f>
        <v>2045</v>
      </c>
      <c r="D402" s="6">
        <f>[1]CO2ToAtm_Valid1!H360</f>
        <v>26.59</v>
      </c>
      <c r="E402" s="6">
        <f>[1]CO2ToAtm_Valid1!F360</f>
        <v>451.77</v>
      </c>
      <c r="F402" s="6">
        <f>[1]CO2ToAtm_Valid1!J360</f>
        <v>4.8344476570476775</v>
      </c>
      <c r="G402" s="6">
        <f t="shared" si="56"/>
        <v>451.82472808449234</v>
      </c>
      <c r="H402" s="6">
        <f t="shared" si="55"/>
        <v>5.4728084492353446E-2</v>
      </c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</row>
    <row r="403" spans="1:32" x14ac:dyDescent="0.25">
      <c r="A403" t="str">
        <f t="shared" si="57"/>
        <v>02046</v>
      </c>
      <c r="B403" s="39">
        <f>[1]CO2ToAtm_Valid1!B1017</f>
        <v>0</v>
      </c>
      <c r="C403">
        <f>[1]CO2ToAtm_Valid1!C357</f>
        <v>2046</v>
      </c>
      <c r="D403" s="6">
        <f>[1]CO2ToAtm_Valid1!H357</f>
        <v>26.07</v>
      </c>
      <c r="E403" s="6">
        <f>[1]CO2ToAtm_Valid1!F357</f>
        <v>452.33</v>
      </c>
      <c r="F403" s="6">
        <f>[1]CO2ToAtm_Valid1!J357</f>
        <v>4.4827733264896663</v>
      </c>
      <c r="G403" s="6">
        <f t="shared" si="56"/>
        <v>452.38900738246446</v>
      </c>
      <c r="H403" s="6">
        <f t="shared" si="55"/>
        <v>5.9007382464471902E-2</v>
      </c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</row>
    <row r="404" spans="1:32" x14ac:dyDescent="0.25">
      <c r="A404" t="str">
        <f t="shared" si="57"/>
        <v>02047</v>
      </c>
      <c r="B404" s="39">
        <f>[1]CO2ToAtm_Valid1!B1018</f>
        <v>0</v>
      </c>
      <c r="C404">
        <f>[1]CO2ToAtm_Valid1!C350</f>
        <v>2047</v>
      </c>
      <c r="D404" s="6">
        <f>[1]CO2ToAtm_Valid1!H350</f>
        <v>25.54</v>
      </c>
      <c r="E404" s="6">
        <f>[1]CO2ToAtm_Valid1!F350</f>
        <v>452.85</v>
      </c>
      <c r="F404" s="6">
        <f>[1]CO2ToAtm_Valid1!J350</f>
        <v>4.1288716333927766</v>
      </c>
      <c r="G404" s="6">
        <f t="shared" si="56"/>
        <v>452.90397865896153</v>
      </c>
      <c r="H404" s="6">
        <f t="shared" si="55"/>
        <v>5.3978658961511883E-2</v>
      </c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</row>
    <row r="405" spans="1:32" x14ac:dyDescent="0.25">
      <c r="A405" t="str">
        <f t="shared" si="57"/>
        <v>02048</v>
      </c>
      <c r="B405" s="39">
        <f>[1]CO2ToAtm_Valid1!B1019</f>
        <v>0</v>
      </c>
      <c r="C405">
        <f>[1]CO2ToAtm_Valid1!C344</f>
        <v>2048</v>
      </c>
      <c r="D405" s="6">
        <f>[1]CO2ToAtm_Valid1!H344</f>
        <v>25.01</v>
      </c>
      <c r="E405" s="6">
        <f>[1]CO2ToAtm_Valid1!F344</f>
        <v>453.33</v>
      </c>
      <c r="F405" s="6">
        <f>[1]CO2ToAtm_Valid1!J344</f>
        <v>3.7805841509292635</v>
      </c>
      <c r="G405" s="6">
        <f t="shared" si="56"/>
        <v>453.37866474179168</v>
      </c>
      <c r="H405" s="6">
        <f t="shared" si="55"/>
        <v>4.8664741791696997E-2</v>
      </c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</row>
    <row r="406" spans="1:32" x14ac:dyDescent="0.25">
      <c r="A406" t="str">
        <f t="shared" si="57"/>
        <v>02049</v>
      </c>
      <c r="B406" s="39">
        <f>[1]CO2ToAtm_Valid1!B1020</f>
        <v>0</v>
      </c>
      <c r="C406">
        <f>[1]CO2ToAtm_Valid1!C340</f>
        <v>2049</v>
      </c>
      <c r="D406" s="6">
        <f>[1]CO2ToAtm_Valid1!H340</f>
        <v>24.49</v>
      </c>
      <c r="E406" s="6">
        <f>[1]CO2ToAtm_Valid1!F340</f>
        <v>453.77</v>
      </c>
      <c r="F406" s="6">
        <f>[1]CO2ToAtm_Valid1!J340</f>
        <v>3.4453307369122874</v>
      </c>
      <c r="G406" s="6">
        <f t="shared" si="56"/>
        <v>453.81406967361448</v>
      </c>
      <c r="H406" s="6">
        <f t="shared" si="55"/>
        <v>4.4069673614501426E-2</v>
      </c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</row>
    <row r="407" spans="1:32" x14ac:dyDescent="0.25">
      <c r="A407" t="str">
        <f t="shared" si="57"/>
        <v>02050</v>
      </c>
      <c r="B407" s="39">
        <f>[1]CO2ToAtm_Valid1!B1021</f>
        <v>0</v>
      </c>
      <c r="C407">
        <f>[1]CO2ToAtm_Valid1!C333</f>
        <v>2050</v>
      </c>
      <c r="D407" s="6">
        <f>[1]CO2ToAtm_Valid1!H333</f>
        <v>23.98</v>
      </c>
      <c r="E407" s="6">
        <f>[1]CO2ToAtm_Valid1!F333</f>
        <v>454.17</v>
      </c>
      <c r="F407" s="6">
        <f>[1]CO2ToAtm_Valid1!J333</f>
        <v>3.1227996017872814</v>
      </c>
      <c r="G407" s="6">
        <f t="shared" si="56"/>
        <v>454.21114350024482</v>
      </c>
      <c r="H407" s="6">
        <f t="shared" si="55"/>
        <v>4.114350024480018E-2</v>
      </c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</row>
    <row r="408" spans="1:32" x14ac:dyDescent="0.25">
      <c r="A408" t="str">
        <f t="shared" si="57"/>
        <v>02051</v>
      </c>
      <c r="B408" s="39">
        <f>[1]CO2ToAtm_Valid1!B1022</f>
        <v>0</v>
      </c>
      <c r="C408">
        <f>[1]CO2ToAtm_Valid1!C325</f>
        <v>2051</v>
      </c>
      <c r="D408" s="6">
        <f>[1]CO2ToAtm_Valid1!H325</f>
        <v>23.49</v>
      </c>
      <c r="E408" s="6">
        <f>[1]CO2ToAtm_Valid1!F325</f>
        <v>454.53</v>
      </c>
      <c r="F408" s="6">
        <f>[1]CO2ToAtm_Valid1!J325</f>
        <v>2.8199049446667197</v>
      </c>
      <c r="G408" s="6">
        <f t="shared" si="56"/>
        <v>454.56984629984476</v>
      </c>
      <c r="H408" s="6">
        <f t="shared" si="55"/>
        <v>3.9846299844782607E-2</v>
      </c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</row>
    <row r="409" spans="1:32" x14ac:dyDescent="0.25">
      <c r="A409" t="str">
        <f t="shared" si="57"/>
        <v>02052</v>
      </c>
      <c r="B409" s="39">
        <f>[1]CO2ToAtm_Valid1!B1023</f>
        <v>0</v>
      </c>
      <c r="C409">
        <f>[1]CO2ToAtm_Valid1!C318</f>
        <v>2052</v>
      </c>
      <c r="D409" s="6">
        <f>[1]CO2ToAtm_Valid1!H318</f>
        <v>23.02</v>
      </c>
      <c r="E409" s="6">
        <f>[1]CO2ToAtm_Valid1!F318</f>
        <v>454.86</v>
      </c>
      <c r="F409" s="6">
        <f>[1]CO2ToAtm_Valid1!J318</f>
        <v>2.5360591621592858</v>
      </c>
      <c r="G409" s="6">
        <f t="shared" si="56"/>
        <v>454.89106337319674</v>
      </c>
      <c r="H409" s="6">
        <f t="shared" si="55"/>
        <v>3.1063373196730026E-2</v>
      </c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</row>
    <row r="410" spans="1:32" x14ac:dyDescent="0.25">
      <c r="A410" t="str">
        <f t="shared" si="57"/>
        <v>02053</v>
      </c>
      <c r="B410" s="39">
        <f>[1]CO2ToAtm_Valid1!B1024</f>
        <v>0</v>
      </c>
      <c r="C410">
        <f>[1]CO2ToAtm_Valid1!C314</f>
        <v>2053</v>
      </c>
      <c r="D410" s="6">
        <f>[1]CO2ToAtm_Valid1!H314</f>
        <v>22.58</v>
      </c>
      <c r="E410" s="6">
        <f>[1]CO2ToAtm_Valid1!F314</f>
        <v>455.16</v>
      </c>
      <c r="F410" s="6">
        <f>[1]CO2ToAtm_Valid1!J314</f>
        <v>2.2777367501594639</v>
      </c>
      <c r="G410" s="6">
        <f t="shared" si="56"/>
        <v>455.18471948299094</v>
      </c>
      <c r="H410" s="6">
        <f t="shared" si="55"/>
        <v>2.4719482990917641E-2</v>
      </c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</row>
    <row r="411" spans="1:32" x14ac:dyDescent="0.25">
      <c r="A411" t="str">
        <f t="shared" si="57"/>
        <v>02054</v>
      </c>
      <c r="B411" s="39">
        <f>[1]CO2ToAtm_Valid1!B1025</f>
        <v>0</v>
      </c>
      <c r="C411">
        <f>[1]CO2ToAtm_Valid1!C305</f>
        <v>2054</v>
      </c>
      <c r="D411" s="6">
        <f>[1]CO2ToAtm_Valid1!H305</f>
        <v>22.17</v>
      </c>
      <c r="E411" s="6">
        <f>[1]CO2ToAtm_Valid1!F305</f>
        <v>455.42</v>
      </c>
      <c r="F411" s="6">
        <f>[1]CO2ToAtm_Valid1!J305</f>
        <v>2.0441462428748718</v>
      </c>
      <c r="G411" s="6">
        <f t="shared" si="56"/>
        <v>455.45164362998202</v>
      </c>
      <c r="H411" s="6">
        <f t="shared" si="55"/>
        <v>3.1643629981999766E-2</v>
      </c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</row>
    <row r="412" spans="1:32" x14ac:dyDescent="0.25">
      <c r="A412" t="str">
        <f t="shared" si="57"/>
        <v>02055</v>
      </c>
      <c r="B412" s="39">
        <f>[1]CO2ToAtm_Valid1!B1026</f>
        <v>0</v>
      </c>
      <c r="C412">
        <f>[1]CO2ToAtm_Valid1!C294</f>
        <v>2055</v>
      </c>
      <c r="D412" s="6">
        <f>[1]CO2ToAtm_Valid1!H294</f>
        <v>21.77</v>
      </c>
      <c r="E412" s="6">
        <f>[1]CO2ToAtm_Valid1!F294</f>
        <v>455.67</v>
      </c>
      <c r="F412" s="6">
        <f>[1]CO2ToAtm_Valid1!J294</f>
        <v>1.8207916926495917</v>
      </c>
      <c r="G412" s="6">
        <f t="shared" si="56"/>
        <v>455.68173447411971</v>
      </c>
      <c r="H412" s="6">
        <f t="shared" si="55"/>
        <v>1.173447411969164E-2</v>
      </c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</row>
    <row r="413" spans="1:32" x14ac:dyDescent="0.25">
      <c r="A413" t="str">
        <f t="shared" si="57"/>
        <v>02056</v>
      </c>
      <c r="B413" s="39">
        <f>[1]CO2ToAtm_Valid1!B1027</f>
        <v>0</v>
      </c>
      <c r="C413">
        <f>[1]CO2ToAtm_Valid1!C272</f>
        <v>2056</v>
      </c>
      <c r="D413" s="6">
        <f>[1]CO2ToAtm_Valid1!H272</f>
        <v>21.38</v>
      </c>
      <c r="E413" s="6">
        <f>[1]CO2ToAtm_Valid1!F272</f>
        <v>455.88</v>
      </c>
      <c r="F413" s="6">
        <f>[1]CO2ToAtm_Valid1!J272</f>
        <v>1.6074332613647235</v>
      </c>
      <c r="G413" s="6">
        <f t="shared" si="56"/>
        <v>455.90313594016004</v>
      </c>
      <c r="H413" s="6">
        <f t="shared" si="55"/>
        <v>2.313594016004572E-2</v>
      </c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</row>
    <row r="414" spans="1:32" x14ac:dyDescent="0.25">
      <c r="A414" t="str">
        <f t="shared" si="57"/>
        <v>02057</v>
      </c>
      <c r="B414" s="39">
        <f>[1]CO2ToAtm_Valid1!B1028</f>
        <v>0</v>
      </c>
      <c r="C414">
        <f>[1]CO2ToAtm_Valid1!C268</f>
        <v>2057</v>
      </c>
      <c r="D414" s="6">
        <f>[1]CO2ToAtm_Valid1!H268</f>
        <v>21.01</v>
      </c>
      <c r="E414" s="6">
        <f>[1]CO2ToAtm_Valid1!F268</f>
        <v>456.08</v>
      </c>
      <c r="F414" s="6">
        <f>[1]CO2ToAtm_Valid1!J268</f>
        <v>1.4105614341226822</v>
      </c>
      <c r="G414" s="6">
        <f t="shared" si="56"/>
        <v>456.08581731899676</v>
      </c>
      <c r="H414" s="6">
        <f t="shared" si="55"/>
        <v>5.8173189967760663E-3</v>
      </c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</row>
    <row r="415" spans="1:32" x14ac:dyDescent="0.25">
      <c r="A415" t="str">
        <f t="shared" si="57"/>
        <v>02058</v>
      </c>
      <c r="B415" s="39">
        <f>[1]CO2ToAtm_Valid1!B1029</f>
        <v>0</v>
      </c>
      <c r="C415">
        <f>[1]CO2ToAtm_Valid1!C263</f>
        <v>2058</v>
      </c>
      <c r="D415" s="6">
        <f>[1]CO2ToAtm_Valid1!H263</f>
        <v>20.65</v>
      </c>
      <c r="E415" s="6">
        <f>[1]CO2ToAtm_Valid1!F263</f>
        <v>456.26</v>
      </c>
      <c r="F415" s="6">
        <f>[1]CO2ToAtm_Valid1!J263</f>
        <v>1.2230781359198208</v>
      </c>
      <c r="G415" s="6">
        <f t="shared" si="56"/>
        <v>456.26060965865844</v>
      </c>
      <c r="H415" s="6">
        <f t="shared" si="55"/>
        <v>6.0965865844764267E-4</v>
      </c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</row>
    <row r="416" spans="1:32" x14ac:dyDescent="0.25">
      <c r="A416" t="str">
        <f t="shared" si="57"/>
        <v>02059</v>
      </c>
      <c r="B416" s="39">
        <f>[1]CO2ToAtm_Valid1!B1030</f>
        <v>0</v>
      </c>
      <c r="C416">
        <f>[1]CO2ToAtm_Valid1!C262</f>
        <v>2059</v>
      </c>
      <c r="D416" s="6">
        <f>[1]CO2ToAtm_Valid1!H262</f>
        <v>20.309999999999999</v>
      </c>
      <c r="E416" s="6">
        <f>[1]CO2ToAtm_Valid1!F262</f>
        <v>456.41</v>
      </c>
      <c r="F416" s="6">
        <f>[1]CO2ToAtm_Valid1!J262</f>
        <v>1.051351934148113</v>
      </c>
      <c r="G416" s="6">
        <f t="shared" si="56"/>
        <v>456.41660411471446</v>
      </c>
      <c r="H416" s="6">
        <f t="shared" si="55"/>
        <v>6.6041147144346724E-3</v>
      </c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</row>
    <row r="417" spans="1:32" x14ac:dyDescent="0.25">
      <c r="A417" t="str">
        <f t="shared" si="57"/>
        <v>02060</v>
      </c>
      <c r="B417" s="39">
        <f>[1]CO2ToAtm_Valid1!B1031</f>
        <v>0</v>
      </c>
      <c r="C417">
        <f>[1]CO2ToAtm_Valid1!C258</f>
        <v>2060</v>
      </c>
      <c r="D417" s="6">
        <f>[1]CO2ToAtm_Valid1!H258</f>
        <v>19.97</v>
      </c>
      <c r="E417" s="6">
        <f>[1]CO2ToAtm_Valid1!F258</f>
        <v>456.55</v>
      </c>
      <c r="F417" s="6">
        <f>[1]CO2ToAtm_Valid1!J258</f>
        <v>0.88193617292185944</v>
      </c>
      <c r="G417" s="6">
        <f t="shared" si="56"/>
        <v>456.54461612473091</v>
      </c>
      <c r="H417" s="6">
        <f t="shared" si="55"/>
        <v>-5.3838752691035552E-3</v>
      </c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</row>
    <row r="418" spans="1:32" x14ac:dyDescent="0.25">
      <c r="A418" t="str">
        <f t="shared" si="57"/>
        <v>02061</v>
      </c>
      <c r="B418" s="39">
        <f>[1]CO2ToAtm_Valid1!B1032</f>
        <v>0</v>
      </c>
      <c r="C418">
        <f>[1]CO2ToAtm_Valid1!C256</f>
        <v>2061</v>
      </c>
      <c r="D418" s="6">
        <f>[1]CO2ToAtm_Valid1!H256</f>
        <v>19.649999999999999</v>
      </c>
      <c r="E418" s="6">
        <f>[1]CO2ToAtm_Valid1!F256</f>
        <v>456.67</v>
      </c>
      <c r="F418" s="6">
        <f>[1]CO2ToAtm_Valid1!J256</f>
        <v>0.72773387505724185</v>
      </c>
      <c r="G418" s="6">
        <f t="shared" si="56"/>
        <v>456.66292396580309</v>
      </c>
      <c r="H418" s="6">
        <f t="shared" si="55"/>
        <v>-7.0760341969275942E-3</v>
      </c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</row>
    <row r="419" spans="1:32" x14ac:dyDescent="0.25">
      <c r="A419" t="str">
        <f t="shared" si="57"/>
        <v>02062</v>
      </c>
      <c r="B419" s="39">
        <f>[1]CO2ToAtm_Valid1!B1033</f>
        <v>0</v>
      </c>
      <c r="C419">
        <f>[1]CO2ToAtm_Valid1!C251</f>
        <v>2062</v>
      </c>
      <c r="D419" s="6">
        <f>[1]CO2ToAtm_Valid1!H251</f>
        <v>19.329999999999998</v>
      </c>
      <c r="E419" s="6">
        <f>[1]CO2ToAtm_Valid1!F251</f>
        <v>456.78</v>
      </c>
      <c r="F419" s="6">
        <f>[1]CO2ToAtm_Valid1!J251</f>
        <v>0.57557819580728087</v>
      </c>
      <c r="G419" s="6">
        <f t="shared" si="56"/>
        <v>456.76317975352845</v>
      </c>
      <c r="H419" s="6">
        <f t="shared" si="55"/>
        <v>-1.6820246471525024E-2</v>
      </c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</row>
    <row r="420" spans="1:32" x14ac:dyDescent="0.25">
      <c r="A420" t="str">
        <f t="shared" si="57"/>
        <v>02063</v>
      </c>
      <c r="B420" s="39">
        <f>[1]CO2ToAtm_Valid1!B1034</f>
        <v>0</v>
      </c>
      <c r="C420">
        <f>[1]CO2ToAtm_Valid1!C250</f>
        <v>2063</v>
      </c>
      <c r="D420" s="6">
        <f>[1]CO2ToAtm_Valid1!H250</f>
        <v>19.03</v>
      </c>
      <c r="E420" s="6">
        <f>[1]CO2ToAtm_Valid1!F250</f>
        <v>456.87</v>
      </c>
      <c r="F420" s="6">
        <f>[1]CO2ToAtm_Valid1!J250</f>
        <v>0.43812432526529388</v>
      </c>
      <c r="G420" s="6">
        <f t="shared" si="56"/>
        <v>456.85369759229286</v>
      </c>
      <c r="H420" s="6">
        <f t="shared" si="55"/>
        <v>-1.6302407707144084E-2</v>
      </c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</row>
    <row r="421" spans="1:32" x14ac:dyDescent="0.25">
      <c r="A421" t="str">
        <f t="shared" si="57"/>
        <v>02064</v>
      </c>
      <c r="B421" s="39">
        <f>[1]CO2ToAtm_Valid1!B1035</f>
        <v>0</v>
      </c>
      <c r="C421">
        <f>[1]CO2ToAtm_Valid1!C246</f>
        <v>2064</v>
      </c>
      <c r="D421" s="6">
        <f>[1]CO2ToAtm_Valid1!H246</f>
        <v>18.73</v>
      </c>
      <c r="E421" s="6">
        <f>[1]CO2ToAtm_Valid1!F246</f>
        <v>456.95</v>
      </c>
      <c r="F421" s="6">
        <f>[1]CO2ToAtm_Valid1!J246</f>
        <v>0.30246924061509295</v>
      </c>
      <c r="G421" s="6">
        <f t="shared" si="56"/>
        <v>456.92609786495075</v>
      </c>
      <c r="H421" s="6">
        <f t="shared" si="55"/>
        <v>-2.3902135049240769E-2</v>
      </c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</row>
    <row r="422" spans="1:32" x14ac:dyDescent="0.25">
      <c r="A422" t="str">
        <f t="shared" si="57"/>
        <v>02065</v>
      </c>
      <c r="B422" s="39">
        <f>[1]CO2ToAtm_Valid1!B1036</f>
        <v>0</v>
      </c>
      <c r="C422">
        <f>[1]CO2ToAtm_Valid1!C245</f>
        <v>2065</v>
      </c>
      <c r="D422" s="6">
        <f>[1]CO2ToAtm_Valid1!H245</f>
        <v>18.43</v>
      </c>
      <c r="E422" s="6">
        <f>[1]CO2ToAtm_Valid1!F245</f>
        <v>457.02</v>
      </c>
      <c r="F422" s="6">
        <f>[1]CO2ToAtm_Valid1!J245</f>
        <v>0.16861294185668008</v>
      </c>
      <c r="G422" s="6">
        <f t="shared" si="56"/>
        <v>456.98872845590461</v>
      </c>
      <c r="H422" s="6">
        <f t="shared" si="55"/>
        <v>-3.1271544095375248E-2</v>
      </c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</row>
    <row r="423" spans="1:32" x14ac:dyDescent="0.25">
      <c r="A423" t="str">
        <f t="shared" si="57"/>
        <v>02066</v>
      </c>
      <c r="B423" s="39">
        <f>[1]CO2ToAtm_Valid1!B1037</f>
        <v>0</v>
      </c>
      <c r="C423">
        <f>[1]CO2ToAtm_Valid1!C240</f>
        <v>2066</v>
      </c>
      <c r="D423" s="6">
        <f>[1]CO2ToAtm_Valid1!H240</f>
        <v>18.149999999999999</v>
      </c>
      <c r="E423" s="6">
        <f>[1]CO2ToAtm_Valid1!F240</f>
        <v>457.08</v>
      </c>
      <c r="F423" s="6">
        <f>[1]CO2ToAtm_Valid1!J240</f>
        <v>4.8858856508977033E-2</v>
      </c>
      <c r="G423" s="6">
        <f t="shared" si="56"/>
        <v>457.04158936515449</v>
      </c>
      <c r="H423" s="6">
        <f t="shared" si="55"/>
        <v>-3.8410634845490677E-2</v>
      </c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</row>
    <row r="424" spans="1:32" x14ac:dyDescent="0.25">
      <c r="A424" t="str">
        <f t="shared" si="57"/>
        <v>02067</v>
      </c>
      <c r="B424" s="39">
        <f>[1]CO2ToAtm_Valid1!B1038</f>
        <v>0</v>
      </c>
      <c r="C424">
        <f>[1]CO2ToAtm_Valid1!C238</f>
        <v>2067</v>
      </c>
      <c r="D424" s="6">
        <f>[1]CO2ToAtm_Valid1!H238</f>
        <v>17.87</v>
      </c>
      <c r="E424" s="6">
        <f>[1]CO2ToAtm_Valid1!F238</f>
        <v>457.13</v>
      </c>
      <c r="F424" s="6">
        <f>[1]CO2ToAtm_Valid1!J238</f>
        <v>-6.9328286461878386E-2</v>
      </c>
      <c r="G424" s="6">
        <f t="shared" si="56"/>
        <v>457.08625593553251</v>
      </c>
      <c r="H424" s="6">
        <f t="shared" si="55"/>
        <v>-4.3744064467489352E-2</v>
      </c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</row>
    <row r="425" spans="1:32" x14ac:dyDescent="0.25">
      <c r="A425" t="str">
        <f t="shared" si="57"/>
        <v>02068</v>
      </c>
      <c r="B425" s="39">
        <f>[1]CO2ToAtm_Valid1!B1039</f>
        <v>0</v>
      </c>
      <c r="C425">
        <f>[1]CO2ToAtm_Valid1!C234</f>
        <v>2068</v>
      </c>
      <c r="D425" s="6">
        <f>[1]CO2ToAtm_Valid1!H234</f>
        <v>17.61</v>
      </c>
      <c r="E425" s="6">
        <f>[1]CO2ToAtm_Valid1!F234</f>
        <v>457.16</v>
      </c>
      <c r="F425" s="6">
        <f>[1]CO2ToAtm_Valid1!J234</f>
        <v>-0.17386091384398406</v>
      </c>
      <c r="G425" s="6">
        <f t="shared" si="56"/>
        <v>457.12112313873729</v>
      </c>
      <c r="H425" s="6">
        <f t="shared" si="55"/>
        <v>-3.8876861262735929E-2</v>
      </c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</row>
    <row r="426" spans="1:32" x14ac:dyDescent="0.25">
      <c r="A426" t="str">
        <f t="shared" si="57"/>
        <v>02069</v>
      </c>
      <c r="B426" s="39">
        <f>[1]CO2ToAtm_Valid1!B1040</f>
        <v>0</v>
      </c>
      <c r="C426">
        <f>[1]CO2ToAtm_Valid1!C232</f>
        <v>2069</v>
      </c>
      <c r="D426" s="6">
        <f>[1]CO2ToAtm_Valid1!H232</f>
        <v>17.350000000000001</v>
      </c>
      <c r="E426" s="6">
        <f>[1]CO2ToAtm_Valid1!F232</f>
        <v>457.19</v>
      </c>
      <c r="F426" s="6">
        <f>[1]CO2ToAtm_Valid1!J232</f>
        <v>-0.2770424531562542</v>
      </c>
      <c r="G426" s="6">
        <f t="shared" si="56"/>
        <v>457.1377386794054</v>
      </c>
      <c r="H426" s="6">
        <f t="shared" si="55"/>
        <v>-5.2261320594595873E-2</v>
      </c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</row>
    <row r="427" spans="1:32" x14ac:dyDescent="0.25">
      <c r="A427" t="str">
        <f t="shared" si="57"/>
        <v>02070</v>
      </c>
      <c r="B427" s="39">
        <f>[1]CO2ToAtm_Valid1!B1041</f>
        <v>0</v>
      </c>
      <c r="C427">
        <f>[1]CO2ToAtm_Valid1!C228</f>
        <v>2070</v>
      </c>
      <c r="D427" s="6">
        <f>[1]CO2ToAtm_Valid1!H228</f>
        <v>17.11</v>
      </c>
      <c r="E427" s="6">
        <f>[1]CO2ToAtm_Valid1!F228</f>
        <v>457.21</v>
      </c>
      <c r="F427" s="6">
        <f>[1]CO2ToAtm_Valid1!J228</f>
        <v>-0.36698519628587889</v>
      </c>
      <c r="G427" s="6">
        <f t="shared" si="56"/>
        <v>457.15452721470473</v>
      </c>
      <c r="H427" s="6">
        <f t="shared" si="55"/>
        <v>-5.5472785295251015E-2</v>
      </c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</row>
    <row r="428" spans="1:32" x14ac:dyDescent="0.25">
      <c r="A428" t="str">
        <f t="shared" si="57"/>
        <v>02071</v>
      </c>
      <c r="B428" s="39">
        <f>[1]CO2ToAtm_Valid1!B1042</f>
        <v>0</v>
      </c>
      <c r="C428">
        <f>[1]CO2ToAtm_Valid1!C227</f>
        <v>2071</v>
      </c>
      <c r="D428" s="6">
        <f>[1]CO2ToAtm_Valid1!H227</f>
        <v>16.87</v>
      </c>
      <c r="E428" s="6">
        <f>[1]CO2ToAtm_Valid1!F227</f>
        <v>457.22</v>
      </c>
      <c r="F428" s="6">
        <f>[1]CO2ToAtm_Valid1!J227</f>
        <v>-0.45577671644475581</v>
      </c>
      <c r="G428" s="6">
        <f t="shared" si="56"/>
        <v>457.16301085835005</v>
      </c>
      <c r="H428" s="6">
        <f t="shared" si="55"/>
        <v>-5.6989141649978592E-2</v>
      </c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</row>
    <row r="429" spans="1:32" x14ac:dyDescent="0.25">
      <c r="A429" t="str">
        <f t="shared" si="57"/>
        <v>02072</v>
      </c>
      <c r="B429" s="39">
        <f>[1]CO2ToAtm_Valid1!B1043</f>
        <v>0</v>
      </c>
      <c r="C429">
        <f>[1]CO2ToAtm_Valid1!C223</f>
        <v>2072</v>
      </c>
      <c r="D429" s="6">
        <f>[1]CO2ToAtm_Valid1!H223</f>
        <v>16.64</v>
      </c>
      <c r="E429" s="6">
        <f>[1]CO2ToAtm_Valid1!F223</f>
        <v>457.23</v>
      </c>
      <c r="F429" s="6">
        <f>[1]CO2ToAtm_Valid1!J223</f>
        <v>-0.5375660968475563</v>
      </c>
      <c r="G429" s="6">
        <f t="shared" si="56"/>
        <v>457.16164190570493</v>
      </c>
      <c r="H429" s="6">
        <f t="shared" si="55"/>
        <v>-6.8358094295092542E-2</v>
      </c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</row>
    <row r="430" spans="1:32" x14ac:dyDescent="0.25">
      <c r="A430" t="str">
        <f t="shared" si="57"/>
        <v>02073</v>
      </c>
      <c r="B430" s="39">
        <f>[1]CO2ToAtm_Valid1!B1044</f>
        <v>0</v>
      </c>
      <c r="C430">
        <f>[1]CO2ToAtm_Valid1!C221</f>
        <v>2073</v>
      </c>
      <c r="D430" s="6">
        <f>[1]CO2ToAtm_Valid1!H221</f>
        <v>16.43</v>
      </c>
      <c r="E430" s="6">
        <f>[1]CO2ToAtm_Valid1!F221</f>
        <v>457.22</v>
      </c>
      <c r="F430" s="6">
        <f>[1]CO2ToAtm_Valid1!J221</f>
        <v>-0.60668229929812523</v>
      </c>
      <c r="G430" s="6">
        <f t="shared" si="56"/>
        <v>457.16116951384794</v>
      </c>
      <c r="H430" s="6">
        <f t="shared" si="55"/>
        <v>-5.8830486152089634E-2</v>
      </c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</row>
    <row r="431" spans="1:32" x14ac:dyDescent="0.25">
      <c r="A431" t="str">
        <f t="shared" si="57"/>
        <v>02074</v>
      </c>
      <c r="B431" s="39">
        <f>[1]CO2ToAtm_Valid1!B1045</f>
        <v>0</v>
      </c>
      <c r="C431">
        <f>[1]CO2ToAtm_Valid1!C216</f>
        <v>2074</v>
      </c>
      <c r="D431" s="6">
        <f>[1]CO2ToAtm_Valid1!H216</f>
        <v>16.22</v>
      </c>
      <c r="E431" s="6">
        <f>[1]CO2ToAtm_Valid1!F216</f>
        <v>457.22</v>
      </c>
      <c r="F431" s="6">
        <f>[1]CO2ToAtm_Valid1!J216</f>
        <v>-0.67491709666171895</v>
      </c>
      <c r="G431" s="6">
        <f t="shared" si="56"/>
        <v>457.14231980802845</v>
      </c>
      <c r="H431" s="6">
        <f t="shared" si="55"/>
        <v>-7.7680191971580825E-2</v>
      </c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</row>
    <row r="432" spans="1:32" x14ac:dyDescent="0.25">
      <c r="A432" t="str">
        <f t="shared" si="57"/>
        <v>02075</v>
      </c>
      <c r="B432" s="39">
        <f>[1]CO2ToAtm_Valid1!B1046</f>
        <v>0</v>
      </c>
      <c r="C432">
        <f>[1]CO2ToAtm_Valid1!C215</f>
        <v>2075</v>
      </c>
      <c r="D432" s="6">
        <f>[1]CO2ToAtm_Valid1!H215</f>
        <v>16.02</v>
      </c>
      <c r="E432" s="6">
        <f>[1]CO2ToAtm_Valid1!F215</f>
        <v>457.21</v>
      </c>
      <c r="F432" s="6">
        <f>[1]CO2ToAtm_Valid1!J215</f>
        <v>-0.73654348851443541</v>
      </c>
      <c r="G432" s="6">
        <f t="shared" si="56"/>
        <v>457.13358295817392</v>
      </c>
      <c r="H432" s="6">
        <f t="shared" si="55"/>
        <v>-7.6417041826061904E-2</v>
      </c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</row>
    <row r="433" spans="1:32" x14ac:dyDescent="0.25">
      <c r="A433" t="str">
        <f t="shared" si="57"/>
        <v>02076</v>
      </c>
      <c r="B433" s="39">
        <f>[1]CO2ToAtm_Valid1!B1047</f>
        <v>0</v>
      </c>
      <c r="C433">
        <f>[1]CO2ToAtm_Valid1!C212</f>
        <v>2076</v>
      </c>
      <c r="D433" s="6">
        <f>[1]CO2ToAtm_Valid1!H212</f>
        <v>15.84</v>
      </c>
      <c r="E433" s="6">
        <f>[1]CO2ToAtm_Valid1!F212</f>
        <v>457.19</v>
      </c>
      <c r="F433" s="6">
        <f>[1]CO2ToAtm_Valid1!J212</f>
        <v>-0.78599036920966736</v>
      </c>
      <c r="G433" s="6">
        <f t="shared" si="56"/>
        <v>457.11569225499176</v>
      </c>
      <c r="H433" s="6">
        <f t="shared" si="55"/>
        <v>-7.4307745008241E-2</v>
      </c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</row>
    <row r="434" spans="1:32" x14ac:dyDescent="0.25">
      <c r="A434" t="str">
        <f t="shared" si="57"/>
        <v>02077</v>
      </c>
      <c r="B434" s="39">
        <f>[1]CO2ToAtm_Valid1!B1048</f>
        <v>0</v>
      </c>
      <c r="C434">
        <f>[1]CO2ToAtm_Valid1!C210</f>
        <v>2077</v>
      </c>
      <c r="D434" s="6">
        <f>[1]CO2ToAtm_Valid1!H210</f>
        <v>15.66</v>
      </c>
      <c r="E434" s="6">
        <f>[1]CO2ToAtm_Valid1!F210</f>
        <v>457.18</v>
      </c>
      <c r="F434" s="6">
        <f>[1]CO2ToAtm_Valid1!J210</f>
        <v>-0.8347896869838568</v>
      </c>
      <c r="G434" s="6">
        <f t="shared" si="56"/>
        <v>457.08936102827022</v>
      </c>
      <c r="H434" s="6">
        <f t="shared" si="55"/>
        <v>-9.0638971729788409E-2</v>
      </c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</row>
    <row r="435" spans="1:32" x14ac:dyDescent="0.25">
      <c r="A435" t="str">
        <f t="shared" si="57"/>
        <v>02078</v>
      </c>
      <c r="B435" s="39">
        <f>[1]CO2ToAtm_Valid1!B1049</f>
        <v>0</v>
      </c>
      <c r="C435">
        <f>[1]CO2ToAtm_Valid1!C208</f>
        <v>2078</v>
      </c>
      <c r="D435" s="6">
        <f>[1]CO2ToAtm_Valid1!H208</f>
        <v>15.49</v>
      </c>
      <c r="E435" s="6">
        <f>[1]CO2ToAtm_Valid1!F208</f>
        <v>457.16</v>
      </c>
      <c r="F435" s="6">
        <f>[1]CO2ToAtm_Valid1!J208</f>
        <v>-0.87732036991561924</v>
      </c>
      <c r="G435" s="6">
        <f t="shared" si="56"/>
        <v>457.07311271613526</v>
      </c>
      <c r="H435" s="6">
        <f t="shared" si="55"/>
        <v>-8.688728386476896E-2</v>
      </c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</row>
    <row r="436" spans="1:32" x14ac:dyDescent="0.25">
      <c r="A436" t="str">
        <f t="shared" si="57"/>
        <v>02079</v>
      </c>
      <c r="B436" s="39">
        <f>[1]CO2ToAtm_Valid1!B1050</f>
        <v>0</v>
      </c>
      <c r="C436">
        <f>[1]CO2ToAtm_Valid1!C204</f>
        <v>2079</v>
      </c>
      <c r="D436" s="6">
        <f>[1]CO2ToAtm_Valid1!H204</f>
        <v>15.33</v>
      </c>
      <c r="E436" s="6">
        <f>[1]CO2ToAtm_Valid1!F204</f>
        <v>457.14</v>
      </c>
      <c r="F436" s="6">
        <f>[1]CO2ToAtm_Valid1!J204</f>
        <v>-0.91368434920549169</v>
      </c>
      <c r="G436" s="6">
        <f t="shared" si="56"/>
        <v>457.04766704610557</v>
      </c>
      <c r="H436" s="6">
        <f t="shared" si="55"/>
        <v>-9.2332953894413095E-2</v>
      </c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</row>
    <row r="437" spans="1:32" x14ac:dyDescent="0.25">
      <c r="A437" t="str">
        <f t="shared" si="57"/>
        <v>02080</v>
      </c>
      <c r="B437" s="39">
        <f>[1]CO2ToAtm_Valid1!B1051</f>
        <v>0</v>
      </c>
      <c r="C437">
        <f>[1]CO2ToAtm_Valid1!C203</f>
        <v>2080</v>
      </c>
      <c r="D437" s="6">
        <f>[1]CO2ToAtm_Valid1!H203</f>
        <v>15.17</v>
      </c>
      <c r="E437" s="6">
        <f>[1]CO2ToAtm_Valid1!F203</f>
        <v>457.13</v>
      </c>
      <c r="F437" s="6">
        <f>[1]CO2ToAtm_Valid1!J203</f>
        <v>-0.94953667384169915</v>
      </c>
      <c r="G437" s="6">
        <f t="shared" si="56"/>
        <v>457.02301096681106</v>
      </c>
      <c r="H437" s="6">
        <f t="shared" si="55"/>
        <v>-0.10698903318893827</v>
      </c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</row>
    <row r="438" spans="1:32" x14ac:dyDescent="0.25">
      <c r="A438" t="str">
        <f t="shared" si="57"/>
        <v>02081</v>
      </c>
      <c r="B438" s="39">
        <f>[1]CO2ToAtm_Valid1!B1052</f>
        <v>0</v>
      </c>
      <c r="C438">
        <f>[1]CO2ToAtm_Valid1!C201</f>
        <v>2081</v>
      </c>
      <c r="D438" s="6">
        <f>[1]CO2ToAtm_Valid1!H201</f>
        <v>15.03</v>
      </c>
      <c r="E438" s="6">
        <f>[1]CO2ToAtm_Valid1!F201</f>
        <v>457.11</v>
      </c>
      <c r="F438" s="6">
        <f>[1]CO2ToAtm_Valid1!J201</f>
        <v>-0.9738210745236292</v>
      </c>
      <c r="G438" s="6">
        <f t="shared" si="56"/>
        <v>457.00842040027635</v>
      </c>
      <c r="H438" s="6">
        <f t="shared" si="55"/>
        <v>-0.1015795997236637</v>
      </c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</row>
    <row r="439" spans="1:32" x14ac:dyDescent="0.25">
      <c r="A439" t="str">
        <f t="shared" si="57"/>
        <v>02082</v>
      </c>
      <c r="B439" s="39">
        <f>[1]CO2ToAtm_Valid1!B1053</f>
        <v>0</v>
      </c>
      <c r="C439">
        <f>[1]CO2ToAtm_Valid1!C198</f>
        <v>2082</v>
      </c>
      <c r="D439" s="6">
        <f>[1]CO2ToAtm_Valid1!H198</f>
        <v>14.89</v>
      </c>
      <c r="E439" s="6">
        <f>[1]CO2ToAtm_Valid1!F198</f>
        <v>457.1</v>
      </c>
      <c r="F439" s="6">
        <f>[1]CO2ToAtm_Valid1!J198</f>
        <v>-0.99771373961134791</v>
      </c>
      <c r="G439" s="6">
        <f t="shared" si="56"/>
        <v>456.98531100198164</v>
      </c>
      <c r="H439" s="6">
        <f t="shared" si="55"/>
        <v>-0.11468899801838006</v>
      </c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</row>
    <row r="440" spans="1:32" x14ac:dyDescent="0.25">
      <c r="A440" t="str">
        <f t="shared" si="57"/>
        <v>02083</v>
      </c>
      <c r="B440" s="39">
        <f>[1]CO2ToAtm_Valid1!B1054</f>
        <v>0</v>
      </c>
      <c r="C440">
        <f>[1]CO2ToAtm_Valid1!C195</f>
        <v>2083</v>
      </c>
      <c r="D440" s="6">
        <f>[1]CO2ToAtm_Valid1!H195</f>
        <v>14.76</v>
      </c>
      <c r="E440" s="6">
        <f>[1]CO2ToAtm_Valid1!F195</f>
        <v>457.09</v>
      </c>
      <c r="F440" s="6">
        <f>[1]CO2ToAtm_Valid1!J195</f>
        <v>-1.0157394987058073</v>
      </c>
      <c r="G440" s="6">
        <f t="shared" si="56"/>
        <v>456.97225176189357</v>
      </c>
      <c r="H440" s="6">
        <f t="shared" si="55"/>
        <v>-0.117748238106401</v>
      </c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</row>
    <row r="441" spans="1:32" x14ac:dyDescent="0.25">
      <c r="A441" t="str">
        <f t="shared" si="57"/>
        <v>02084</v>
      </c>
      <c r="B441" s="39">
        <f>[1]CO2ToAtm_Valid1!B1055</f>
        <v>0</v>
      </c>
      <c r="C441">
        <f>[1]CO2ToAtm_Valid1!C192</f>
        <v>2084</v>
      </c>
      <c r="D441" s="6">
        <f>[1]CO2ToAtm_Valid1!H192</f>
        <v>14.64</v>
      </c>
      <c r="E441" s="6">
        <f>[1]CO2ToAtm_Valid1!F192</f>
        <v>457.08</v>
      </c>
      <c r="F441" s="6">
        <f>[1]CO2ToAtm_Valid1!J192</f>
        <v>-1.0279762991956498</v>
      </c>
      <c r="G441" s="6">
        <f t="shared" si="56"/>
        <v>456.95994372615803</v>
      </c>
      <c r="H441" s="6">
        <f t="shared" si="55"/>
        <v>-0.1200562738419535</v>
      </c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</row>
    <row r="442" spans="1:32" x14ac:dyDescent="0.25">
      <c r="A442" t="str">
        <f t="shared" si="57"/>
        <v>02085</v>
      </c>
      <c r="B442" s="39">
        <f>[1]CO2ToAtm_Valid1!B1056</f>
        <v>0</v>
      </c>
      <c r="C442">
        <f>[1]CO2ToAtm_Valid1!C190</f>
        <v>2085</v>
      </c>
      <c r="D442" s="6">
        <f>[1]CO2ToAtm_Valid1!H190</f>
        <v>14.52</v>
      </c>
      <c r="E442" s="6">
        <f>[1]CO2ToAtm_Valid1!F190</f>
        <v>457.07</v>
      </c>
      <c r="F442" s="6">
        <f>[1]CO2ToAtm_Valid1!J190</f>
        <v>-1.0399252939428076</v>
      </c>
      <c r="G442" s="6">
        <f t="shared" si="56"/>
        <v>456.94837691431553</v>
      </c>
      <c r="H442" s="6">
        <f t="shared" si="55"/>
        <v>-0.12162308568446178</v>
      </c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</row>
    <row r="443" spans="1:32" x14ac:dyDescent="0.25">
      <c r="A443" t="str">
        <f t="shared" si="57"/>
        <v>02086</v>
      </c>
      <c r="B443" s="39">
        <f>[1]CO2ToAtm_Valid1!B1057</f>
        <v>0</v>
      </c>
      <c r="C443">
        <f>[1]CO2ToAtm_Valid1!C189</f>
        <v>2086</v>
      </c>
      <c r="D443" s="6">
        <f>[1]CO2ToAtm_Valid1!H189</f>
        <v>14.41</v>
      </c>
      <c r="E443" s="6">
        <f>[1]CO2ToAtm_Valid1!F189</f>
        <v>457.06</v>
      </c>
      <c r="F443" s="6">
        <f>[1]CO2ToAtm_Valid1!J189</f>
        <v>-1.046181265332911</v>
      </c>
      <c r="G443" s="6">
        <f t="shared" si="56"/>
        <v>456.93684695340039</v>
      </c>
      <c r="H443" s="6">
        <f t="shared" si="55"/>
        <v>-0.12315304659961157</v>
      </c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</row>
    <row r="444" spans="1:32" x14ac:dyDescent="0.25">
      <c r="A444" t="str">
        <f t="shared" si="57"/>
        <v>02087</v>
      </c>
      <c r="B444" s="39">
        <f>[1]CO2ToAtm_Valid1!B1058</f>
        <v>0</v>
      </c>
      <c r="C444">
        <f>[1]CO2ToAtm_Valid1!C187</f>
        <v>2087</v>
      </c>
      <c r="D444" s="6">
        <f>[1]CO2ToAtm_Valid1!H187</f>
        <v>14.31</v>
      </c>
      <c r="E444" s="6">
        <f>[1]CO2ToAtm_Valid1!F187</f>
        <v>457.06</v>
      </c>
      <c r="F444" s="6">
        <f>[1]CO2ToAtm_Valid1!J187</f>
        <v>-1.0468101688486615</v>
      </c>
      <c r="G444" s="6">
        <f t="shared" si="56"/>
        <v>456.92604593273586</v>
      </c>
      <c r="H444" s="6">
        <f t="shared" si="55"/>
        <v>-0.13395406726414194</v>
      </c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</row>
    <row r="445" spans="1:32" x14ac:dyDescent="0.25">
      <c r="A445" t="str">
        <f t="shared" si="57"/>
        <v>02088</v>
      </c>
      <c r="B445" s="39">
        <f>[1]CO2ToAtm_Valid1!B1059</f>
        <v>0</v>
      </c>
      <c r="C445">
        <f>[1]CO2ToAtm_Valid1!C184</f>
        <v>2088</v>
      </c>
      <c r="D445" s="6">
        <f>[1]CO2ToAtm_Valid1!H184</f>
        <v>14.21</v>
      </c>
      <c r="E445" s="6">
        <f>[1]CO2ToAtm_Valid1!F184</f>
        <v>457.06</v>
      </c>
      <c r="F445" s="6">
        <f>[1]CO2ToAtm_Valid1!J184</f>
        <v>-1.0472392072653234</v>
      </c>
      <c r="G445" s="6">
        <f t="shared" si="56"/>
        <v>456.92596540731773</v>
      </c>
      <c r="H445" s="6">
        <f t="shared" si="55"/>
        <v>-0.13403459268226925</v>
      </c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</row>
    <row r="446" spans="1:32" x14ac:dyDescent="0.25">
      <c r="A446" t="str">
        <f t="shared" si="57"/>
        <v>02089</v>
      </c>
      <c r="B446" s="39">
        <f>[1]CO2ToAtm_Valid1!B1060</f>
        <v>0</v>
      </c>
      <c r="C446">
        <f>[1]CO2ToAtm_Valid1!C183</f>
        <v>2089</v>
      </c>
      <c r="D446" s="6">
        <f>[1]CO2ToAtm_Valid1!H183</f>
        <v>14.12</v>
      </c>
      <c r="E446" s="6">
        <f>[1]CO2ToAtm_Valid1!F183</f>
        <v>457.06</v>
      </c>
      <c r="F446" s="6">
        <f>[1]CO2ToAtm_Valid1!J183</f>
        <v>-1.0421211238472656</v>
      </c>
      <c r="G446" s="6">
        <f t="shared" si="56"/>
        <v>456.92591047282133</v>
      </c>
      <c r="H446" s="6">
        <f t="shared" si="55"/>
        <v>-0.13408952717867351</v>
      </c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</row>
    <row r="447" spans="1:32" x14ac:dyDescent="0.25">
      <c r="A447" t="str">
        <f t="shared" si="57"/>
        <v>02090</v>
      </c>
      <c r="B447" s="39">
        <f>[1]CO2ToAtm_Valid1!B1061</f>
        <v>0</v>
      </c>
      <c r="C447">
        <f>[1]CO2ToAtm_Valid1!C181</f>
        <v>2090</v>
      </c>
      <c r="D447" s="6">
        <f>[1]CO2ToAtm_Valid1!H181</f>
        <v>14.03</v>
      </c>
      <c r="E447" s="6">
        <f>[1]CO2ToAtm_Valid1!F181</f>
        <v>457.07</v>
      </c>
      <c r="F447" s="6">
        <f>[1]CO2ToAtm_Valid1!J181</f>
        <v>-1.0368411496989469</v>
      </c>
      <c r="G447" s="6">
        <f t="shared" si="56"/>
        <v>456.92656579720267</v>
      </c>
      <c r="H447" s="6">
        <f t="shared" ref="H447:H457" si="58">G447-E447</f>
        <v>-0.143434202797323</v>
      </c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</row>
    <row r="448" spans="1:32" x14ac:dyDescent="0.25">
      <c r="A448" t="str">
        <f t="shared" si="57"/>
        <v>02091</v>
      </c>
      <c r="B448" s="39">
        <f>[1]CO2ToAtm_Valid1!B1062</f>
        <v>0</v>
      </c>
      <c r="C448">
        <f>[1]CO2ToAtm_Valid1!C179</f>
        <v>2091</v>
      </c>
      <c r="D448" s="6">
        <f>[1]CO2ToAtm_Valid1!H179</f>
        <v>13.97</v>
      </c>
      <c r="E448" s="6">
        <f>[1]CO2ToAtm_Valid1!F179</f>
        <v>457.09</v>
      </c>
      <c r="F448" s="6">
        <f>[1]CO2ToAtm_Valid1!J179</f>
        <v>-1.0154534498610337</v>
      </c>
      <c r="G448" s="6">
        <f t="shared" ref="G448:G457" si="59">E447+F447/7.81</f>
        <v>456.93724185023058</v>
      </c>
      <c r="H448" s="6">
        <f t="shared" si="58"/>
        <v>-0.15275814976939728</v>
      </c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</row>
    <row r="449" spans="1:32" x14ac:dyDescent="0.25">
      <c r="A449" t="str">
        <f t="shared" si="57"/>
        <v>02092</v>
      </c>
      <c r="B449" s="39">
        <f>[1]CO2ToAtm_Valid1!B1063</f>
        <v>0</v>
      </c>
      <c r="C449">
        <f>[1]CO2ToAtm_Valid1!C176</f>
        <v>2092</v>
      </c>
      <c r="D449" s="6">
        <f>[1]CO2ToAtm_Valid1!H176</f>
        <v>13.91</v>
      </c>
      <c r="E449" s="6">
        <f>[1]CO2ToAtm_Valid1!F176</f>
        <v>457.11</v>
      </c>
      <c r="F449" s="6">
        <f>[1]CO2ToAtm_Valid1!J176</f>
        <v>-0.99399379858744885</v>
      </c>
      <c r="G449" s="6">
        <f t="shared" si="59"/>
        <v>456.95998035213046</v>
      </c>
      <c r="H449" s="6">
        <f t="shared" si="58"/>
        <v>-0.15001964786955568</v>
      </c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</row>
    <row r="450" spans="1:32" x14ac:dyDescent="0.25">
      <c r="A450" t="str">
        <f t="shared" ref="A450:A513" si="60">B450&amp;C450</f>
        <v>02093</v>
      </c>
      <c r="B450" s="39">
        <f>[1]CO2ToAtm_Valid1!B1064</f>
        <v>0</v>
      </c>
      <c r="C450">
        <f>[1]CO2ToAtm_Valid1!C175</f>
        <v>2093</v>
      </c>
      <c r="D450" s="6">
        <f>[1]CO2ToAtm_Valid1!H175</f>
        <v>13.85</v>
      </c>
      <c r="E450" s="6">
        <f>[1]CO2ToAtm_Valid1!F175</f>
        <v>457.14</v>
      </c>
      <c r="F450" s="6">
        <f>[1]CO2ToAtm_Valid1!J175</f>
        <v>-0.97246219587819305</v>
      </c>
      <c r="G450" s="6">
        <f t="shared" si="59"/>
        <v>456.98272806676221</v>
      </c>
      <c r="H450" s="6">
        <f t="shared" si="58"/>
        <v>-0.1572719332377801</v>
      </c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</row>
    <row r="451" spans="1:32" x14ac:dyDescent="0.25">
      <c r="A451" t="str">
        <f t="shared" si="60"/>
        <v>02094</v>
      </c>
      <c r="B451" s="39">
        <f>[1]CO2ToAtm_Valid1!B1065</f>
        <v>0</v>
      </c>
      <c r="C451">
        <f>[1]CO2ToAtm_Valid1!C174</f>
        <v>2094</v>
      </c>
      <c r="D451" s="6">
        <f>[1]CO2ToAtm_Valid1!H174</f>
        <v>13.81</v>
      </c>
      <c r="E451" s="6">
        <f>[1]CO2ToAtm_Valid1!F174</f>
        <v>457.17</v>
      </c>
      <c r="F451" s="6">
        <f>[1]CO2ToAtm_Valid1!J174</f>
        <v>-0.94029004327442689</v>
      </c>
      <c r="G451" s="6">
        <f t="shared" si="59"/>
        <v>457.0154849941257</v>
      </c>
      <c r="H451" s="6">
        <f t="shared" si="58"/>
        <v>-0.1545150058743161</v>
      </c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</row>
    <row r="452" spans="1:32" x14ac:dyDescent="0.25">
      <c r="A452" t="str">
        <f t="shared" si="60"/>
        <v>02095</v>
      </c>
      <c r="B452" s="39">
        <f>[1]CO2ToAtm_Valid1!B1066</f>
        <v>0</v>
      </c>
      <c r="C452">
        <f>[1]CO2ToAtm_Valid1!C173</f>
        <v>2095</v>
      </c>
      <c r="D452" s="6">
        <f>[1]CO2ToAtm_Valid1!H173</f>
        <v>13.76</v>
      </c>
      <c r="E452" s="6">
        <f>[1]CO2ToAtm_Valid1!F173</f>
        <v>457.21</v>
      </c>
      <c r="F452" s="6">
        <f>[1]CO2ToAtm_Valid1!J173</f>
        <v>-0.91336321620575822</v>
      </c>
      <c r="G452" s="6">
        <f t="shared" si="59"/>
        <v>457.04960434785221</v>
      </c>
      <c r="H452" s="6">
        <f t="shared" si="58"/>
        <v>-0.16039565214776985</v>
      </c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</row>
    <row r="453" spans="1:32" x14ac:dyDescent="0.25">
      <c r="A453" t="str">
        <f t="shared" si="60"/>
        <v>02096</v>
      </c>
      <c r="B453" s="39">
        <f>[1]CO2ToAtm_Valid1!B1067</f>
        <v>0</v>
      </c>
      <c r="C453">
        <f>[1]CO2ToAtm_Valid1!C172</f>
        <v>2096</v>
      </c>
      <c r="D453" s="6">
        <f>[1]CO2ToAtm_Valid1!H172</f>
        <v>13.72</v>
      </c>
      <c r="E453" s="6">
        <f>[1]CO2ToAtm_Valid1!F172</f>
        <v>457.26</v>
      </c>
      <c r="F453" s="6">
        <f>[1]CO2ToAtm_Valid1!J172</f>
        <v>-0.88111911216632077</v>
      </c>
      <c r="G453" s="6">
        <f t="shared" si="59"/>
        <v>457.09305208499285</v>
      </c>
      <c r="H453" s="6">
        <f t="shared" si="58"/>
        <v>-0.16694791500714246</v>
      </c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</row>
    <row r="454" spans="1:32" x14ac:dyDescent="0.25">
      <c r="A454" t="str">
        <f t="shared" si="60"/>
        <v>02097</v>
      </c>
      <c r="B454" s="39">
        <f>[1]CO2ToAtm_Valid1!B1068</f>
        <v>0</v>
      </c>
      <c r="C454">
        <f>[1]CO2ToAtm_Valid1!C171</f>
        <v>2097</v>
      </c>
      <c r="D454" s="6">
        <f>[1]CO2ToAtm_Valid1!H171</f>
        <v>13.69</v>
      </c>
      <c r="E454" s="6">
        <f>[1]CO2ToAtm_Valid1!F171</f>
        <v>457.32</v>
      </c>
      <c r="F454" s="6">
        <f>[1]CO2ToAtm_Valid1!J171</f>
        <v>-0.84358171496800483</v>
      </c>
      <c r="G454" s="6">
        <f t="shared" si="59"/>
        <v>457.14718065145115</v>
      </c>
      <c r="H454" s="6">
        <f t="shared" si="58"/>
        <v>-0.17281934854884184</v>
      </c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</row>
    <row r="455" spans="1:32" x14ac:dyDescent="0.25">
      <c r="A455" t="str">
        <f t="shared" si="60"/>
        <v>02098</v>
      </c>
      <c r="B455" s="39">
        <f>[1]CO2ToAtm_Valid1!B1069</f>
        <v>0</v>
      </c>
      <c r="C455">
        <f>[1]CO2ToAtm_Valid1!C170</f>
        <v>2098</v>
      </c>
      <c r="D455" s="6">
        <f>[1]CO2ToAtm_Valid1!H170</f>
        <v>13.66</v>
      </c>
      <c r="E455" s="6">
        <f>[1]CO2ToAtm_Valid1!F170</f>
        <v>457.38</v>
      </c>
      <c r="F455" s="6">
        <f>[1]CO2ToAtm_Valid1!J170</f>
        <v>-0.8060263299107705</v>
      </c>
      <c r="G455" s="6">
        <f t="shared" si="59"/>
        <v>457.2119869763165</v>
      </c>
      <c r="H455" s="6">
        <f t="shared" si="58"/>
        <v>-0.1680130236834998</v>
      </c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</row>
    <row r="456" spans="1:32" x14ac:dyDescent="0.25">
      <c r="A456" t="str">
        <f t="shared" si="60"/>
        <v>02099</v>
      </c>
      <c r="B456" s="39">
        <f>[1]CO2ToAtm_Valid1!B1070</f>
        <v>0</v>
      </c>
      <c r="C456">
        <f>[1]CO2ToAtm_Valid1!C167</f>
        <v>2099</v>
      </c>
      <c r="D456" s="6">
        <f>[1]CO2ToAtm_Valid1!H167</f>
        <v>13.63</v>
      </c>
      <c r="E456" s="6">
        <f>[1]CO2ToAtm_Valid1!F167</f>
        <v>457.44</v>
      </c>
      <c r="F456" s="6">
        <f>[1]CO2ToAtm_Valid1!J167</f>
        <v>-0.76845295699461957</v>
      </c>
      <c r="G456" s="6">
        <f t="shared" si="59"/>
        <v>457.27679560436479</v>
      </c>
      <c r="H456" s="6">
        <f t="shared" si="58"/>
        <v>-0.16320439563520495</v>
      </c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</row>
    <row r="457" spans="1:32" x14ac:dyDescent="0.25">
      <c r="A457" t="str">
        <f t="shared" si="60"/>
        <v>02100</v>
      </c>
      <c r="B457" s="39">
        <f>[1]CO2ToAtm_Valid1!B1071</f>
        <v>0</v>
      </c>
      <c r="C457">
        <f>[1]CO2ToAtm_Valid1!C165</f>
        <v>2100</v>
      </c>
      <c r="D457" s="6">
        <f>[1]CO2ToAtm_Valid1!H165</f>
        <v>13.61</v>
      </c>
      <c r="E457" s="6">
        <f>[1]CO2ToAtm_Valid1!F165</f>
        <v>457.52</v>
      </c>
      <c r="F457" s="6">
        <f>[1]CO2ToAtm_Valid1!J165</f>
        <v>-0.72561627068445367</v>
      </c>
      <c r="G457" s="6">
        <f t="shared" si="59"/>
        <v>457.3416065355961</v>
      </c>
      <c r="H457" s="6">
        <f t="shared" si="58"/>
        <v>-0.17839346440388226</v>
      </c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</row>
    <row r="458" spans="1:32" x14ac:dyDescent="0.25">
      <c r="A458" t="str">
        <f t="shared" si="60"/>
        <v>02025</v>
      </c>
      <c r="B458" s="39">
        <f>[1]CO2ToAtm_Valid1!B1072</f>
        <v>0</v>
      </c>
      <c r="C458">
        <f>[1]CO2ToAtm_Valid1!C623</f>
        <v>2025</v>
      </c>
      <c r="D458" s="6">
        <f>[1]CO2ToAtm_Valid1!H623</f>
        <v>43.45</v>
      </c>
      <c r="E458" s="6">
        <f>[1]CO2ToAtm_Valid1!F623</f>
        <v>421.83</v>
      </c>
      <c r="F458" s="6">
        <f>[1]CO2ToAtm_Valid1!J623</f>
        <v>19.827667152032721</v>
      </c>
      <c r="G458" s="6">
        <f>E458</f>
        <v>421.83</v>
      </c>
      <c r="H458" s="6">
        <f>G458-E458</f>
        <v>0</v>
      </c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</row>
    <row r="459" spans="1:32" x14ac:dyDescent="0.25">
      <c r="A459" t="str">
        <f t="shared" si="60"/>
        <v>02026</v>
      </c>
      <c r="B459" s="39">
        <f>[1]CO2ToAtm_Valid1!B1073</f>
        <v>0</v>
      </c>
      <c r="C459">
        <f>[1]CO2ToAtm_Valid1!C613</f>
        <v>2026</v>
      </c>
      <c r="D459" s="6">
        <f>[1]CO2ToAtm_Valid1!H613</f>
        <v>43.29</v>
      </c>
      <c r="E459" s="6">
        <f>[1]CO2ToAtm_Valid1!F613</f>
        <v>424.31</v>
      </c>
      <c r="F459" s="6">
        <f>[1]CO2ToAtm_Valid1!J613</f>
        <v>19.701891522014993</v>
      </c>
      <c r="G459" s="6">
        <f>E458+F458/7.81</f>
        <v>424.36875379667509</v>
      </c>
      <c r="H459" s="6">
        <f t="shared" ref="H459:H522" si="61">G459-E459</f>
        <v>5.8753796675091507E-2</v>
      </c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</row>
    <row r="460" spans="1:32" x14ac:dyDescent="0.25">
      <c r="A460" t="str">
        <f t="shared" si="60"/>
        <v>02027</v>
      </c>
      <c r="B460" s="39">
        <f>[1]CO2ToAtm_Valid1!B1074</f>
        <v>0</v>
      </c>
      <c r="C460">
        <f>[1]CO2ToAtm_Valid1!C603</f>
        <v>2027</v>
      </c>
      <c r="D460" s="6">
        <f>[1]CO2ToAtm_Valid1!H603</f>
        <v>42.92</v>
      </c>
      <c r="E460" s="6">
        <f>[1]CO2ToAtm_Valid1!F603</f>
        <v>426.74</v>
      </c>
      <c r="F460" s="6">
        <f>[1]CO2ToAtm_Valid1!J603</f>
        <v>19.342995054895564</v>
      </c>
      <c r="G460" s="6">
        <f t="shared" ref="G460:G523" si="62">E459+F459/7.81</f>
        <v>426.83264936261395</v>
      </c>
      <c r="H460" s="6">
        <f t="shared" si="61"/>
        <v>9.2649362613940411E-2</v>
      </c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</row>
    <row r="461" spans="1:32" x14ac:dyDescent="0.25">
      <c r="A461" t="str">
        <f t="shared" si="60"/>
        <v>02028</v>
      </c>
      <c r="B461" s="39">
        <f>[1]CO2ToAtm_Valid1!B1075</f>
        <v>0</v>
      </c>
      <c r="C461">
        <f>[1]CO2ToAtm_Valid1!C592</f>
        <v>2028</v>
      </c>
      <c r="D461" s="6">
        <f>[1]CO2ToAtm_Valid1!H592</f>
        <v>42.47</v>
      </c>
      <c r="E461" s="6">
        <f>[1]CO2ToAtm_Valid1!F592</f>
        <v>429.1</v>
      </c>
      <c r="F461" s="6">
        <f>[1]CO2ToAtm_Valid1!J592</f>
        <v>18.898655331188838</v>
      </c>
      <c r="G461" s="6">
        <f t="shared" si="62"/>
        <v>429.21669590971777</v>
      </c>
      <c r="H461" s="6">
        <f t="shared" si="61"/>
        <v>0.11669590971774824</v>
      </c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</row>
    <row r="462" spans="1:32" x14ac:dyDescent="0.25">
      <c r="A462" t="str">
        <f t="shared" si="60"/>
        <v>02029</v>
      </c>
      <c r="B462" s="39">
        <f>[1]CO2ToAtm_Valid1!B1076</f>
        <v>0</v>
      </c>
      <c r="C462">
        <f>[1]CO2ToAtm_Valid1!C584</f>
        <v>2029</v>
      </c>
      <c r="D462" s="6">
        <f>[1]CO2ToAtm_Valid1!H584</f>
        <v>41.94</v>
      </c>
      <c r="E462" s="6">
        <f>[1]CO2ToAtm_Valid1!F584</f>
        <v>431.39</v>
      </c>
      <c r="F462" s="6">
        <f>[1]CO2ToAtm_Valid1!J584</f>
        <v>18.371030893964964</v>
      </c>
      <c r="G462" s="6">
        <f t="shared" si="62"/>
        <v>431.5198022191023</v>
      </c>
      <c r="H462" s="6">
        <f t="shared" si="61"/>
        <v>0.12980221910231649</v>
      </c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</row>
    <row r="463" spans="1:32" x14ac:dyDescent="0.25">
      <c r="A463" t="str">
        <f t="shared" si="60"/>
        <v>02030</v>
      </c>
      <c r="B463" s="39">
        <f>[1]CO2ToAtm_Valid1!B1077</f>
        <v>0</v>
      </c>
      <c r="C463">
        <f>[1]CO2ToAtm_Valid1!C573</f>
        <v>2030</v>
      </c>
      <c r="D463" s="6">
        <f>[1]CO2ToAtm_Valid1!H573</f>
        <v>41.32</v>
      </c>
      <c r="E463" s="6">
        <f>[1]CO2ToAtm_Valid1!F573</f>
        <v>433.59</v>
      </c>
      <c r="F463" s="6">
        <f>[1]CO2ToAtm_Valid1!J573</f>
        <v>17.751878441202532</v>
      </c>
      <c r="G463" s="6">
        <f t="shared" si="62"/>
        <v>433.74224467272279</v>
      </c>
      <c r="H463" s="6">
        <f t="shared" si="61"/>
        <v>0.15224467272281572</v>
      </c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</row>
    <row r="464" spans="1:32" x14ac:dyDescent="0.25">
      <c r="A464" t="str">
        <f t="shared" si="60"/>
        <v>02031</v>
      </c>
      <c r="B464" s="39">
        <f>[1]CO2ToAtm_Valid1!B1078</f>
        <v>0</v>
      </c>
      <c r="C464">
        <f>[1]CO2ToAtm_Valid1!C564</f>
        <v>2031</v>
      </c>
      <c r="D464" s="6">
        <f>[1]CO2ToAtm_Valid1!H564</f>
        <v>40.590000000000003</v>
      </c>
      <c r="E464" s="6">
        <f>[1]CO2ToAtm_Valid1!F564</f>
        <v>435.71</v>
      </c>
      <c r="F464" s="6">
        <f>[1]CO2ToAtm_Valid1!J564</f>
        <v>17.023262346890331</v>
      </c>
      <c r="G464" s="6">
        <f t="shared" si="62"/>
        <v>435.86296779016675</v>
      </c>
      <c r="H464" s="6">
        <f t="shared" si="61"/>
        <v>0.15296779016676965</v>
      </c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</row>
    <row r="465" spans="1:32" x14ac:dyDescent="0.25">
      <c r="A465" t="str">
        <f t="shared" si="60"/>
        <v>02032</v>
      </c>
      <c r="B465" s="39">
        <f>[1]CO2ToAtm_Valid1!B1079</f>
        <v>0</v>
      </c>
      <c r="C465">
        <f>[1]CO2ToAtm_Valid1!C552</f>
        <v>2032</v>
      </c>
      <c r="D465" s="6">
        <f>[1]CO2ToAtm_Valid1!H552</f>
        <v>39.729999999999997</v>
      </c>
      <c r="E465" s="6">
        <f>[1]CO2ToAtm_Valid1!F552</f>
        <v>437.73</v>
      </c>
      <c r="F465" s="6">
        <f>[1]CO2ToAtm_Valid1!J552</f>
        <v>16.169059761465867</v>
      </c>
      <c r="G465" s="6">
        <f t="shared" si="62"/>
        <v>437.88967507642639</v>
      </c>
      <c r="H465" s="6">
        <f t="shared" si="61"/>
        <v>0.15967507642636747</v>
      </c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</row>
    <row r="466" spans="1:32" x14ac:dyDescent="0.25">
      <c r="A466" t="str">
        <f t="shared" si="60"/>
        <v>02033</v>
      </c>
      <c r="B466" s="39">
        <f>[1]CO2ToAtm_Valid1!B1080</f>
        <v>0</v>
      </c>
      <c r="C466">
        <f>[1]CO2ToAtm_Valid1!C539</f>
        <v>2033</v>
      </c>
      <c r="D466" s="6">
        <f>[1]CO2ToAtm_Valid1!H539</f>
        <v>38.74</v>
      </c>
      <c r="E466" s="6">
        <f>[1]CO2ToAtm_Valid1!F539</f>
        <v>439.64</v>
      </c>
      <c r="F466" s="6">
        <f>[1]CO2ToAtm_Valid1!J539</f>
        <v>15.195974160352561</v>
      </c>
      <c r="G466" s="6">
        <f t="shared" si="62"/>
        <v>439.80030214615442</v>
      </c>
      <c r="H466" s="6">
        <f t="shared" si="61"/>
        <v>0.16030214615443583</v>
      </c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</row>
    <row r="467" spans="1:32" x14ac:dyDescent="0.25">
      <c r="A467" t="str">
        <f t="shared" si="60"/>
        <v>02034</v>
      </c>
      <c r="B467" s="39">
        <f>[1]CO2ToAtm_Valid1!B1081</f>
        <v>0</v>
      </c>
      <c r="C467">
        <f>[1]CO2ToAtm_Valid1!C501</f>
        <v>2034</v>
      </c>
      <c r="D467" s="6">
        <f>[1]CO2ToAtm_Valid1!H501</f>
        <v>37.65</v>
      </c>
      <c r="E467" s="6">
        <f>[1]CO2ToAtm_Valid1!F501</f>
        <v>441.43</v>
      </c>
      <c r="F467" s="6">
        <f>[1]CO2ToAtm_Valid1!J501</f>
        <v>14.141866586624685</v>
      </c>
      <c r="G467" s="6">
        <f t="shared" si="62"/>
        <v>441.58570731886715</v>
      </c>
      <c r="H467" s="6">
        <f t="shared" si="61"/>
        <v>0.15570731886714384</v>
      </c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</row>
    <row r="468" spans="1:32" x14ac:dyDescent="0.25">
      <c r="A468" t="str">
        <f t="shared" si="60"/>
        <v>02035</v>
      </c>
      <c r="B468" s="39">
        <f>[1]CO2ToAtm_Valid1!B1082</f>
        <v>0</v>
      </c>
      <c r="C468">
        <f>[1]CO2ToAtm_Valid1!C481</f>
        <v>2035</v>
      </c>
      <c r="D468" s="6">
        <f>[1]CO2ToAtm_Valid1!H481</f>
        <v>36.47</v>
      </c>
      <c r="E468" s="6">
        <f>[1]CO2ToAtm_Valid1!F481</f>
        <v>443.09</v>
      </c>
      <c r="F468" s="6">
        <f>[1]CO2ToAtm_Valid1!J481</f>
        <v>13.023086870722661</v>
      </c>
      <c r="G468" s="6">
        <f t="shared" si="62"/>
        <v>443.24073835936298</v>
      </c>
      <c r="H468" s="6">
        <f t="shared" si="61"/>
        <v>0.15073835936300384</v>
      </c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</row>
    <row r="469" spans="1:32" x14ac:dyDescent="0.25">
      <c r="A469" t="str">
        <f t="shared" si="60"/>
        <v>02036</v>
      </c>
      <c r="B469" s="39">
        <f>[1]CO2ToAtm_Valid1!B1083</f>
        <v>0</v>
      </c>
      <c r="C469">
        <f>[1]CO2ToAtm_Valid1!C473</f>
        <v>2036</v>
      </c>
      <c r="D469" s="6">
        <f>[1]CO2ToAtm_Valid1!H473</f>
        <v>35.369999999999997</v>
      </c>
      <c r="E469" s="6">
        <f>[1]CO2ToAtm_Valid1!F473</f>
        <v>444.61</v>
      </c>
      <c r="F469" s="6">
        <f>[1]CO2ToAtm_Valid1!J473</f>
        <v>12.008835529719812</v>
      </c>
      <c r="G469" s="6">
        <f t="shared" si="62"/>
        <v>444.75748871584153</v>
      </c>
      <c r="H469" s="6">
        <f t="shared" si="61"/>
        <v>0.14748871584151857</v>
      </c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</row>
    <row r="470" spans="1:32" x14ac:dyDescent="0.25">
      <c r="A470" t="str">
        <f t="shared" si="60"/>
        <v>02037</v>
      </c>
      <c r="B470" s="39">
        <f>[1]CO2ToAtm_Valid1!B1084</f>
        <v>0</v>
      </c>
      <c r="C470">
        <f>[1]CO2ToAtm_Valid1!C466</f>
        <v>2037</v>
      </c>
      <c r="D470" s="6">
        <f>[1]CO2ToAtm_Valid1!H466</f>
        <v>34.349999999999994</v>
      </c>
      <c r="E470" s="6">
        <f>[1]CO2ToAtm_Valid1!F466</f>
        <v>446.02</v>
      </c>
      <c r="F470" s="6">
        <f>[1]CO2ToAtm_Valid1!J466</f>
        <v>11.093836125000221</v>
      </c>
      <c r="G470" s="6">
        <f t="shared" si="62"/>
        <v>446.14762298716005</v>
      </c>
      <c r="H470" s="6">
        <f t="shared" si="61"/>
        <v>0.12762298716006626</v>
      </c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</row>
    <row r="471" spans="1:32" x14ac:dyDescent="0.25">
      <c r="A471" t="str">
        <f t="shared" si="60"/>
        <v>02038</v>
      </c>
      <c r="B471" s="39">
        <f>[1]CO2ToAtm_Valid1!B1085</f>
        <v>0</v>
      </c>
      <c r="C471">
        <f>[1]CO2ToAtm_Valid1!C460</f>
        <v>2038</v>
      </c>
      <c r="D471" s="6">
        <f>[1]CO2ToAtm_Valid1!H460</f>
        <v>33.339999999999996</v>
      </c>
      <c r="E471" s="6">
        <f>[1]CO2ToAtm_Valid1!F460</f>
        <v>447.32</v>
      </c>
      <c r="F471" s="6">
        <f>[1]CO2ToAtm_Valid1!J460</f>
        <v>10.208819349129811</v>
      </c>
      <c r="G471" s="6">
        <f t="shared" si="62"/>
        <v>447.44046557298338</v>
      </c>
      <c r="H471" s="6">
        <f t="shared" si="61"/>
        <v>0.12046557298339167</v>
      </c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</row>
    <row r="472" spans="1:32" x14ac:dyDescent="0.25">
      <c r="A472" t="str">
        <f t="shared" si="60"/>
        <v>02039</v>
      </c>
      <c r="B472" s="39">
        <f>[1]CO2ToAtm_Valid1!B1086</f>
        <v>0</v>
      </c>
      <c r="C472">
        <f>[1]CO2ToAtm_Valid1!C451</f>
        <v>2039</v>
      </c>
      <c r="D472" s="6">
        <f>[1]CO2ToAtm_Valid1!H451</f>
        <v>32.380000000000003</v>
      </c>
      <c r="E472" s="6">
        <f>[1]CO2ToAtm_Valid1!F451</f>
        <v>448.52</v>
      </c>
      <c r="F472" s="6">
        <f>[1]CO2ToAtm_Valid1!J451</f>
        <v>9.3891547927322865</v>
      </c>
      <c r="G472" s="6">
        <f t="shared" si="62"/>
        <v>448.62714716378105</v>
      </c>
      <c r="H472" s="6">
        <f t="shared" si="61"/>
        <v>0.10714716378106459</v>
      </c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</row>
    <row r="473" spans="1:32" x14ac:dyDescent="0.25">
      <c r="A473" t="str">
        <f t="shared" si="60"/>
        <v>02040</v>
      </c>
      <c r="B473" s="39">
        <f>[1]CO2ToAtm_Valid1!B1087</f>
        <v>0</v>
      </c>
      <c r="C473">
        <f>[1]CO2ToAtm_Valid1!C444</f>
        <v>2040</v>
      </c>
      <c r="D473" s="6">
        <f>[1]CO2ToAtm_Valid1!H444</f>
        <v>31.52</v>
      </c>
      <c r="E473" s="6">
        <f>[1]CO2ToAtm_Valid1!F444</f>
        <v>449.62</v>
      </c>
      <c r="F473" s="6">
        <f>[1]CO2ToAtm_Valid1!J444</f>
        <v>8.6760689591696565</v>
      </c>
      <c r="G473" s="6">
        <f t="shared" si="62"/>
        <v>449.72219651635493</v>
      </c>
      <c r="H473" s="6">
        <f t="shared" si="61"/>
        <v>0.10219651635492255</v>
      </c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</row>
    <row r="474" spans="1:32" x14ac:dyDescent="0.25">
      <c r="A474" t="str">
        <f t="shared" si="60"/>
        <v>02041</v>
      </c>
      <c r="B474" s="39">
        <f>[1]CO2ToAtm_Valid1!B1088</f>
        <v>0</v>
      </c>
      <c r="C474">
        <f>[1]CO2ToAtm_Valid1!C436</f>
        <v>2041</v>
      </c>
      <c r="D474" s="6">
        <f>[1]CO2ToAtm_Valid1!H436</f>
        <v>30.76</v>
      </c>
      <c r="E474" s="6">
        <f>[1]CO2ToAtm_Valid1!F436</f>
        <v>450.65</v>
      </c>
      <c r="F474" s="6">
        <f>[1]CO2ToAtm_Valid1!J436</f>
        <v>8.0644053288854636</v>
      </c>
      <c r="G474" s="6">
        <f t="shared" si="62"/>
        <v>450.73089231231364</v>
      </c>
      <c r="H474" s="6">
        <f t="shared" si="61"/>
        <v>8.0892312313665116E-2</v>
      </c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</row>
    <row r="475" spans="1:32" x14ac:dyDescent="0.25">
      <c r="A475" t="str">
        <f t="shared" si="60"/>
        <v>02042</v>
      </c>
      <c r="B475" s="39">
        <f>[1]CO2ToAtm_Valid1!B1089</f>
        <v>0</v>
      </c>
      <c r="C475">
        <f>[1]CO2ToAtm_Valid1!C430</f>
        <v>2042</v>
      </c>
      <c r="D475" s="6">
        <f>[1]CO2ToAtm_Valid1!H430</f>
        <v>30.080000000000002</v>
      </c>
      <c r="E475" s="6">
        <f>[1]CO2ToAtm_Valid1!F430</f>
        <v>451.61</v>
      </c>
      <c r="F475" s="6">
        <f>[1]CO2ToAtm_Valid1!J430</f>
        <v>7.532526774233391</v>
      </c>
      <c r="G475" s="6">
        <f t="shared" si="62"/>
        <v>451.68257430587522</v>
      </c>
      <c r="H475" s="6">
        <f t="shared" si="61"/>
        <v>7.2574305875207301E-2</v>
      </c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</row>
    <row r="476" spans="1:32" x14ac:dyDescent="0.25">
      <c r="A476" t="str">
        <f t="shared" si="60"/>
        <v>02043</v>
      </c>
      <c r="B476" s="39">
        <f>[1]CO2ToAtm_Valid1!B1090</f>
        <v>0</v>
      </c>
      <c r="C476">
        <f>[1]CO2ToAtm_Valid1!C421</f>
        <v>2043</v>
      </c>
      <c r="D476" s="6">
        <f>[1]CO2ToAtm_Valid1!H421</f>
        <v>29.49</v>
      </c>
      <c r="E476" s="6">
        <f>[1]CO2ToAtm_Valid1!F421</f>
        <v>452.51</v>
      </c>
      <c r="F476" s="6">
        <f>[1]CO2ToAtm_Valid1!J421</f>
        <v>7.0855906801049402</v>
      </c>
      <c r="G476" s="6">
        <f t="shared" si="62"/>
        <v>452.5744720581605</v>
      </c>
      <c r="H476" s="6">
        <f t="shared" si="61"/>
        <v>6.4472058160504275E-2</v>
      </c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</row>
    <row r="477" spans="1:32" x14ac:dyDescent="0.25">
      <c r="A477" t="str">
        <f t="shared" si="60"/>
        <v>02044</v>
      </c>
      <c r="B477" s="39">
        <f>[1]CO2ToAtm_Valid1!B1091</f>
        <v>0</v>
      </c>
      <c r="C477">
        <f>[1]CO2ToAtm_Valid1!C416</f>
        <v>2044</v>
      </c>
      <c r="D477" s="6">
        <f>[1]CO2ToAtm_Valid1!H416</f>
        <v>28.99</v>
      </c>
      <c r="E477" s="6">
        <f>[1]CO2ToAtm_Valid1!F416</f>
        <v>453.38</v>
      </c>
      <c r="F477" s="6">
        <f>[1]CO2ToAtm_Valid1!J416</f>
        <v>6.7204131954716466</v>
      </c>
      <c r="G477" s="6">
        <f t="shared" si="62"/>
        <v>453.41724592574968</v>
      </c>
      <c r="H477" s="6">
        <f t="shared" si="61"/>
        <v>3.7245925749687103E-2</v>
      </c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</row>
    <row r="478" spans="1:32" x14ac:dyDescent="0.25">
      <c r="A478" t="str">
        <f t="shared" si="60"/>
        <v>02045</v>
      </c>
      <c r="B478" s="39">
        <f>[1]CO2ToAtm_Valid1!B1092</f>
        <v>0</v>
      </c>
      <c r="C478">
        <f>[1]CO2ToAtm_Valid1!C407</f>
        <v>2045</v>
      </c>
      <c r="D478" s="6">
        <f>[1]CO2ToAtm_Valid1!H407</f>
        <v>28.560000000000002</v>
      </c>
      <c r="E478" s="6">
        <f>[1]CO2ToAtm_Valid1!F407</f>
        <v>454.21</v>
      </c>
      <c r="F478" s="6">
        <f>[1]CO2ToAtm_Valid1!J407</f>
        <v>6.4178235280099418</v>
      </c>
      <c r="G478" s="6">
        <f t="shared" si="62"/>
        <v>454.24048824525886</v>
      </c>
      <c r="H478" s="6">
        <f t="shared" si="61"/>
        <v>3.0488245258879942E-2</v>
      </c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</row>
    <row r="479" spans="1:32" x14ac:dyDescent="0.25">
      <c r="A479" t="str">
        <f t="shared" si="60"/>
        <v>02046</v>
      </c>
      <c r="B479" s="39">
        <f>[1]CO2ToAtm_Valid1!B1093</f>
        <v>0</v>
      </c>
      <c r="C479">
        <f>[1]CO2ToAtm_Valid1!C400</f>
        <v>2046</v>
      </c>
      <c r="D479" s="6">
        <f>[1]CO2ToAtm_Valid1!H400</f>
        <v>28.18</v>
      </c>
      <c r="E479" s="6">
        <f>[1]CO2ToAtm_Valid1!F400</f>
        <v>455.01</v>
      </c>
      <c r="F479" s="6">
        <f>[1]CO2ToAtm_Valid1!J400</f>
        <v>6.1596961798644765</v>
      </c>
      <c r="G479" s="6">
        <f t="shared" si="62"/>
        <v>455.03174436978361</v>
      </c>
      <c r="H479" s="6">
        <f t="shared" si="61"/>
        <v>2.1744369783618822E-2</v>
      </c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</row>
    <row r="480" spans="1:32" x14ac:dyDescent="0.25">
      <c r="A480" t="str">
        <f t="shared" si="60"/>
        <v>02047</v>
      </c>
      <c r="B480" s="39">
        <f>[1]CO2ToAtm_Valid1!B1094</f>
        <v>0</v>
      </c>
      <c r="C480">
        <f>[1]CO2ToAtm_Valid1!C393</f>
        <v>2047</v>
      </c>
      <c r="D480" s="6">
        <f>[1]CO2ToAtm_Valid1!H393</f>
        <v>27.810000000000002</v>
      </c>
      <c r="E480" s="6">
        <f>[1]CO2ToAtm_Valid1!F393</f>
        <v>455.79</v>
      </c>
      <c r="F480" s="6">
        <f>[1]CO2ToAtm_Valid1!J393</f>
        <v>5.9125382936919806</v>
      </c>
      <c r="G480" s="6">
        <f t="shared" si="62"/>
        <v>455.7986934929404</v>
      </c>
      <c r="H480" s="6">
        <f t="shared" si="61"/>
        <v>8.6934929403810202E-3</v>
      </c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</row>
    <row r="481" spans="1:32" x14ac:dyDescent="0.25">
      <c r="A481" t="str">
        <f t="shared" si="60"/>
        <v>02048</v>
      </c>
      <c r="B481" s="39">
        <f>[1]CO2ToAtm_Valid1!B1095</f>
        <v>0</v>
      </c>
      <c r="C481">
        <f>[1]CO2ToAtm_Valid1!C367</f>
        <v>2048</v>
      </c>
      <c r="D481" s="6">
        <f>[1]CO2ToAtm_Valid1!H367</f>
        <v>27.43</v>
      </c>
      <c r="E481" s="6">
        <f>[1]CO2ToAtm_Valid1!F367</f>
        <v>456.55</v>
      </c>
      <c r="F481" s="6">
        <f>[1]CO2ToAtm_Valid1!J367</f>
        <v>5.6601071008705119</v>
      </c>
      <c r="G481" s="6">
        <f t="shared" si="62"/>
        <v>456.54704715668271</v>
      </c>
      <c r="H481" s="6">
        <f t="shared" si="61"/>
        <v>-2.9528433173027224E-3</v>
      </c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</row>
    <row r="482" spans="1:32" x14ac:dyDescent="0.25">
      <c r="A482" t="str">
        <f t="shared" si="60"/>
        <v>02049</v>
      </c>
      <c r="B482" s="39">
        <f>[1]CO2ToAtm_Valid1!B1096</f>
        <v>0</v>
      </c>
      <c r="C482">
        <f>[1]CO2ToAtm_Valid1!C365</f>
        <v>2049</v>
      </c>
      <c r="D482" s="6">
        <f>[1]CO2ToAtm_Valid1!H365</f>
        <v>27.040000000000003</v>
      </c>
      <c r="E482" s="6">
        <f>[1]CO2ToAtm_Valid1!F365</f>
        <v>457.28</v>
      </c>
      <c r="F482" s="6">
        <f>[1]CO2ToAtm_Valid1!J365</f>
        <v>5.4026304476130393</v>
      </c>
      <c r="G482" s="6">
        <f t="shared" si="62"/>
        <v>457.27472562111018</v>
      </c>
      <c r="H482" s="6">
        <f t="shared" si="61"/>
        <v>-5.2743788897942068E-3</v>
      </c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</row>
    <row r="483" spans="1:32" x14ac:dyDescent="0.25">
      <c r="A483" t="str">
        <f t="shared" si="60"/>
        <v>02050</v>
      </c>
      <c r="B483" s="39">
        <f>[1]CO2ToAtm_Valid1!B1097</f>
        <v>0</v>
      </c>
      <c r="C483">
        <f>[1]CO2ToAtm_Valid1!C361</f>
        <v>2050</v>
      </c>
      <c r="D483" s="6">
        <f>[1]CO2ToAtm_Valid1!H361</f>
        <v>26.68</v>
      </c>
      <c r="E483" s="6">
        <f>[1]CO2ToAtm_Valid1!F361</f>
        <v>457.99</v>
      </c>
      <c r="F483" s="6">
        <f>[1]CO2ToAtm_Valid1!J361</f>
        <v>5.1717604337002276</v>
      </c>
      <c r="G483" s="6">
        <f t="shared" si="62"/>
        <v>457.97175805987359</v>
      </c>
      <c r="H483" s="6">
        <f t="shared" si="61"/>
        <v>-1.8241940126415557E-2</v>
      </c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</row>
    <row r="484" spans="1:32" x14ac:dyDescent="0.25">
      <c r="A484" t="str">
        <f t="shared" si="60"/>
        <v>02051</v>
      </c>
      <c r="B484" s="39">
        <f>[1]CO2ToAtm_Valid1!B1098</f>
        <v>0</v>
      </c>
      <c r="C484">
        <f>[1]CO2ToAtm_Valid1!C359</f>
        <v>2051</v>
      </c>
      <c r="D484" s="6">
        <f>[1]CO2ToAtm_Valid1!H359</f>
        <v>26.32</v>
      </c>
      <c r="E484" s="6">
        <f>[1]CO2ToAtm_Valid1!F359</f>
        <v>458.68</v>
      </c>
      <c r="F484" s="6">
        <f>[1]CO2ToAtm_Valid1!J359</f>
        <v>4.9434806714715993</v>
      </c>
      <c r="G484" s="6">
        <f t="shared" si="62"/>
        <v>458.65219723862998</v>
      </c>
      <c r="H484" s="6">
        <f t="shared" si="61"/>
        <v>-2.7802761370026019E-2</v>
      </c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</row>
    <row r="485" spans="1:32" x14ac:dyDescent="0.25">
      <c r="A485" t="str">
        <f t="shared" si="60"/>
        <v>02052</v>
      </c>
      <c r="B485" s="39">
        <f>[1]CO2ToAtm_Valid1!B1099</f>
        <v>0</v>
      </c>
      <c r="C485">
        <f>[1]CO2ToAtm_Valid1!C356</f>
        <v>2052</v>
      </c>
      <c r="D485" s="6">
        <f>[1]CO2ToAtm_Valid1!H356</f>
        <v>25.99</v>
      </c>
      <c r="E485" s="6">
        <f>[1]CO2ToAtm_Valid1!F356</f>
        <v>459.35</v>
      </c>
      <c r="F485" s="6">
        <f>[1]CO2ToAtm_Valid1!J356</f>
        <v>4.7409441313595728</v>
      </c>
      <c r="G485" s="6">
        <f t="shared" si="62"/>
        <v>459.31296807573261</v>
      </c>
      <c r="H485" s="6">
        <f t="shared" si="61"/>
        <v>-3.7031924267409977E-2</v>
      </c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</row>
    <row r="486" spans="1:32" x14ac:dyDescent="0.25">
      <c r="A486" t="str">
        <f t="shared" si="60"/>
        <v>02053</v>
      </c>
      <c r="B486" s="39">
        <f>[1]CO2ToAtm_Valid1!B1100</f>
        <v>0</v>
      </c>
      <c r="C486">
        <f>[1]CO2ToAtm_Valid1!C352</f>
        <v>2053</v>
      </c>
      <c r="D486" s="6">
        <f>[1]CO2ToAtm_Valid1!H352</f>
        <v>25.689999999999998</v>
      </c>
      <c r="E486" s="6">
        <f>[1]CO2ToAtm_Valid1!F352</f>
        <v>460</v>
      </c>
      <c r="F486" s="6">
        <f>[1]CO2ToAtm_Valid1!J352</f>
        <v>4.5635572140198724</v>
      </c>
      <c r="G486" s="6">
        <f t="shared" si="62"/>
        <v>459.95703510004608</v>
      </c>
      <c r="H486" s="6">
        <f t="shared" si="61"/>
        <v>-4.2964899953915392E-2</v>
      </c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</row>
    <row r="487" spans="1:32" x14ac:dyDescent="0.25">
      <c r="A487" t="str">
        <f t="shared" si="60"/>
        <v>02054</v>
      </c>
      <c r="B487" s="39">
        <f>[1]CO2ToAtm_Valid1!B1101</f>
        <v>0</v>
      </c>
      <c r="C487">
        <f>[1]CO2ToAtm_Valid1!C349</f>
        <v>2054</v>
      </c>
      <c r="D487" s="6">
        <f>[1]CO2ToAtm_Valid1!H349</f>
        <v>25.419999999999998</v>
      </c>
      <c r="E487" s="6">
        <f>[1]CO2ToAtm_Valid1!F349</f>
        <v>460.63</v>
      </c>
      <c r="F487" s="6">
        <f>[1]CO2ToAtm_Valid1!J349</f>
        <v>4.4107802836849554</v>
      </c>
      <c r="G487" s="6">
        <f t="shared" si="62"/>
        <v>460.58432230653261</v>
      </c>
      <c r="H487" s="6">
        <f t="shared" si="61"/>
        <v>-4.5677693467382596E-2</v>
      </c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</row>
    <row r="488" spans="1:32" x14ac:dyDescent="0.25">
      <c r="A488" t="str">
        <f t="shared" si="60"/>
        <v>02055</v>
      </c>
      <c r="B488" s="39">
        <f>[1]CO2ToAtm_Valid1!B1102</f>
        <v>0</v>
      </c>
      <c r="C488">
        <f>[1]CO2ToAtm_Valid1!C348</f>
        <v>2055</v>
      </c>
      <c r="D488" s="6">
        <f>[1]CO2ToAtm_Valid1!H348</f>
        <v>25.16</v>
      </c>
      <c r="E488" s="6">
        <f>[1]CO2ToAtm_Valid1!F348</f>
        <v>461.26</v>
      </c>
      <c r="F488" s="6">
        <f>[1]CO2ToAtm_Valid1!J348</f>
        <v>4.2670141373519472</v>
      </c>
      <c r="G488" s="6">
        <f t="shared" si="62"/>
        <v>461.19476059970356</v>
      </c>
      <c r="H488" s="6">
        <f t="shared" si="61"/>
        <v>-6.5239400296434269E-2</v>
      </c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</row>
    <row r="489" spans="1:32" x14ac:dyDescent="0.25">
      <c r="A489" t="str">
        <f t="shared" si="60"/>
        <v>02056</v>
      </c>
      <c r="B489" s="39">
        <f>[1]CO2ToAtm_Valid1!B1103</f>
        <v>0</v>
      </c>
      <c r="C489">
        <f>[1]CO2ToAtm_Valid1!C343</f>
        <v>2056</v>
      </c>
      <c r="D489" s="6">
        <f>[1]CO2ToAtm_Valid1!H343</f>
        <v>24.93</v>
      </c>
      <c r="E489" s="6">
        <f>[1]CO2ToAtm_Valid1!F343</f>
        <v>461.87</v>
      </c>
      <c r="F489" s="6">
        <f>[1]CO2ToAtm_Valid1!J343</f>
        <v>4.1471164785061019</v>
      </c>
      <c r="G489" s="6">
        <f t="shared" si="62"/>
        <v>461.80635264242659</v>
      </c>
      <c r="H489" s="6">
        <f t="shared" si="61"/>
        <v>-6.3647357573415775E-2</v>
      </c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</row>
    <row r="490" spans="1:32" x14ac:dyDescent="0.25">
      <c r="A490" t="str">
        <f t="shared" si="60"/>
        <v>02057</v>
      </c>
      <c r="B490" s="39">
        <f>[1]CO2ToAtm_Valid1!B1104</f>
        <v>0</v>
      </c>
      <c r="C490">
        <f>[1]CO2ToAtm_Valid1!C342</f>
        <v>2057</v>
      </c>
      <c r="D490" s="6">
        <f>[1]CO2ToAtm_Valid1!H342</f>
        <v>24.709999999999997</v>
      </c>
      <c r="E490" s="6">
        <f>[1]CO2ToAtm_Valid1!F342</f>
        <v>462.48</v>
      </c>
      <c r="F490" s="6">
        <f>[1]CO2ToAtm_Valid1!J342</f>
        <v>4.0357399341694009</v>
      </c>
      <c r="G490" s="6">
        <f t="shared" si="62"/>
        <v>462.4010008295142</v>
      </c>
      <c r="H490" s="6">
        <f t="shared" si="61"/>
        <v>-7.8999170485815284E-2</v>
      </c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</row>
    <row r="491" spans="1:32" x14ac:dyDescent="0.25">
      <c r="A491" t="str">
        <f t="shared" si="60"/>
        <v>02058</v>
      </c>
      <c r="B491" s="39">
        <f>[1]CO2ToAtm_Valid1!B1105</f>
        <v>0</v>
      </c>
      <c r="C491">
        <f>[1]CO2ToAtm_Valid1!C341</f>
        <v>2058</v>
      </c>
      <c r="D491" s="6">
        <f>[1]CO2ToAtm_Valid1!H341</f>
        <v>24.509999999999998</v>
      </c>
      <c r="E491" s="6">
        <f>[1]CO2ToAtm_Valid1!F341</f>
        <v>463.08</v>
      </c>
      <c r="F491" s="6">
        <f>[1]CO2ToAtm_Valid1!J341</f>
        <v>3.9401764484916026</v>
      </c>
      <c r="G491" s="6">
        <f t="shared" si="62"/>
        <v>462.99674006839558</v>
      </c>
      <c r="H491" s="6">
        <f t="shared" si="61"/>
        <v>-8.3259931604402482E-2</v>
      </c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</row>
    <row r="492" spans="1:32" x14ac:dyDescent="0.25">
      <c r="A492" t="str">
        <f t="shared" si="60"/>
        <v>02059</v>
      </c>
      <c r="B492" s="39">
        <f>[1]CO2ToAtm_Valid1!B1106</f>
        <v>0</v>
      </c>
      <c r="C492">
        <f>[1]CO2ToAtm_Valid1!C336</f>
        <v>2059</v>
      </c>
      <c r="D492" s="6">
        <f>[1]CO2ToAtm_Valid1!H336</f>
        <v>24.32</v>
      </c>
      <c r="E492" s="6">
        <f>[1]CO2ToAtm_Valid1!F336</f>
        <v>463.68</v>
      </c>
      <c r="F492" s="6">
        <f>[1]CO2ToAtm_Valid1!J336</f>
        <v>3.852798303956479</v>
      </c>
      <c r="G492" s="6">
        <f t="shared" si="62"/>
        <v>463.58450402669547</v>
      </c>
      <c r="H492" s="6">
        <f t="shared" si="61"/>
        <v>-9.5495973304537074E-2</v>
      </c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</row>
    <row r="493" spans="1:32" x14ac:dyDescent="0.25">
      <c r="A493" t="str">
        <f t="shared" si="60"/>
        <v>02060</v>
      </c>
      <c r="B493" s="39">
        <f>[1]CO2ToAtm_Valid1!B1107</f>
        <v>0</v>
      </c>
      <c r="C493">
        <f>[1]CO2ToAtm_Valid1!C335</f>
        <v>2060</v>
      </c>
      <c r="D493" s="6">
        <f>[1]CO2ToAtm_Valid1!H335</f>
        <v>24.12</v>
      </c>
      <c r="E493" s="6">
        <f>[1]CO2ToAtm_Valid1!F335</f>
        <v>464.28</v>
      </c>
      <c r="F493" s="6">
        <f>[1]CO2ToAtm_Valid1!J335</f>
        <v>3.7587937660515625</v>
      </c>
      <c r="G493" s="6">
        <f t="shared" si="62"/>
        <v>464.17331604404052</v>
      </c>
      <c r="H493" s="6">
        <f t="shared" si="61"/>
        <v>-0.10668395595945412</v>
      </c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</row>
    <row r="494" spans="1:32" x14ac:dyDescent="0.25">
      <c r="A494" t="str">
        <f t="shared" si="60"/>
        <v>02061</v>
      </c>
      <c r="B494" s="39">
        <f>[1]CO2ToAtm_Valid1!B1108</f>
        <v>0</v>
      </c>
      <c r="C494">
        <f>[1]CO2ToAtm_Valid1!C332</f>
        <v>2061</v>
      </c>
      <c r="D494" s="6">
        <f>[1]CO2ToAtm_Valid1!H332</f>
        <v>23.93</v>
      </c>
      <c r="E494" s="6">
        <f>[1]CO2ToAtm_Valid1!F332</f>
        <v>464.87</v>
      </c>
      <c r="F494" s="6">
        <f>[1]CO2ToAtm_Valid1!J332</f>
        <v>3.6728966219006769</v>
      </c>
      <c r="G494" s="6">
        <f t="shared" si="62"/>
        <v>464.76127961153026</v>
      </c>
      <c r="H494" s="6">
        <f t="shared" si="61"/>
        <v>-0.10872038846974874</v>
      </c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</row>
    <row r="495" spans="1:32" x14ac:dyDescent="0.25">
      <c r="A495" t="str">
        <f t="shared" si="60"/>
        <v>02062</v>
      </c>
      <c r="B495" s="39">
        <f>[1]CO2ToAtm_Valid1!B1109</f>
        <v>0</v>
      </c>
      <c r="C495">
        <f>[1]CO2ToAtm_Valid1!C329</f>
        <v>2062</v>
      </c>
      <c r="D495" s="6">
        <f>[1]CO2ToAtm_Valid1!H329</f>
        <v>23.75</v>
      </c>
      <c r="E495" s="6">
        <f>[1]CO2ToAtm_Valid1!F329</f>
        <v>465.46</v>
      </c>
      <c r="F495" s="6">
        <f>[1]CO2ToAtm_Valid1!J329</f>
        <v>3.5949929483973455</v>
      </c>
      <c r="G495" s="6">
        <f t="shared" si="62"/>
        <v>465.34028125760574</v>
      </c>
      <c r="H495" s="6">
        <f t="shared" si="61"/>
        <v>-0.11971874239424096</v>
      </c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</row>
    <row r="496" spans="1:32" x14ac:dyDescent="0.25">
      <c r="A496" t="str">
        <f t="shared" si="60"/>
        <v>02063</v>
      </c>
      <c r="B496" s="39">
        <f>[1]CO2ToAtm_Valid1!B1110</f>
        <v>0</v>
      </c>
      <c r="C496">
        <f>[1]CO2ToAtm_Valid1!C326</f>
        <v>2063</v>
      </c>
      <c r="D496" s="6">
        <f>[1]CO2ToAtm_Valid1!H326</f>
        <v>23.57</v>
      </c>
      <c r="E496" s="6">
        <f>[1]CO2ToAtm_Valid1!F326</f>
        <v>466.05</v>
      </c>
      <c r="F496" s="6">
        <f>[1]CO2ToAtm_Valid1!J326</f>
        <v>3.5177368378150575</v>
      </c>
      <c r="G496" s="6">
        <f t="shared" si="62"/>
        <v>465.9203063954414</v>
      </c>
      <c r="H496" s="6">
        <f t="shared" si="61"/>
        <v>-0.12969360455861079</v>
      </c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</row>
    <row r="497" spans="1:32" x14ac:dyDescent="0.25">
      <c r="A497" t="str">
        <f t="shared" si="60"/>
        <v>02064</v>
      </c>
      <c r="B497" s="39">
        <f>[1]CO2ToAtm_Valid1!B1111</f>
        <v>0</v>
      </c>
      <c r="C497">
        <f>[1]CO2ToAtm_Valid1!C324</f>
        <v>2064</v>
      </c>
      <c r="D497" s="6">
        <f>[1]CO2ToAtm_Valid1!H324</f>
        <v>23.4</v>
      </c>
      <c r="E497" s="6">
        <f>[1]CO2ToAtm_Valid1!F324</f>
        <v>466.63</v>
      </c>
      <c r="F497" s="6">
        <f>[1]CO2ToAtm_Valid1!J324</f>
        <v>3.4483302950089763</v>
      </c>
      <c r="G497" s="6">
        <f t="shared" si="62"/>
        <v>466.50041444786365</v>
      </c>
      <c r="H497" s="6">
        <f t="shared" si="61"/>
        <v>-0.12958555213634781</v>
      </c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</row>
    <row r="498" spans="1:32" x14ac:dyDescent="0.25">
      <c r="A498" t="str">
        <f t="shared" si="60"/>
        <v>02065</v>
      </c>
      <c r="B498" s="39">
        <f>[1]CO2ToAtm_Valid1!B1112</f>
        <v>0</v>
      </c>
      <c r="C498">
        <f>[1]CO2ToAtm_Valid1!C323</f>
        <v>2065</v>
      </c>
      <c r="D498" s="6">
        <f>[1]CO2ToAtm_Valid1!H323</f>
        <v>23.24</v>
      </c>
      <c r="E498" s="6">
        <f>[1]CO2ToAtm_Valid1!F323</f>
        <v>467.22</v>
      </c>
      <c r="F498" s="6">
        <f>[1]CO2ToAtm_Valid1!J323</f>
        <v>3.3866713887785727</v>
      </c>
      <c r="G498" s="6">
        <f t="shared" si="62"/>
        <v>467.07152756658246</v>
      </c>
      <c r="H498" s="6">
        <f t="shared" si="61"/>
        <v>-0.14847243341756666</v>
      </c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</row>
    <row r="499" spans="1:32" x14ac:dyDescent="0.25">
      <c r="A499" t="str">
        <f t="shared" si="60"/>
        <v>02066</v>
      </c>
      <c r="B499" s="39">
        <f>[1]CO2ToAtm_Valid1!B1113</f>
        <v>0</v>
      </c>
      <c r="C499">
        <f>[1]CO2ToAtm_Valid1!C319</f>
        <v>2066</v>
      </c>
      <c r="D499" s="6">
        <f>[1]CO2ToAtm_Valid1!H319</f>
        <v>23.08</v>
      </c>
      <c r="E499" s="6">
        <f>[1]CO2ToAtm_Valid1!F319</f>
        <v>467.8</v>
      </c>
      <c r="F499" s="6">
        <f>[1]CO2ToAtm_Valid1!J319</f>
        <v>3.3255241372018332</v>
      </c>
      <c r="G499" s="6">
        <f t="shared" si="62"/>
        <v>467.65363270022777</v>
      </c>
      <c r="H499" s="6">
        <f t="shared" si="61"/>
        <v>-0.14636729977223695</v>
      </c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</row>
    <row r="500" spans="1:32" x14ac:dyDescent="0.25">
      <c r="A500" t="str">
        <f t="shared" si="60"/>
        <v>02067</v>
      </c>
      <c r="B500" s="39">
        <f>[1]CO2ToAtm_Valid1!B1114</f>
        <v>0</v>
      </c>
      <c r="C500">
        <f>[1]CO2ToAtm_Valid1!C317</f>
        <v>2067</v>
      </c>
      <c r="D500" s="6">
        <f>[1]CO2ToAtm_Valid1!H317</f>
        <v>22.93</v>
      </c>
      <c r="E500" s="6">
        <f>[1]CO2ToAtm_Valid1!F317</f>
        <v>468.37</v>
      </c>
      <c r="F500" s="6">
        <f>[1]CO2ToAtm_Valid1!J317</f>
        <v>3.2719966085373504</v>
      </c>
      <c r="G500" s="6">
        <f t="shared" si="62"/>
        <v>468.22580334663274</v>
      </c>
      <c r="H500" s="6">
        <f t="shared" si="61"/>
        <v>-0.14419665336725984</v>
      </c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</row>
    <row r="501" spans="1:32" x14ac:dyDescent="0.25">
      <c r="A501" t="str">
        <f t="shared" si="60"/>
        <v>02068</v>
      </c>
      <c r="B501" s="39">
        <f>[1]CO2ToAtm_Valid1!B1115</f>
        <v>0</v>
      </c>
      <c r="C501">
        <f>[1]CO2ToAtm_Valid1!C316</f>
        <v>2068</v>
      </c>
      <c r="D501" s="6">
        <f>[1]CO2ToAtm_Valid1!H316</f>
        <v>22.790000000000003</v>
      </c>
      <c r="E501" s="6">
        <f>[1]CO2ToAtm_Valid1!F316</f>
        <v>468.95</v>
      </c>
      <c r="F501" s="6">
        <f>[1]CO2ToAtm_Valid1!J316</f>
        <v>3.225998863490541</v>
      </c>
      <c r="G501" s="6">
        <f t="shared" si="62"/>
        <v>468.78894962977432</v>
      </c>
      <c r="H501" s="6">
        <f t="shared" si="61"/>
        <v>-0.16105037022566648</v>
      </c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</row>
    <row r="502" spans="1:32" x14ac:dyDescent="0.25">
      <c r="A502" t="str">
        <f t="shared" si="60"/>
        <v>02069</v>
      </c>
      <c r="B502" s="39">
        <f>[1]CO2ToAtm_Valid1!B1116</f>
        <v>0</v>
      </c>
      <c r="C502">
        <f>[1]CO2ToAtm_Valid1!C315</f>
        <v>2069</v>
      </c>
      <c r="D502" s="6">
        <f>[1]CO2ToAtm_Valid1!H315</f>
        <v>22.66</v>
      </c>
      <c r="E502" s="6">
        <f>[1]CO2ToAtm_Valid1!F315</f>
        <v>469.53</v>
      </c>
      <c r="F502" s="6">
        <f>[1]CO2ToAtm_Valid1!J315</f>
        <v>3.1874469587197765</v>
      </c>
      <c r="G502" s="6">
        <f t="shared" si="62"/>
        <v>469.36306003373755</v>
      </c>
      <c r="H502" s="6">
        <f t="shared" si="61"/>
        <v>-0.16693996626241869</v>
      </c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</row>
    <row r="503" spans="1:32" x14ac:dyDescent="0.25">
      <c r="A503" t="str">
        <f t="shared" si="60"/>
        <v>02070</v>
      </c>
      <c r="B503" s="39">
        <f>[1]CO2ToAtm_Valid1!B1117</f>
        <v>0</v>
      </c>
      <c r="C503">
        <f>[1]CO2ToAtm_Valid1!C313</f>
        <v>2070</v>
      </c>
      <c r="D503" s="6">
        <f>[1]CO2ToAtm_Valid1!H313</f>
        <v>22.540000000000003</v>
      </c>
      <c r="E503" s="6">
        <f>[1]CO2ToAtm_Valid1!F313</f>
        <v>470.11</v>
      </c>
      <c r="F503" s="6">
        <f>[1]CO2ToAtm_Valid1!J313</f>
        <v>3.1562629468364261</v>
      </c>
      <c r="G503" s="6">
        <f t="shared" si="62"/>
        <v>469.93812381033541</v>
      </c>
      <c r="H503" s="6">
        <f t="shared" si="61"/>
        <v>-0.1718761896646015</v>
      </c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</row>
    <row r="504" spans="1:32" x14ac:dyDescent="0.25">
      <c r="A504" t="str">
        <f t="shared" si="60"/>
        <v>02071</v>
      </c>
      <c r="B504" s="39">
        <f>[1]CO2ToAtm_Valid1!B1118</f>
        <v>0</v>
      </c>
      <c r="C504">
        <f>[1]CO2ToAtm_Valid1!C309</f>
        <v>2071</v>
      </c>
      <c r="D504" s="6">
        <f>[1]CO2ToAtm_Valid1!H309</f>
        <v>22.419999999999998</v>
      </c>
      <c r="E504" s="6">
        <f>[1]CO2ToAtm_Valid1!F309</f>
        <v>470.69</v>
      </c>
      <c r="F504" s="6">
        <f>[1]CO2ToAtm_Valid1!J309</f>
        <v>3.1253667406957555</v>
      </c>
      <c r="G504" s="6">
        <f t="shared" si="62"/>
        <v>470.51413097910842</v>
      </c>
      <c r="H504" s="6">
        <f t="shared" si="61"/>
        <v>-0.1758690208915823</v>
      </c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</row>
    <row r="505" spans="1:32" x14ac:dyDescent="0.25">
      <c r="A505" t="str">
        <f t="shared" si="60"/>
        <v>02072</v>
      </c>
      <c r="B505" s="39">
        <f>[1]CO2ToAtm_Valid1!B1119</f>
        <v>0</v>
      </c>
      <c r="C505">
        <f>[1]CO2ToAtm_Valid1!C308</f>
        <v>2072</v>
      </c>
      <c r="D505" s="6">
        <f>[1]CO2ToAtm_Valid1!H308</f>
        <v>22.32</v>
      </c>
      <c r="E505" s="6">
        <f>[1]CO2ToAtm_Valid1!F308</f>
        <v>471.27</v>
      </c>
      <c r="F505" s="6">
        <f>[1]CO2ToAtm_Valid1!J308</f>
        <v>3.1087286427430878</v>
      </c>
      <c r="G505" s="6">
        <f t="shared" si="62"/>
        <v>471.09017499880866</v>
      </c>
      <c r="H505" s="6">
        <f t="shared" si="61"/>
        <v>-0.17982500119131828</v>
      </c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</row>
    <row r="506" spans="1:32" x14ac:dyDescent="0.25">
      <c r="A506" t="str">
        <f t="shared" si="60"/>
        <v>02073</v>
      </c>
      <c r="B506" s="39">
        <f>[1]CO2ToAtm_Valid1!B1120</f>
        <v>0</v>
      </c>
      <c r="C506">
        <f>[1]CO2ToAtm_Valid1!C307</f>
        <v>2073</v>
      </c>
      <c r="D506" s="6">
        <f>[1]CO2ToAtm_Valid1!H307</f>
        <v>22.23</v>
      </c>
      <c r="E506" s="6">
        <f>[1]CO2ToAtm_Valid1!F307</f>
        <v>471.85</v>
      </c>
      <c r="F506" s="6">
        <f>[1]CO2ToAtm_Valid1!J307</f>
        <v>3.0992585725787372</v>
      </c>
      <c r="G506" s="6">
        <f t="shared" si="62"/>
        <v>471.66804464055605</v>
      </c>
      <c r="H506" s="6">
        <f t="shared" si="61"/>
        <v>-0.18195535944397534</v>
      </c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</row>
    <row r="507" spans="1:32" x14ac:dyDescent="0.25">
      <c r="A507" t="str">
        <f t="shared" si="60"/>
        <v>02074</v>
      </c>
      <c r="B507" s="39">
        <f>[1]CO2ToAtm_Valid1!B1121</f>
        <v>0</v>
      </c>
      <c r="C507">
        <f>[1]CO2ToAtm_Valid1!C304</f>
        <v>2074</v>
      </c>
      <c r="D507" s="6">
        <f>[1]CO2ToAtm_Valid1!H304</f>
        <v>22.14</v>
      </c>
      <c r="E507" s="6">
        <f>[1]CO2ToAtm_Valid1!F304</f>
        <v>472.43</v>
      </c>
      <c r="F507" s="6">
        <f>[1]CO2ToAtm_Valid1!J304</f>
        <v>3.0899503931446497</v>
      </c>
      <c r="G507" s="6">
        <f t="shared" si="62"/>
        <v>472.24683208355685</v>
      </c>
      <c r="H507" s="6">
        <f t="shared" si="61"/>
        <v>-0.18316791644315344</v>
      </c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</row>
    <row r="508" spans="1:32" x14ac:dyDescent="0.25">
      <c r="A508" t="str">
        <f t="shared" si="60"/>
        <v>02075</v>
      </c>
      <c r="B508" s="39">
        <f>[1]CO2ToAtm_Valid1!B1122</f>
        <v>0</v>
      </c>
      <c r="C508">
        <f>[1]CO2ToAtm_Valid1!C303</f>
        <v>2075</v>
      </c>
      <c r="D508" s="6">
        <f>[1]CO2ToAtm_Valid1!H303</f>
        <v>22.06</v>
      </c>
      <c r="E508" s="6">
        <f>[1]CO2ToAtm_Valid1!F303</f>
        <v>473.02</v>
      </c>
      <c r="F508" s="6">
        <f>[1]CO2ToAtm_Valid1!J303</f>
        <v>3.087738290063208</v>
      </c>
      <c r="G508" s="6">
        <f t="shared" si="62"/>
        <v>472.82564025520418</v>
      </c>
      <c r="H508" s="6">
        <f t="shared" si="61"/>
        <v>-0.19435974479580409</v>
      </c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</row>
    <row r="509" spans="1:32" x14ac:dyDescent="0.25">
      <c r="A509" t="str">
        <f t="shared" si="60"/>
        <v>02076</v>
      </c>
      <c r="B509" s="39">
        <f>[1]CO2ToAtm_Valid1!B1123</f>
        <v>0</v>
      </c>
      <c r="C509">
        <f>[1]CO2ToAtm_Valid1!C302</f>
        <v>2076</v>
      </c>
      <c r="D509" s="6">
        <f>[1]CO2ToAtm_Valid1!H302</f>
        <v>21.99</v>
      </c>
      <c r="E509" s="6">
        <f>[1]CO2ToAtm_Valid1!F302</f>
        <v>473.61</v>
      </c>
      <c r="F509" s="6">
        <f>[1]CO2ToAtm_Valid1!J302</f>
        <v>3.0925742957106355</v>
      </c>
      <c r="G509" s="6">
        <f t="shared" si="62"/>
        <v>473.41535701537299</v>
      </c>
      <c r="H509" s="6">
        <f t="shared" si="61"/>
        <v>-0.19464298462702345</v>
      </c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</row>
    <row r="510" spans="1:32" x14ac:dyDescent="0.25">
      <c r="A510" t="str">
        <f t="shared" si="60"/>
        <v>02077</v>
      </c>
      <c r="B510" s="39">
        <f>[1]CO2ToAtm_Valid1!B1124</f>
        <v>0</v>
      </c>
      <c r="C510">
        <f>[1]CO2ToAtm_Valid1!C301</f>
        <v>2077</v>
      </c>
      <c r="D510" s="6">
        <f>[1]CO2ToAtm_Valid1!H301</f>
        <v>21.92</v>
      </c>
      <c r="E510" s="6">
        <f>[1]CO2ToAtm_Valid1!F301</f>
        <v>474.21</v>
      </c>
      <c r="F510" s="6">
        <f>[1]CO2ToAtm_Valid1!J301</f>
        <v>3.0975082352566177</v>
      </c>
      <c r="G510" s="6">
        <f t="shared" si="62"/>
        <v>474.00597622224211</v>
      </c>
      <c r="H510" s="6">
        <f t="shared" si="61"/>
        <v>-0.20402377775786817</v>
      </c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</row>
    <row r="511" spans="1:32" x14ac:dyDescent="0.25">
      <c r="A511" t="str">
        <f t="shared" si="60"/>
        <v>02078</v>
      </c>
      <c r="B511" s="39">
        <f>[1]CO2ToAtm_Valid1!B1125</f>
        <v>0</v>
      </c>
      <c r="C511">
        <f>[1]CO2ToAtm_Valid1!C297</f>
        <v>2078</v>
      </c>
      <c r="D511" s="6">
        <f>[1]CO2ToAtm_Valid1!H297</f>
        <v>21.860000000000003</v>
      </c>
      <c r="E511" s="6">
        <f>[1]CO2ToAtm_Valid1!F297</f>
        <v>474.8</v>
      </c>
      <c r="F511" s="6">
        <f>[1]CO2ToAtm_Valid1!J297</f>
        <v>3.1094343213037208</v>
      </c>
      <c r="G511" s="6">
        <f t="shared" si="62"/>
        <v>474.60660796866279</v>
      </c>
      <c r="H511" s="6">
        <f t="shared" si="61"/>
        <v>-0.19339203133722549</v>
      </c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</row>
    <row r="512" spans="1:32" x14ac:dyDescent="0.25">
      <c r="A512" t="str">
        <f t="shared" si="60"/>
        <v>02079</v>
      </c>
      <c r="B512" s="39">
        <f>[1]CO2ToAtm_Valid1!B1126</f>
        <v>0</v>
      </c>
      <c r="C512">
        <f>[1]CO2ToAtm_Valid1!C295</f>
        <v>2079</v>
      </c>
      <c r="D512" s="6">
        <f>[1]CO2ToAtm_Valid1!H295</f>
        <v>21.8</v>
      </c>
      <c r="E512" s="6">
        <f>[1]CO2ToAtm_Valid1!F295</f>
        <v>475.41</v>
      </c>
      <c r="F512" s="6">
        <f>[1]CO2ToAtm_Valid1!J295</f>
        <v>3.1214323587864956</v>
      </c>
      <c r="G512" s="6">
        <f t="shared" si="62"/>
        <v>475.19813499632573</v>
      </c>
      <c r="H512" s="6">
        <f t="shared" si="61"/>
        <v>-0.21186500367429062</v>
      </c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</row>
    <row r="513" spans="1:32" x14ac:dyDescent="0.25">
      <c r="A513" t="str">
        <f t="shared" si="60"/>
        <v>02080</v>
      </c>
      <c r="B513" s="39">
        <f>[1]CO2ToAtm_Valid1!B1127</f>
        <v>0</v>
      </c>
      <c r="C513">
        <f>[1]CO2ToAtm_Valid1!C293</f>
        <v>2080</v>
      </c>
      <c r="D513" s="6">
        <f>[1]CO2ToAtm_Valid1!H293</f>
        <v>21.75</v>
      </c>
      <c r="E513" s="6">
        <f>[1]CO2ToAtm_Valid1!F293</f>
        <v>476.02</v>
      </c>
      <c r="F513" s="6">
        <f>[1]CO2ToAtm_Valid1!J293</f>
        <v>3.1403745751466108</v>
      </c>
      <c r="G513" s="6">
        <f t="shared" si="62"/>
        <v>475.80967123672042</v>
      </c>
      <c r="H513" s="6">
        <f t="shared" si="61"/>
        <v>-0.21032876327956274</v>
      </c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</row>
    <row r="514" spans="1:32" x14ac:dyDescent="0.25">
      <c r="A514" t="str">
        <f t="shared" ref="A514:A577" si="63">B514&amp;C514</f>
        <v>02081</v>
      </c>
      <c r="B514" s="39">
        <f>[1]CO2ToAtm_Valid1!B1128</f>
        <v>0</v>
      </c>
      <c r="C514">
        <f>[1]CO2ToAtm_Valid1!C292</f>
        <v>2081</v>
      </c>
      <c r="D514" s="6">
        <f>[1]CO2ToAtm_Valid1!H292</f>
        <v>21.71</v>
      </c>
      <c r="E514" s="6">
        <f>[1]CO2ToAtm_Valid1!F292</f>
        <v>476.63</v>
      </c>
      <c r="F514" s="6">
        <f>[1]CO2ToAtm_Valid1!J292</f>
        <v>3.1662309906192094</v>
      </c>
      <c r="G514" s="6">
        <f t="shared" si="62"/>
        <v>476.42209661653607</v>
      </c>
      <c r="H514" s="6">
        <f t="shared" si="61"/>
        <v>-0.207903383463929</v>
      </c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</row>
    <row r="515" spans="1:32" x14ac:dyDescent="0.25">
      <c r="A515" t="str">
        <f t="shared" si="63"/>
        <v>02082</v>
      </c>
      <c r="B515" s="39">
        <f>[1]CO2ToAtm_Valid1!B1129</f>
        <v>0</v>
      </c>
      <c r="C515">
        <f>[1]CO2ToAtm_Valid1!C291</f>
        <v>2082</v>
      </c>
      <c r="D515" s="6">
        <f>[1]CO2ToAtm_Valid1!H291</f>
        <v>21.67</v>
      </c>
      <c r="E515" s="6">
        <f>[1]CO2ToAtm_Valid1!F291</f>
        <v>477.25</v>
      </c>
      <c r="F515" s="6">
        <f>[1]CO2ToAtm_Valid1!J291</f>
        <v>3.1921193845076608</v>
      </c>
      <c r="G515" s="6">
        <f t="shared" si="62"/>
        <v>477.03540729713433</v>
      </c>
      <c r="H515" s="6">
        <f t="shared" si="61"/>
        <v>-0.21459270286567289</v>
      </c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</row>
    <row r="516" spans="1:32" x14ac:dyDescent="0.25">
      <c r="A516" t="str">
        <f t="shared" si="63"/>
        <v>02083</v>
      </c>
      <c r="B516" s="39">
        <f>[1]CO2ToAtm_Valid1!B1130</f>
        <v>0</v>
      </c>
      <c r="C516">
        <f>[1]CO2ToAtm_Valid1!C290</f>
        <v>2083</v>
      </c>
      <c r="D516" s="6">
        <f>[1]CO2ToAtm_Valid1!H290</f>
        <v>21.630000000000003</v>
      </c>
      <c r="E516" s="6">
        <f>[1]CO2ToAtm_Valid1!F290</f>
        <v>477.87</v>
      </c>
      <c r="F516" s="6">
        <f>[1]CO2ToAtm_Valid1!J290</f>
        <v>3.2180397568119652</v>
      </c>
      <c r="G516" s="6">
        <f t="shared" si="62"/>
        <v>477.65872207228011</v>
      </c>
      <c r="H516" s="6">
        <f t="shared" si="61"/>
        <v>-0.21127792771989107</v>
      </c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</row>
    <row r="517" spans="1:32" x14ac:dyDescent="0.25">
      <c r="A517" t="str">
        <f t="shared" si="63"/>
        <v>02084</v>
      </c>
      <c r="B517" s="39">
        <f>[1]CO2ToAtm_Valid1!B1131</f>
        <v>0</v>
      </c>
      <c r="C517">
        <f>[1]CO2ToAtm_Valid1!C287</f>
        <v>2084</v>
      </c>
      <c r="D517" s="6">
        <f>[1]CO2ToAtm_Valid1!H287</f>
        <v>21.59</v>
      </c>
      <c r="E517" s="6">
        <f>[1]CO2ToAtm_Valid1!F287</f>
        <v>478.5</v>
      </c>
      <c r="F517" s="6">
        <f>[1]CO2ToAtm_Valid1!J287</f>
        <v>3.243992107532121</v>
      </c>
      <c r="G517" s="6">
        <f t="shared" si="62"/>
        <v>478.28204094197338</v>
      </c>
      <c r="H517" s="6">
        <f t="shared" si="61"/>
        <v>-0.21795905802662219</v>
      </c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</row>
    <row r="518" spans="1:32" x14ac:dyDescent="0.25">
      <c r="A518" t="str">
        <f t="shared" si="63"/>
        <v>02085</v>
      </c>
      <c r="B518" s="39">
        <f>[1]CO2ToAtm_Valid1!B1132</f>
        <v>0</v>
      </c>
      <c r="C518">
        <f>[1]CO2ToAtm_Valid1!C285</f>
        <v>2085</v>
      </c>
      <c r="D518" s="6">
        <f>[1]CO2ToAtm_Valid1!H285</f>
        <v>21.56</v>
      </c>
      <c r="E518" s="6">
        <f>[1]CO2ToAtm_Valid1!F285</f>
        <v>479.13</v>
      </c>
      <c r="F518" s="6">
        <f>[1]CO2ToAtm_Valid1!J285</f>
        <v>3.2768106897409761</v>
      </c>
      <c r="G518" s="6">
        <f t="shared" si="62"/>
        <v>478.91536390621411</v>
      </c>
      <c r="H518" s="6">
        <f t="shared" si="61"/>
        <v>-0.21463609378588444</v>
      </c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</row>
    <row r="519" spans="1:32" x14ac:dyDescent="0.25">
      <c r="A519" t="str">
        <f t="shared" si="63"/>
        <v>02086</v>
      </c>
      <c r="B519" s="39">
        <f>[1]CO2ToAtm_Valid1!B1133</f>
        <v>0</v>
      </c>
      <c r="C519">
        <f>[1]CO2ToAtm_Valid1!C283</f>
        <v>2086</v>
      </c>
      <c r="D519" s="6">
        <f>[1]CO2ToAtm_Valid1!H283</f>
        <v>21.54</v>
      </c>
      <c r="E519" s="6">
        <f>[1]CO2ToAtm_Valid1!F283</f>
        <v>479.76</v>
      </c>
      <c r="F519" s="6">
        <f>[1]CO2ToAtm_Valid1!J283</f>
        <v>3.3164775155796136</v>
      </c>
      <c r="G519" s="6">
        <f t="shared" si="62"/>
        <v>479.54956602941627</v>
      </c>
      <c r="H519" s="6">
        <f t="shared" si="61"/>
        <v>-0.21043397058372193</v>
      </c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</row>
    <row r="520" spans="1:32" x14ac:dyDescent="0.25">
      <c r="A520" t="str">
        <f t="shared" si="63"/>
        <v>02087</v>
      </c>
      <c r="B520" s="39">
        <f>[1]CO2ToAtm_Valid1!B1134</f>
        <v>0</v>
      </c>
      <c r="C520">
        <f>[1]CO2ToAtm_Valid1!C281</f>
        <v>2087</v>
      </c>
      <c r="D520" s="6">
        <f>[1]CO2ToAtm_Valid1!H281</f>
        <v>21.52</v>
      </c>
      <c r="E520" s="6">
        <f>[1]CO2ToAtm_Valid1!F281</f>
        <v>480.4</v>
      </c>
      <c r="F520" s="6">
        <f>[1]CO2ToAtm_Valid1!J281</f>
        <v>3.356152336022213</v>
      </c>
      <c r="G520" s="6">
        <f t="shared" si="62"/>
        <v>480.18464500839684</v>
      </c>
      <c r="H520" s="6">
        <f t="shared" si="61"/>
        <v>-0.2153549916031352</v>
      </c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</row>
    <row r="521" spans="1:32" x14ac:dyDescent="0.25">
      <c r="A521" t="str">
        <f t="shared" si="63"/>
        <v>02088</v>
      </c>
      <c r="B521" s="39">
        <f>[1]CO2ToAtm_Valid1!B1135</f>
        <v>0</v>
      </c>
      <c r="C521">
        <f>[1]CO2ToAtm_Valid1!C279</f>
        <v>2088</v>
      </c>
      <c r="D521" s="6">
        <f>[1]CO2ToAtm_Valid1!H279</f>
        <v>21.5</v>
      </c>
      <c r="E521" s="6">
        <f>[1]CO2ToAtm_Valid1!F279</f>
        <v>481.05</v>
      </c>
      <c r="F521" s="6">
        <f>[1]CO2ToAtm_Valid1!J279</f>
        <v>3.3958351510687779</v>
      </c>
      <c r="G521" s="6">
        <f t="shared" si="62"/>
        <v>480.82972501101432</v>
      </c>
      <c r="H521" s="6">
        <f t="shared" si="61"/>
        <v>-0.2202749889856932</v>
      </c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</row>
    <row r="522" spans="1:32" x14ac:dyDescent="0.25">
      <c r="A522" t="str">
        <f t="shared" si="63"/>
        <v>02089</v>
      </c>
      <c r="B522" s="39">
        <f>[1]CO2ToAtm_Valid1!B1136</f>
        <v>0</v>
      </c>
      <c r="C522">
        <f>[1]CO2ToAtm_Valid1!C278</f>
        <v>2089</v>
      </c>
      <c r="D522" s="6">
        <f>[1]CO2ToAtm_Valid1!H278</f>
        <v>21.49</v>
      </c>
      <c r="E522" s="6">
        <f>[1]CO2ToAtm_Valid1!F278</f>
        <v>481.7</v>
      </c>
      <c r="F522" s="6">
        <f>[1]CO2ToAtm_Valid1!J278</f>
        <v>3.4423462232352104</v>
      </c>
      <c r="G522" s="6">
        <f t="shared" si="62"/>
        <v>481.48480603726875</v>
      </c>
      <c r="H522" s="6">
        <f t="shared" si="61"/>
        <v>-0.21519396273123448</v>
      </c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</row>
    <row r="523" spans="1:32" x14ac:dyDescent="0.25">
      <c r="A523" t="str">
        <f t="shared" si="63"/>
        <v>02090</v>
      </c>
      <c r="B523" s="39">
        <f>[1]CO2ToAtm_Valid1!B1137</f>
        <v>0</v>
      </c>
      <c r="C523">
        <f>[1]CO2ToAtm_Valid1!C277</f>
        <v>2090</v>
      </c>
      <c r="D523" s="6">
        <f>[1]CO2ToAtm_Valid1!H277</f>
        <v>21.48</v>
      </c>
      <c r="E523" s="6">
        <f>[1]CO2ToAtm_Valid1!F277</f>
        <v>482.36</v>
      </c>
      <c r="F523" s="6">
        <f>[1]CO2ToAtm_Valid1!J277</f>
        <v>3.4888592940526384</v>
      </c>
      <c r="G523" s="6">
        <f t="shared" si="62"/>
        <v>482.14076136020935</v>
      </c>
      <c r="H523" s="6">
        <f t="shared" ref="H523:H533" si="64">G523-E523</f>
        <v>-0.21923863979066027</v>
      </c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</row>
    <row r="524" spans="1:32" x14ac:dyDescent="0.25">
      <c r="A524" t="str">
        <f t="shared" si="63"/>
        <v>02091</v>
      </c>
      <c r="B524" s="39">
        <f>[1]CO2ToAtm_Valid1!B1138</f>
        <v>0</v>
      </c>
      <c r="C524">
        <f>[1]CO2ToAtm_Valid1!C273</f>
        <v>2091</v>
      </c>
      <c r="D524" s="6">
        <f>[1]CO2ToAtm_Valid1!H273</f>
        <v>21.47</v>
      </c>
      <c r="E524" s="6">
        <f>[1]CO2ToAtm_Valid1!F273</f>
        <v>483.02</v>
      </c>
      <c r="F524" s="6">
        <f>[1]CO2ToAtm_Valid1!J273</f>
        <v>3.5353743635210533</v>
      </c>
      <c r="G524" s="6">
        <f t="shared" ref="G524:G533" si="65">E523+F523/7.81</f>
        <v>482.80671693905924</v>
      </c>
      <c r="H524" s="6">
        <f t="shared" si="64"/>
        <v>-0.21328306094073923</v>
      </c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</row>
    <row r="525" spans="1:32" x14ac:dyDescent="0.25">
      <c r="A525" t="str">
        <f t="shared" si="63"/>
        <v>02092</v>
      </c>
      <c r="B525" s="39">
        <f>[1]CO2ToAtm_Valid1!B1139</f>
        <v>0</v>
      </c>
      <c r="C525">
        <f>[1]CO2ToAtm_Valid1!C274</f>
        <v>2092</v>
      </c>
      <c r="D525" s="6">
        <f>[1]CO2ToAtm_Valid1!H274</f>
        <v>21.47</v>
      </c>
      <c r="E525" s="6">
        <f>[1]CO2ToAtm_Valid1!F274</f>
        <v>483.68</v>
      </c>
      <c r="F525" s="6">
        <f>[1]CO2ToAtm_Valid1!J274</f>
        <v>3.5887076968543865</v>
      </c>
      <c r="G525" s="6">
        <f t="shared" si="65"/>
        <v>483.47267277381832</v>
      </c>
      <c r="H525" s="6">
        <f t="shared" si="64"/>
        <v>-0.20732722618168964</v>
      </c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</row>
    <row r="526" spans="1:32" x14ac:dyDescent="0.25">
      <c r="A526" t="str">
        <f t="shared" si="63"/>
        <v>02093</v>
      </c>
      <c r="B526" s="39">
        <f>[1]CO2ToAtm_Valid1!B1140</f>
        <v>0</v>
      </c>
      <c r="C526">
        <f>[1]CO2ToAtm_Valid1!C275</f>
        <v>2093</v>
      </c>
      <c r="D526" s="6">
        <f>[1]CO2ToAtm_Valid1!H275</f>
        <v>21.47</v>
      </c>
      <c r="E526" s="6">
        <f>[1]CO2ToAtm_Valid1!F275</f>
        <v>484.35</v>
      </c>
      <c r="F526" s="6">
        <f>[1]CO2ToAtm_Valid1!J275</f>
        <v>3.6420410301877197</v>
      </c>
      <c r="G526" s="6">
        <f t="shared" si="65"/>
        <v>484.13950162571757</v>
      </c>
      <c r="H526" s="6">
        <f t="shared" si="64"/>
        <v>-0.21049837428245155</v>
      </c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</row>
    <row r="527" spans="1:32" x14ac:dyDescent="0.25">
      <c r="A527" t="str">
        <f t="shared" si="63"/>
        <v>02094</v>
      </c>
      <c r="B527" s="39">
        <f>[1]CO2ToAtm_Valid1!B1141</f>
        <v>0</v>
      </c>
      <c r="C527">
        <f>[1]CO2ToAtm_Valid1!C276</f>
        <v>2094</v>
      </c>
      <c r="D527" s="6">
        <f>[1]CO2ToAtm_Valid1!H276</f>
        <v>21.479999999999997</v>
      </c>
      <c r="E527" s="6">
        <f>[1]CO2ToAtm_Valid1!F276</f>
        <v>485.03</v>
      </c>
      <c r="F527" s="6">
        <f>[1]CO2ToAtm_Valid1!J276</f>
        <v>3.7021926273859682</v>
      </c>
      <c r="G527" s="6">
        <f t="shared" si="65"/>
        <v>484.81633047761687</v>
      </c>
      <c r="H527" s="6">
        <f t="shared" si="64"/>
        <v>-0.21366952238309977</v>
      </c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</row>
    <row r="528" spans="1:32" x14ac:dyDescent="0.25">
      <c r="A528" t="str">
        <f t="shared" si="63"/>
        <v>02095</v>
      </c>
      <c r="B528" s="39">
        <f>[1]CO2ToAtm_Valid1!B1142</f>
        <v>0</v>
      </c>
      <c r="C528">
        <f>[1]CO2ToAtm_Valid1!C280</f>
        <v>2095</v>
      </c>
      <c r="D528" s="6">
        <f>[1]CO2ToAtm_Valid1!H280</f>
        <v>21.5</v>
      </c>
      <c r="E528" s="6">
        <f>[1]CO2ToAtm_Valid1!F280</f>
        <v>485.71</v>
      </c>
      <c r="F528" s="6">
        <f>[1]CO2ToAtm_Valid1!J280</f>
        <v>3.7691684844021114</v>
      </c>
      <c r="G528" s="6">
        <f t="shared" si="65"/>
        <v>485.50403234665629</v>
      </c>
      <c r="H528" s="6">
        <f t="shared" si="64"/>
        <v>-0.20596765334369138</v>
      </c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</row>
    <row r="529" spans="1:32" x14ac:dyDescent="0.25">
      <c r="A529" t="str">
        <f t="shared" si="63"/>
        <v>02096</v>
      </c>
      <c r="B529" s="39">
        <f>[1]CO2ToAtm_Valid1!B1143</f>
        <v>0</v>
      </c>
      <c r="C529">
        <f>[1]CO2ToAtm_Valid1!C282</f>
        <v>2096</v>
      </c>
      <c r="D529" s="6">
        <f>[1]CO2ToAtm_Valid1!H282</f>
        <v>21.52</v>
      </c>
      <c r="E529" s="6">
        <f>[1]CO2ToAtm_Valid1!F282</f>
        <v>486.39</v>
      </c>
      <c r="F529" s="6">
        <f>[1]CO2ToAtm_Valid1!J282</f>
        <v>3.8361523360222129</v>
      </c>
      <c r="G529" s="6">
        <f t="shared" si="65"/>
        <v>486.19260800056361</v>
      </c>
      <c r="H529" s="6">
        <f t="shared" si="64"/>
        <v>-0.19739199943637686</v>
      </c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</row>
    <row r="530" spans="1:32" x14ac:dyDescent="0.25">
      <c r="A530" t="str">
        <f t="shared" si="63"/>
        <v>02097</v>
      </c>
      <c r="B530" s="39">
        <f>[1]CO2ToAtm_Valid1!B1144</f>
        <v>0</v>
      </c>
      <c r="C530">
        <f>[1]CO2ToAtm_Valid1!C284</f>
        <v>2097</v>
      </c>
      <c r="D530" s="6">
        <f>[1]CO2ToAtm_Valid1!H284</f>
        <v>21.54</v>
      </c>
      <c r="E530" s="6">
        <f>[1]CO2ToAtm_Valid1!F284</f>
        <v>487.09</v>
      </c>
      <c r="F530" s="6">
        <f>[1]CO2ToAtm_Valid1!J284</f>
        <v>3.90314418224628</v>
      </c>
      <c r="G530" s="6">
        <f t="shared" si="65"/>
        <v>486.88118467810784</v>
      </c>
      <c r="H530" s="6">
        <f t="shared" si="64"/>
        <v>-0.20881532189213203</v>
      </c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</row>
    <row r="531" spans="1:32" x14ac:dyDescent="0.25">
      <c r="A531" t="str">
        <f t="shared" si="63"/>
        <v>02098</v>
      </c>
      <c r="B531" s="39">
        <f>[1]CO2ToAtm_Valid1!B1145</f>
        <v>0</v>
      </c>
      <c r="C531">
        <f>[1]CO2ToAtm_Valid1!C286</f>
        <v>2098</v>
      </c>
      <c r="D531" s="6">
        <f>[1]CO2ToAtm_Valid1!H286</f>
        <v>21.56</v>
      </c>
      <c r="E531" s="6">
        <f>[1]CO2ToAtm_Valid1!F286</f>
        <v>487.78</v>
      </c>
      <c r="F531" s="6">
        <f>[1]CO2ToAtm_Valid1!J286</f>
        <v>3.9701440230743095</v>
      </c>
      <c r="G531" s="6">
        <f t="shared" si="65"/>
        <v>487.58976237928886</v>
      </c>
      <c r="H531" s="6">
        <f t="shared" si="64"/>
        <v>-0.19023762071111605</v>
      </c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</row>
    <row r="532" spans="1:32" x14ac:dyDescent="0.25">
      <c r="A532" t="str">
        <f t="shared" si="63"/>
        <v>02099</v>
      </c>
      <c r="B532" s="39">
        <f>[1]CO2ToAtm_Valid1!B1146</f>
        <v>0</v>
      </c>
      <c r="C532">
        <f>[1]CO2ToAtm_Valid1!C288</f>
        <v>2099</v>
      </c>
      <c r="D532" s="6">
        <f>[1]CO2ToAtm_Valid1!H288</f>
        <v>21.59</v>
      </c>
      <c r="E532" s="6">
        <f>[1]CO2ToAtm_Valid1!F288</f>
        <v>488.48</v>
      </c>
      <c r="F532" s="6">
        <f>[1]CO2ToAtm_Valid1!J288</f>
        <v>4.0439921075321212</v>
      </c>
      <c r="G532" s="6">
        <f t="shared" si="65"/>
        <v>488.28834110410679</v>
      </c>
      <c r="H532" s="6">
        <f t="shared" si="64"/>
        <v>-0.1916588958932266</v>
      </c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</row>
    <row r="533" spans="1:32" x14ac:dyDescent="0.25">
      <c r="A533" t="str">
        <f t="shared" si="63"/>
        <v>02100</v>
      </c>
      <c r="B533" s="39">
        <f>[1]CO2ToAtm_Valid1!B1147</f>
        <v>0</v>
      </c>
      <c r="C533">
        <f>[1]CO2ToAtm_Valid1!C289</f>
        <v>2100</v>
      </c>
      <c r="D533" s="6">
        <f>[1]CO2ToAtm_Valid1!H289</f>
        <v>21.61</v>
      </c>
      <c r="E533" s="6">
        <f>[1]CO2ToAtm_Valid1!F289</f>
        <v>489.19</v>
      </c>
      <c r="F533" s="6">
        <f>[1]CO2ToAtm_Valid1!J289</f>
        <v>4.1110119348700618</v>
      </c>
      <c r="G533" s="6">
        <f t="shared" si="65"/>
        <v>488.99779668470325</v>
      </c>
      <c r="H533" s="6">
        <f t="shared" si="64"/>
        <v>-0.1922033152967515</v>
      </c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</row>
    <row r="534" spans="1:32" x14ac:dyDescent="0.25">
      <c r="A534" t="str">
        <f t="shared" si="63"/>
        <v>02025</v>
      </c>
      <c r="B534" s="39">
        <f>[1]CO2ToAtm_Valid1!B1148</f>
        <v>0</v>
      </c>
      <c r="C534">
        <f>[1]CO2ToAtm_Valid1!C624</f>
        <v>2025</v>
      </c>
      <c r="D534" s="6">
        <f>[1]CO2ToAtm_Valid1!H624</f>
        <v>43.45</v>
      </c>
      <c r="E534" s="6">
        <f>[1]CO2ToAtm_Valid1!F624</f>
        <v>421.83</v>
      </c>
      <c r="F534" s="6">
        <f>[1]CO2ToAtm_Valid1!J624</f>
        <v>19.827667152032721</v>
      </c>
      <c r="G534" s="6">
        <f>E534</f>
        <v>421.83</v>
      </c>
      <c r="H534" s="6">
        <f>G534-E534</f>
        <v>0</v>
      </c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</row>
    <row r="535" spans="1:32" x14ac:dyDescent="0.25">
      <c r="A535" t="str">
        <f t="shared" si="63"/>
        <v>02026</v>
      </c>
      <c r="B535" s="39">
        <f>[1]CO2ToAtm_Valid1!B1149</f>
        <v>0</v>
      </c>
      <c r="C535">
        <f>[1]CO2ToAtm_Valid1!C631</f>
        <v>2026</v>
      </c>
      <c r="D535" s="6">
        <f>[1]CO2ToAtm_Valid1!H631</f>
        <v>43.48</v>
      </c>
      <c r="E535" s="6">
        <f>[1]CO2ToAtm_Valid1!F631</f>
        <v>424.32</v>
      </c>
      <c r="F535" s="6">
        <f>[1]CO2ToAtm_Valid1!J631</f>
        <v>19.91464037754761</v>
      </c>
      <c r="G535" s="6">
        <f>E534+F534/7.81</f>
        <v>424.36875379667509</v>
      </c>
      <c r="H535" s="6">
        <f t="shared" ref="H535:H598" si="66">G535-E535</f>
        <v>4.8753796675100602E-2</v>
      </c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</row>
    <row r="536" spans="1:32" x14ac:dyDescent="0.25">
      <c r="A536" t="str">
        <f t="shared" si="63"/>
        <v>02027</v>
      </c>
      <c r="B536" s="39">
        <f>[1]CO2ToAtm_Valid1!B1150</f>
        <v>0</v>
      </c>
      <c r="C536">
        <f>[1]CO2ToAtm_Valid1!C615</f>
        <v>2027</v>
      </c>
      <c r="D536" s="6">
        <f>[1]CO2ToAtm_Valid1!H615</f>
        <v>43.38</v>
      </c>
      <c r="E536" s="6">
        <f>[1]CO2ToAtm_Valid1!F615</f>
        <v>426.78</v>
      </c>
      <c r="F536" s="6">
        <f>[1]CO2ToAtm_Valid1!J615</f>
        <v>19.855910689727089</v>
      </c>
      <c r="G536" s="6">
        <f t="shared" ref="G536:G599" si="67">E535+F535/7.81</f>
        <v>426.86988993310467</v>
      </c>
      <c r="H536" s="6">
        <f t="shared" si="66"/>
        <v>8.9889933104700503E-2</v>
      </c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</row>
    <row r="537" spans="1:32" x14ac:dyDescent="0.25">
      <c r="A537" t="str">
        <f t="shared" si="63"/>
        <v>02028</v>
      </c>
      <c r="B537" s="39">
        <f>[1]CO2ToAtm_Valid1!B1151</f>
        <v>0</v>
      </c>
      <c r="C537">
        <f>[1]CO2ToAtm_Valid1!C611</f>
        <v>2028</v>
      </c>
      <c r="D537" s="6">
        <f>[1]CO2ToAtm_Valid1!H611</f>
        <v>43.22</v>
      </c>
      <c r="E537" s="6">
        <f>[1]CO2ToAtm_Valid1!F611</f>
        <v>429.21</v>
      </c>
      <c r="F537" s="6">
        <f>[1]CO2ToAtm_Valid1!J611</f>
        <v>19.730358908620342</v>
      </c>
      <c r="G537" s="6">
        <f t="shared" si="67"/>
        <v>429.32237012672562</v>
      </c>
      <c r="H537" s="6">
        <f t="shared" si="66"/>
        <v>0.11237012672563651</v>
      </c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</row>
    <row r="538" spans="1:32" x14ac:dyDescent="0.25">
      <c r="A538" t="str">
        <f t="shared" si="63"/>
        <v>02029</v>
      </c>
      <c r="B538" s="39">
        <f>[1]CO2ToAtm_Valid1!B1152</f>
        <v>0</v>
      </c>
      <c r="C538">
        <f>[1]CO2ToAtm_Valid1!C604</f>
        <v>2029</v>
      </c>
      <c r="D538" s="6">
        <f>[1]CO2ToAtm_Valid1!H604</f>
        <v>42.98</v>
      </c>
      <c r="E538" s="6">
        <f>[1]CO2ToAtm_Valid1!F604</f>
        <v>431.61</v>
      </c>
      <c r="F538" s="6">
        <f>[1]CO2ToAtm_Valid1!J604</f>
        <v>19.516323922769175</v>
      </c>
      <c r="G538" s="6">
        <f t="shared" si="67"/>
        <v>431.73629435449681</v>
      </c>
      <c r="H538" s="6">
        <f t="shared" si="66"/>
        <v>0.12629435449679249</v>
      </c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</row>
    <row r="539" spans="1:32" x14ac:dyDescent="0.25">
      <c r="A539" t="str">
        <f t="shared" si="63"/>
        <v>02030</v>
      </c>
      <c r="B539" s="39">
        <f>[1]CO2ToAtm_Valid1!B1153</f>
        <v>0</v>
      </c>
      <c r="C539">
        <f>[1]CO2ToAtm_Valid1!C596</f>
        <v>2030</v>
      </c>
      <c r="D539" s="6">
        <f>[1]CO2ToAtm_Valid1!H596</f>
        <v>42.66</v>
      </c>
      <c r="E539" s="6">
        <f>[1]CO2ToAtm_Valid1!F596</f>
        <v>433.95</v>
      </c>
      <c r="F539" s="6">
        <f>[1]CO2ToAtm_Valid1!J596</f>
        <v>19.214956955144334</v>
      </c>
      <c r="G539" s="6">
        <f t="shared" si="67"/>
        <v>434.10888910662857</v>
      </c>
      <c r="H539" s="6">
        <f t="shared" si="66"/>
        <v>0.15888910662857825</v>
      </c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</row>
    <row r="540" spans="1:32" x14ac:dyDescent="0.25">
      <c r="A540" t="str">
        <f t="shared" si="63"/>
        <v>02031</v>
      </c>
      <c r="B540" s="39">
        <f>[1]CO2ToAtm_Valid1!B1154</f>
        <v>0</v>
      </c>
      <c r="C540">
        <f>[1]CO2ToAtm_Valid1!C589</f>
        <v>2031</v>
      </c>
      <c r="D540" s="6">
        <f>[1]CO2ToAtm_Valid1!H589</f>
        <v>42.24</v>
      </c>
      <c r="E540" s="6">
        <f>[1]CO2ToAtm_Valid1!F589</f>
        <v>436.24</v>
      </c>
      <c r="F540" s="6">
        <f>[1]CO2ToAtm_Valid1!J589</f>
        <v>18.805852047109898</v>
      </c>
      <c r="G540" s="6">
        <f t="shared" si="67"/>
        <v>436.41030178683025</v>
      </c>
      <c r="H540" s="6">
        <f t="shared" si="66"/>
        <v>0.17030178683023678</v>
      </c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</row>
    <row r="541" spans="1:32" x14ac:dyDescent="0.25">
      <c r="A541" t="str">
        <f t="shared" si="63"/>
        <v>02032</v>
      </c>
      <c r="B541" s="39">
        <f>[1]CO2ToAtm_Valid1!B1155</f>
        <v>0</v>
      </c>
      <c r="C541">
        <f>[1]CO2ToAtm_Valid1!C581</f>
        <v>2032</v>
      </c>
      <c r="D541" s="6">
        <f>[1]CO2ToAtm_Valid1!H581</f>
        <v>41.71</v>
      </c>
      <c r="E541" s="6">
        <f>[1]CO2ToAtm_Valid1!F581</f>
        <v>438.46</v>
      </c>
      <c r="F541" s="6">
        <f>[1]CO2ToAtm_Valid1!J581</f>
        <v>18.280663965443903</v>
      </c>
      <c r="G541" s="6">
        <f t="shared" si="67"/>
        <v>438.64791959630088</v>
      </c>
      <c r="H541" s="6">
        <f t="shared" si="66"/>
        <v>0.18791959630090105</v>
      </c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</row>
    <row r="542" spans="1:32" x14ac:dyDescent="0.25">
      <c r="A542" t="str">
        <f t="shared" si="63"/>
        <v>02033</v>
      </c>
      <c r="B542" s="39">
        <f>[1]CO2ToAtm_Valid1!B1156</f>
        <v>0</v>
      </c>
      <c r="C542">
        <f>[1]CO2ToAtm_Valid1!C571</f>
        <v>2033</v>
      </c>
      <c r="D542" s="6">
        <f>[1]CO2ToAtm_Valid1!H571</f>
        <v>41.08</v>
      </c>
      <c r="E542" s="6">
        <f>[1]CO2ToAtm_Valid1!F571</f>
        <v>440.6</v>
      </c>
      <c r="F542" s="6">
        <f>[1]CO2ToAtm_Valid1!J571</f>
        <v>17.65362397053643</v>
      </c>
      <c r="G542" s="6">
        <f t="shared" si="67"/>
        <v>440.80067400325783</v>
      </c>
      <c r="H542" s="6">
        <f t="shared" si="66"/>
        <v>0.20067400325780227</v>
      </c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</row>
    <row r="543" spans="1:32" x14ac:dyDescent="0.25">
      <c r="A543" t="str">
        <f t="shared" si="63"/>
        <v>02034</v>
      </c>
      <c r="B543" s="39">
        <f>[1]CO2ToAtm_Valid1!B1157</f>
        <v>0</v>
      </c>
      <c r="C543">
        <f>[1]CO2ToAtm_Valid1!C560</f>
        <v>2034</v>
      </c>
      <c r="D543" s="6">
        <f>[1]CO2ToAtm_Valid1!H560</f>
        <v>40.33</v>
      </c>
      <c r="E543" s="6">
        <f>[1]CO2ToAtm_Valid1!F560</f>
        <v>442.66</v>
      </c>
      <c r="F543" s="6">
        <f>[1]CO2ToAtm_Valid1!J560</f>
        <v>16.907332074841833</v>
      </c>
      <c r="G543" s="6">
        <f t="shared" si="67"/>
        <v>442.86038719213019</v>
      </c>
      <c r="H543" s="6">
        <f t="shared" si="66"/>
        <v>0.2003871921301652</v>
      </c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</row>
    <row r="544" spans="1:32" x14ac:dyDescent="0.25">
      <c r="A544" t="str">
        <f t="shared" si="63"/>
        <v>02035</v>
      </c>
      <c r="B544" s="39">
        <f>[1]CO2ToAtm_Valid1!B1158</f>
        <v>0</v>
      </c>
      <c r="C544">
        <f>[1]CO2ToAtm_Valid1!C549</f>
        <v>2035</v>
      </c>
      <c r="D544" s="6">
        <f>[1]CO2ToAtm_Valid1!H549</f>
        <v>39.479999999999997</v>
      </c>
      <c r="E544" s="6">
        <f>[1]CO2ToAtm_Valid1!F549</f>
        <v>444.62</v>
      </c>
      <c r="F544" s="6">
        <f>[1]CO2ToAtm_Valid1!J549</f>
        <v>16.068014308681466</v>
      </c>
      <c r="G544" s="6">
        <f t="shared" si="67"/>
        <v>444.82483125158029</v>
      </c>
      <c r="H544" s="6">
        <f t="shared" si="66"/>
        <v>0.2048312515802877</v>
      </c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</row>
    <row r="545" spans="1:32" x14ac:dyDescent="0.25">
      <c r="A545" t="str">
        <f t="shared" si="63"/>
        <v>02036</v>
      </c>
      <c r="B545" s="39">
        <f>[1]CO2ToAtm_Valid1!B1159</f>
        <v>0</v>
      </c>
      <c r="C545">
        <f>[1]CO2ToAtm_Valid1!C537</f>
        <v>2036</v>
      </c>
      <c r="D545" s="6">
        <f>[1]CO2ToAtm_Valid1!H537</f>
        <v>38.64</v>
      </c>
      <c r="E545" s="6">
        <f>[1]CO2ToAtm_Valid1!F537</f>
        <v>446.47</v>
      </c>
      <c r="F545" s="6">
        <f>[1]CO2ToAtm_Valid1!J537</f>
        <v>15.253384744895451</v>
      </c>
      <c r="G545" s="6">
        <f t="shared" si="67"/>
        <v>446.6773641880514</v>
      </c>
      <c r="H545" s="6">
        <f t="shared" si="66"/>
        <v>0.20736418805137191</v>
      </c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</row>
    <row r="546" spans="1:32" x14ac:dyDescent="0.25">
      <c r="A546" t="str">
        <f t="shared" si="63"/>
        <v>02037</v>
      </c>
      <c r="B546" s="39">
        <f>[1]CO2ToAtm_Valid1!B1160</f>
        <v>0</v>
      </c>
      <c r="C546">
        <f>[1]CO2ToAtm_Valid1!C509</f>
        <v>2037</v>
      </c>
      <c r="D546" s="6">
        <f>[1]CO2ToAtm_Valid1!H509</f>
        <v>37.840000000000003</v>
      </c>
      <c r="E546" s="6">
        <f>[1]CO2ToAtm_Valid1!F509</f>
        <v>448.24</v>
      </c>
      <c r="F546" s="6">
        <f>[1]CO2ToAtm_Valid1!J509</f>
        <v>14.493197898139078</v>
      </c>
      <c r="G546" s="6">
        <f t="shared" si="67"/>
        <v>448.42305822597893</v>
      </c>
      <c r="H546" s="6">
        <f t="shared" si="66"/>
        <v>0.18305822597892529</v>
      </c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</row>
    <row r="547" spans="1:32" x14ac:dyDescent="0.25">
      <c r="A547" t="str">
        <f t="shared" si="63"/>
        <v>02038</v>
      </c>
      <c r="B547" s="39">
        <f>[1]CO2ToAtm_Valid1!B1161</f>
        <v>0</v>
      </c>
      <c r="C547">
        <f>[1]CO2ToAtm_Valid1!C483</f>
        <v>2038</v>
      </c>
      <c r="D547" s="6">
        <f>[1]CO2ToAtm_Valid1!H483</f>
        <v>37.03</v>
      </c>
      <c r="E547" s="6">
        <f>[1]CO2ToAtm_Valid1!F483</f>
        <v>449.91</v>
      </c>
      <c r="F547" s="6">
        <f>[1]CO2ToAtm_Valid1!J483</f>
        <v>13.735874252917586</v>
      </c>
      <c r="G547" s="6">
        <f t="shared" si="67"/>
        <v>450.09572316237376</v>
      </c>
      <c r="H547" s="6">
        <f t="shared" si="66"/>
        <v>0.18572316237373343</v>
      </c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</row>
    <row r="548" spans="1:32" x14ac:dyDescent="0.25">
      <c r="A548" t="str">
        <f t="shared" si="63"/>
        <v>02039</v>
      </c>
      <c r="B548" s="39">
        <f>[1]CO2ToAtm_Valid1!B1162</f>
        <v>0</v>
      </c>
      <c r="C548">
        <f>[1]CO2ToAtm_Valid1!C480</f>
        <v>2039</v>
      </c>
      <c r="D548" s="6">
        <f>[1]CO2ToAtm_Valid1!H480</f>
        <v>36.270000000000003</v>
      </c>
      <c r="E548" s="6">
        <f>[1]CO2ToAtm_Valid1!F480</f>
        <v>451.49</v>
      </c>
      <c r="F548" s="6">
        <f>[1]CO2ToAtm_Valid1!J480</f>
        <v>13.040515113739451</v>
      </c>
      <c r="G548" s="6">
        <f t="shared" si="67"/>
        <v>451.66875470587934</v>
      </c>
      <c r="H548" s="6">
        <f t="shared" si="66"/>
        <v>0.17875470587932796</v>
      </c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</row>
    <row r="549" spans="1:32" x14ac:dyDescent="0.25">
      <c r="A549" t="str">
        <f t="shared" si="63"/>
        <v>02040</v>
      </c>
      <c r="B549" s="39">
        <f>[1]CO2ToAtm_Valid1!B1163</f>
        <v>0</v>
      </c>
      <c r="C549">
        <f>[1]CO2ToAtm_Valid1!C475</f>
        <v>2040</v>
      </c>
      <c r="D549" s="6">
        <f>[1]CO2ToAtm_Valid1!H475</f>
        <v>35.61</v>
      </c>
      <c r="E549" s="6">
        <f>[1]CO2ToAtm_Valid1!F475</f>
        <v>453</v>
      </c>
      <c r="F549" s="6">
        <f>[1]CO2ToAtm_Valid1!J475</f>
        <v>12.453033820540275</v>
      </c>
      <c r="G549" s="6">
        <f t="shared" si="67"/>
        <v>453.15972024503708</v>
      </c>
      <c r="H549" s="6">
        <f t="shared" si="66"/>
        <v>0.15972024503707871</v>
      </c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</row>
    <row r="550" spans="1:32" x14ac:dyDescent="0.25">
      <c r="A550" t="str">
        <f t="shared" si="63"/>
        <v>02041</v>
      </c>
      <c r="B550" s="39">
        <f>[1]CO2ToAtm_Valid1!B1164</f>
        <v>0</v>
      </c>
      <c r="C550">
        <f>[1]CO2ToAtm_Valid1!C471</f>
        <v>2041</v>
      </c>
      <c r="D550" s="6">
        <f>[1]CO2ToAtm_Valid1!H471</f>
        <v>35.019999999999996</v>
      </c>
      <c r="E550" s="6">
        <f>[1]CO2ToAtm_Valid1!F471</f>
        <v>454.44</v>
      </c>
      <c r="F550" s="6">
        <f>[1]CO2ToAtm_Valid1!J471</f>
        <v>11.940887740532492</v>
      </c>
      <c r="G550" s="6">
        <f t="shared" si="67"/>
        <v>454.59449856857111</v>
      </c>
      <c r="H550" s="6">
        <f t="shared" si="66"/>
        <v>0.15449856857111399</v>
      </c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</row>
    <row r="551" spans="1:32" x14ac:dyDescent="0.25">
      <c r="A551" t="str">
        <f t="shared" si="63"/>
        <v>02042</v>
      </c>
      <c r="B551" s="39">
        <f>[1]CO2ToAtm_Valid1!B1165</f>
        <v>0</v>
      </c>
      <c r="C551">
        <f>[1]CO2ToAtm_Valid1!C470</f>
        <v>2042</v>
      </c>
      <c r="D551" s="6">
        <f>[1]CO2ToAtm_Valid1!H470</f>
        <v>34.519999999999996</v>
      </c>
      <c r="E551" s="6">
        <f>[1]CO2ToAtm_Valid1!F470</f>
        <v>455.82</v>
      </c>
      <c r="F551" s="6">
        <f>[1]CO2ToAtm_Valid1!J470</f>
        <v>11.520447556001466</v>
      </c>
      <c r="G551" s="6">
        <f t="shared" si="67"/>
        <v>455.96892288611173</v>
      </c>
      <c r="H551" s="6">
        <f t="shared" si="66"/>
        <v>0.14892288611173399</v>
      </c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</row>
    <row r="552" spans="1:32" x14ac:dyDescent="0.25">
      <c r="A552" t="str">
        <f t="shared" si="63"/>
        <v>02043</v>
      </c>
      <c r="B552" s="39">
        <f>[1]CO2ToAtm_Valid1!B1166</f>
        <v>0</v>
      </c>
      <c r="C552">
        <f>[1]CO2ToAtm_Valid1!C465</f>
        <v>2043</v>
      </c>
      <c r="D552" s="6">
        <f>[1]CO2ToAtm_Valid1!H465</f>
        <v>34.089999999999996</v>
      </c>
      <c r="E552" s="6">
        <f>[1]CO2ToAtm_Valid1!F465</f>
        <v>457.17</v>
      </c>
      <c r="F552" s="6">
        <f>[1]CO2ToAtm_Valid1!J465</f>
        <v>11.170331966627709</v>
      </c>
      <c r="G552" s="6">
        <f t="shared" si="67"/>
        <v>457.29508931574924</v>
      </c>
      <c r="H552" s="6">
        <f t="shared" si="66"/>
        <v>0.12508931574922144</v>
      </c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</row>
    <row r="553" spans="1:32" x14ac:dyDescent="0.25">
      <c r="A553" t="str">
        <f t="shared" si="63"/>
        <v>02044</v>
      </c>
      <c r="B553" s="39">
        <f>[1]CO2ToAtm_Valid1!B1167</f>
        <v>0</v>
      </c>
      <c r="C553">
        <f>[1]CO2ToAtm_Valid1!C462</f>
        <v>2044</v>
      </c>
      <c r="D553" s="6">
        <f>[1]CO2ToAtm_Valid1!H462</f>
        <v>33.71</v>
      </c>
      <c r="E553" s="6">
        <f>[1]CO2ToAtm_Valid1!F462</f>
        <v>458.47</v>
      </c>
      <c r="F553" s="6">
        <f>[1]CO2ToAtm_Valid1!J462</f>
        <v>10.870204966559967</v>
      </c>
      <c r="G553" s="6">
        <f t="shared" si="67"/>
        <v>458.60026017498438</v>
      </c>
      <c r="H553" s="6">
        <f t="shared" si="66"/>
        <v>0.13026017498435749</v>
      </c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</row>
    <row r="554" spans="1:32" x14ac:dyDescent="0.25">
      <c r="A554" t="str">
        <f t="shared" si="63"/>
        <v>02045</v>
      </c>
      <c r="B554" s="39">
        <f>[1]CO2ToAtm_Valid1!B1168</f>
        <v>0</v>
      </c>
      <c r="C554">
        <f>[1]CO2ToAtm_Valid1!C461</f>
        <v>2045</v>
      </c>
      <c r="D554" s="6">
        <f>[1]CO2ToAtm_Valid1!H461</f>
        <v>33.39</v>
      </c>
      <c r="E554" s="6">
        <f>[1]CO2ToAtm_Valid1!F461</f>
        <v>459.75</v>
      </c>
      <c r="F554" s="6">
        <f>[1]CO2ToAtm_Valid1!J461</f>
        <v>10.628125981928493</v>
      </c>
      <c r="G554" s="6">
        <f t="shared" si="67"/>
        <v>459.86183162183869</v>
      </c>
      <c r="H554" s="6">
        <f t="shared" si="66"/>
        <v>0.11183162183868944</v>
      </c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</row>
    <row r="555" spans="1:32" x14ac:dyDescent="0.25">
      <c r="A555" t="str">
        <f t="shared" si="63"/>
        <v>02046</v>
      </c>
      <c r="B555" s="39">
        <f>[1]CO2ToAtm_Valid1!B1169</f>
        <v>0</v>
      </c>
      <c r="C555">
        <f>[1]CO2ToAtm_Valid1!C458</f>
        <v>2046</v>
      </c>
      <c r="D555" s="6">
        <f>[1]CO2ToAtm_Valid1!H458</f>
        <v>33.1</v>
      </c>
      <c r="E555" s="6">
        <f>[1]CO2ToAtm_Valid1!F458</f>
        <v>461.01</v>
      </c>
      <c r="F555" s="6">
        <f>[1]CO2ToAtm_Valid1!J458</f>
        <v>10.415509708907647</v>
      </c>
      <c r="G555" s="6">
        <f t="shared" si="67"/>
        <v>461.11083559307662</v>
      </c>
      <c r="H555" s="6">
        <f t="shared" si="66"/>
        <v>0.10083559307662426</v>
      </c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</row>
    <row r="556" spans="1:32" x14ac:dyDescent="0.25">
      <c r="A556" t="str">
        <f t="shared" si="63"/>
        <v>02047</v>
      </c>
      <c r="B556" s="39">
        <f>[1]CO2ToAtm_Valid1!B1170</f>
        <v>0</v>
      </c>
      <c r="C556">
        <f>[1]CO2ToAtm_Valid1!C453</f>
        <v>2047</v>
      </c>
      <c r="D556" s="6">
        <f>[1]CO2ToAtm_Valid1!H453</f>
        <v>32.839999999999996</v>
      </c>
      <c r="E556" s="6">
        <f>[1]CO2ToAtm_Valid1!F453</f>
        <v>462.24</v>
      </c>
      <c r="F556" s="6">
        <f>[1]CO2ToAtm_Valid1!J453</f>
        <v>10.23183449958881</v>
      </c>
      <c r="G556" s="6">
        <f t="shared" si="67"/>
        <v>462.34361199857972</v>
      </c>
      <c r="H556" s="6">
        <f t="shared" si="66"/>
        <v>0.1036119985797086</v>
      </c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</row>
    <row r="557" spans="1:32" x14ac:dyDescent="0.25">
      <c r="A557" t="str">
        <f t="shared" si="63"/>
        <v>02048</v>
      </c>
      <c r="B557" s="39">
        <f>[1]CO2ToAtm_Valid1!B1171</f>
        <v>0</v>
      </c>
      <c r="C557">
        <f>[1]CO2ToAtm_Valid1!C452</f>
        <v>2048</v>
      </c>
      <c r="D557" s="6">
        <f>[1]CO2ToAtm_Valid1!H452</f>
        <v>32.58</v>
      </c>
      <c r="E557" s="6">
        <f>[1]CO2ToAtm_Valid1!F452</f>
        <v>463.46</v>
      </c>
      <c r="F557" s="6">
        <f>[1]CO2ToAtm_Valid1!J452</f>
        <v>10.049510378339813</v>
      </c>
      <c r="G557" s="6">
        <f t="shared" si="67"/>
        <v>463.55009404604209</v>
      </c>
      <c r="H557" s="6">
        <f t="shared" si="66"/>
        <v>9.0094046042111131E-2</v>
      </c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</row>
    <row r="558" spans="1:32" x14ac:dyDescent="0.25">
      <c r="A558" t="str">
        <f t="shared" si="63"/>
        <v>02049</v>
      </c>
      <c r="B558" s="39">
        <f>[1]CO2ToAtm_Valid1!B1172</f>
        <v>0</v>
      </c>
      <c r="C558">
        <f>[1]CO2ToAtm_Valid1!C450</f>
        <v>2049</v>
      </c>
      <c r="D558" s="6">
        <f>[1]CO2ToAtm_Valid1!H450</f>
        <v>32.32</v>
      </c>
      <c r="E558" s="6">
        <f>[1]CO2ToAtm_Valid1!F450</f>
        <v>464.66</v>
      </c>
      <c r="F558" s="6">
        <f>[1]CO2ToAtm_Valid1!J450</f>
        <v>9.8685373451606466</v>
      </c>
      <c r="G558" s="6">
        <f t="shared" si="67"/>
        <v>464.74674908813569</v>
      </c>
      <c r="H558" s="6">
        <f t="shared" si="66"/>
        <v>8.6749088135661623E-2</v>
      </c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</row>
    <row r="559" spans="1:32" x14ac:dyDescent="0.25">
      <c r="A559" t="str">
        <f t="shared" si="63"/>
        <v>02050</v>
      </c>
      <c r="B559" s="39">
        <f>[1]CO2ToAtm_Valid1!B1173</f>
        <v>0</v>
      </c>
      <c r="C559">
        <f>[1]CO2ToAtm_Valid1!C449</f>
        <v>2050</v>
      </c>
      <c r="D559" s="6">
        <f>[1]CO2ToAtm_Valid1!H449</f>
        <v>32.050000000000004</v>
      </c>
      <c r="E559" s="6">
        <f>[1]CO2ToAtm_Valid1!F449</f>
        <v>465.84</v>
      </c>
      <c r="F559" s="6">
        <f>[1]CO2ToAtm_Valid1!J449</f>
        <v>9.6799825634380525</v>
      </c>
      <c r="G559" s="6">
        <f t="shared" si="67"/>
        <v>465.92357712486057</v>
      </c>
      <c r="H559" s="6">
        <f t="shared" si="66"/>
        <v>8.3577124860596541E-2</v>
      </c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</row>
    <row r="560" spans="1:32" x14ac:dyDescent="0.25">
      <c r="A560" t="str">
        <f t="shared" si="63"/>
        <v>02051</v>
      </c>
      <c r="B560" s="39">
        <f>[1]CO2ToAtm_Valid1!B1174</f>
        <v>0</v>
      </c>
      <c r="C560">
        <f>[1]CO2ToAtm_Valid1!C448</f>
        <v>2051</v>
      </c>
      <c r="D560" s="6">
        <f>[1]CO2ToAtm_Valid1!H448</f>
        <v>31.79</v>
      </c>
      <c r="E560" s="6">
        <f>[1]CO2ToAtm_Valid1!F448</f>
        <v>467.01</v>
      </c>
      <c r="F560" s="6">
        <f>[1]CO2ToAtm_Valid1!J448</f>
        <v>9.5017636713243103</v>
      </c>
      <c r="G560" s="6">
        <f t="shared" si="67"/>
        <v>467.07943438712391</v>
      </c>
      <c r="H560" s="6">
        <f t="shared" si="66"/>
        <v>6.9434387123919805E-2</v>
      </c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</row>
    <row r="561" spans="1:32" x14ac:dyDescent="0.25">
      <c r="A561" t="str">
        <f t="shared" si="63"/>
        <v>02052</v>
      </c>
      <c r="B561" s="39">
        <f>[1]CO2ToAtm_Valid1!B1175</f>
        <v>0</v>
      </c>
      <c r="C561">
        <f>[1]CO2ToAtm_Valid1!C445</f>
        <v>2052</v>
      </c>
      <c r="D561" s="6">
        <f>[1]CO2ToAtm_Valid1!H445</f>
        <v>31.54</v>
      </c>
      <c r="E561" s="6">
        <f>[1]CO2ToAtm_Valid1!F445</f>
        <v>468.15</v>
      </c>
      <c r="F561" s="6">
        <f>[1]CO2ToAtm_Valid1!J445</f>
        <v>9.333724774042139</v>
      </c>
      <c r="G561" s="6">
        <f t="shared" si="67"/>
        <v>468.22661506675087</v>
      </c>
      <c r="H561" s="6">
        <f t="shared" si="66"/>
        <v>7.6615066750889582E-2</v>
      </c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</row>
    <row r="562" spans="1:32" x14ac:dyDescent="0.25">
      <c r="A562" t="str">
        <f t="shared" si="63"/>
        <v>02053</v>
      </c>
      <c r="B562" s="39">
        <f>[1]CO2ToAtm_Valid1!B1176</f>
        <v>0</v>
      </c>
      <c r="C562">
        <f>[1]CO2ToAtm_Valid1!C440</f>
        <v>2053</v>
      </c>
      <c r="D562" s="6">
        <f>[1]CO2ToAtm_Valid1!H440</f>
        <v>31.3</v>
      </c>
      <c r="E562" s="6">
        <f>[1]CO2ToAtm_Valid1!F440</f>
        <v>469.28</v>
      </c>
      <c r="F562" s="6">
        <f>[1]CO2ToAtm_Valid1!J440</f>
        <v>9.1757159727672288</v>
      </c>
      <c r="G562" s="6">
        <f t="shared" si="67"/>
        <v>469.34509920282227</v>
      </c>
      <c r="H562" s="6">
        <f t="shared" si="66"/>
        <v>6.5099202822295865E-2</v>
      </c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</row>
    <row r="563" spans="1:32" x14ac:dyDescent="0.25">
      <c r="A563" t="str">
        <f t="shared" si="63"/>
        <v>02054</v>
      </c>
      <c r="B563" s="39">
        <f>[1]CO2ToAtm_Valid1!B1177</f>
        <v>0</v>
      </c>
      <c r="C563">
        <f>[1]CO2ToAtm_Valid1!C439</f>
        <v>2054</v>
      </c>
      <c r="D563" s="6">
        <f>[1]CO2ToAtm_Valid1!H439</f>
        <v>31.07</v>
      </c>
      <c r="E563" s="6">
        <f>[1]CO2ToAtm_Valid1!F439</f>
        <v>470.4</v>
      </c>
      <c r="F563" s="6">
        <f>[1]CO2ToAtm_Valid1!J439</f>
        <v>9.0275933646282258</v>
      </c>
      <c r="G563" s="6">
        <f t="shared" si="67"/>
        <v>470.45486760214686</v>
      </c>
      <c r="H563" s="6">
        <f t="shared" si="66"/>
        <v>5.4867602146885019E-2</v>
      </c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</row>
    <row r="564" spans="1:32" x14ac:dyDescent="0.25">
      <c r="A564" t="str">
        <f t="shared" si="63"/>
        <v>02055</v>
      </c>
      <c r="B564" s="39">
        <f>[1]CO2ToAtm_Valid1!B1178</f>
        <v>0</v>
      </c>
      <c r="C564">
        <f>[1]CO2ToAtm_Valid1!C437</f>
        <v>2055</v>
      </c>
      <c r="D564" s="6">
        <f>[1]CO2ToAtm_Valid1!H437</f>
        <v>30.85</v>
      </c>
      <c r="E564" s="6">
        <f>[1]CO2ToAtm_Valid1!F437</f>
        <v>471.5</v>
      </c>
      <c r="F564" s="6">
        <f>[1]CO2ToAtm_Valid1!J437</f>
        <v>8.8892190427067703</v>
      </c>
      <c r="G564" s="6">
        <f t="shared" si="67"/>
        <v>471.55590183926097</v>
      </c>
      <c r="H564" s="6">
        <f t="shared" si="66"/>
        <v>5.59018392609687E-2</v>
      </c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</row>
    <row r="565" spans="1:32" x14ac:dyDescent="0.25">
      <c r="A565" t="str">
        <f t="shared" si="63"/>
        <v>02056</v>
      </c>
      <c r="B565" s="39">
        <f>[1]CO2ToAtm_Valid1!B1179</f>
        <v>0</v>
      </c>
      <c r="C565">
        <f>[1]CO2ToAtm_Valid1!C434</f>
        <v>2056</v>
      </c>
      <c r="D565" s="6">
        <f>[1]CO2ToAtm_Valid1!H434</f>
        <v>30.64</v>
      </c>
      <c r="E565" s="6">
        <f>[1]CO2ToAtm_Valid1!F434</f>
        <v>472.59</v>
      </c>
      <c r="F565" s="6">
        <f>[1]CO2ToAtm_Valid1!J434</f>
        <v>8.7604610960374512</v>
      </c>
      <c r="G565" s="6">
        <f t="shared" si="67"/>
        <v>472.63818425642853</v>
      </c>
      <c r="H565" s="6">
        <f t="shared" si="66"/>
        <v>4.8184256428555727E-2</v>
      </c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</row>
    <row r="566" spans="1:32" x14ac:dyDescent="0.25">
      <c r="A566" t="str">
        <f t="shared" si="63"/>
        <v>02057</v>
      </c>
      <c r="B566" s="39">
        <f>[1]CO2ToAtm_Valid1!B1180</f>
        <v>0</v>
      </c>
      <c r="C566">
        <f>[1]CO2ToAtm_Valid1!C433</f>
        <v>2057</v>
      </c>
      <c r="D566" s="6">
        <f>[1]CO2ToAtm_Valid1!H433</f>
        <v>30.43</v>
      </c>
      <c r="E566" s="6">
        <f>[1]CO2ToAtm_Valid1!F433</f>
        <v>473.68</v>
      </c>
      <c r="F566" s="6">
        <f>[1]CO2ToAtm_Valid1!J433</f>
        <v>8.6325845544551161</v>
      </c>
      <c r="G566" s="6">
        <f t="shared" si="67"/>
        <v>473.71169796364114</v>
      </c>
      <c r="H566" s="6">
        <f t="shared" si="66"/>
        <v>3.1697963641136084E-2</v>
      </c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</row>
    <row r="567" spans="1:32" x14ac:dyDescent="0.25">
      <c r="A567" t="str">
        <f t="shared" si="63"/>
        <v>02058</v>
      </c>
      <c r="B567" s="39">
        <f>[1]CO2ToAtm_Valid1!B1181</f>
        <v>0</v>
      </c>
      <c r="C567">
        <f>[1]CO2ToAtm_Valid1!C432</f>
        <v>2058</v>
      </c>
      <c r="D567" s="6">
        <f>[1]CO2ToAtm_Valid1!H432</f>
        <v>30.23</v>
      </c>
      <c r="E567" s="6">
        <f>[1]CO2ToAtm_Valid1!F432</f>
        <v>474.75</v>
      </c>
      <c r="F567" s="6">
        <f>[1]CO2ToAtm_Valid1!J432</f>
        <v>8.5141565014416862</v>
      </c>
      <c r="G567" s="6">
        <f t="shared" si="67"/>
        <v>474.78532452681884</v>
      </c>
      <c r="H567" s="6">
        <f t="shared" si="66"/>
        <v>3.5324526818840241E-2</v>
      </c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</row>
    <row r="568" spans="1:32" x14ac:dyDescent="0.25">
      <c r="A568" t="str">
        <f t="shared" si="63"/>
        <v>02059</v>
      </c>
      <c r="B568" s="39">
        <f>[1]CO2ToAtm_Valid1!B1182</f>
        <v>0</v>
      </c>
      <c r="C568">
        <f>[1]CO2ToAtm_Valid1!C428</f>
        <v>2059</v>
      </c>
      <c r="D568" s="6">
        <f>[1]CO2ToAtm_Valid1!H428</f>
        <v>30.05</v>
      </c>
      <c r="E568" s="6">
        <f>[1]CO2ToAtm_Valid1!F428</f>
        <v>475.82</v>
      </c>
      <c r="F568" s="6">
        <f>[1]CO2ToAtm_Valid1!J428</f>
        <v>8.4135881257018177</v>
      </c>
      <c r="G568" s="6">
        <f t="shared" si="67"/>
        <v>475.84016088366729</v>
      </c>
      <c r="H568" s="6">
        <f t="shared" si="66"/>
        <v>2.0160883667301732E-2</v>
      </c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</row>
    <row r="569" spans="1:32" x14ac:dyDescent="0.25">
      <c r="A569" t="str">
        <f t="shared" si="63"/>
        <v>02060</v>
      </c>
      <c r="B569" s="39">
        <f>[1]CO2ToAtm_Valid1!B1183</f>
        <v>0</v>
      </c>
      <c r="C569">
        <f>[1]CO2ToAtm_Valid1!C426</f>
        <v>2060</v>
      </c>
      <c r="D569" s="6">
        <f>[1]CO2ToAtm_Valid1!H426</f>
        <v>29.87</v>
      </c>
      <c r="E569" s="6">
        <f>[1]CO2ToAtm_Valid1!F426</f>
        <v>476.87</v>
      </c>
      <c r="F569" s="6">
        <f>[1]CO2ToAtm_Valid1!J426</f>
        <v>8.3136673128829894</v>
      </c>
      <c r="G569" s="6">
        <f t="shared" si="67"/>
        <v>476.89728401097335</v>
      </c>
      <c r="H569" s="6">
        <f t="shared" si="66"/>
        <v>2.728401097334654E-2</v>
      </c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</row>
    <row r="570" spans="1:32" x14ac:dyDescent="0.25">
      <c r="A570" t="str">
        <f t="shared" si="63"/>
        <v>02061</v>
      </c>
      <c r="B570" s="39">
        <f>[1]CO2ToAtm_Valid1!B1184</f>
        <v>0</v>
      </c>
      <c r="C570">
        <f>[1]CO2ToAtm_Valid1!C424</f>
        <v>2061</v>
      </c>
      <c r="D570" s="6">
        <f>[1]CO2ToAtm_Valid1!H424</f>
        <v>29.7</v>
      </c>
      <c r="E570" s="6">
        <f>[1]CO2ToAtm_Valid1!F424</f>
        <v>477.92</v>
      </c>
      <c r="F570" s="6">
        <f>[1]CO2ToAtm_Valid1!J424</f>
        <v>8.2228552179646215</v>
      </c>
      <c r="G570" s="6">
        <f t="shared" si="67"/>
        <v>477.93449005286595</v>
      </c>
      <c r="H570" s="6">
        <f t="shared" si="66"/>
        <v>1.4490052865937741E-2</v>
      </c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</row>
    <row r="571" spans="1:32" x14ac:dyDescent="0.25">
      <c r="A571" t="str">
        <f t="shared" si="63"/>
        <v>02062</v>
      </c>
      <c r="B571" s="39">
        <f>[1]CO2ToAtm_Valid1!B1185</f>
        <v>0</v>
      </c>
      <c r="C571">
        <f>[1]CO2ToAtm_Valid1!C422</f>
        <v>2062</v>
      </c>
      <c r="D571" s="6">
        <f>[1]CO2ToAtm_Valid1!H422</f>
        <v>29.529999999999998</v>
      </c>
      <c r="E571" s="6">
        <f>[1]CO2ToAtm_Valid1!F422</f>
        <v>478.97</v>
      </c>
      <c r="F571" s="6">
        <f>[1]CO2ToAtm_Valid1!J422</f>
        <v>8.1326207331826197</v>
      </c>
      <c r="G571" s="6">
        <f t="shared" si="67"/>
        <v>478.97286238386232</v>
      </c>
      <c r="H571" s="6">
        <f t="shared" si="66"/>
        <v>2.8623838622934272E-3</v>
      </c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</row>
    <row r="572" spans="1:32" x14ac:dyDescent="0.25">
      <c r="A572" t="str">
        <f t="shared" si="63"/>
        <v>02063</v>
      </c>
      <c r="B572" s="39">
        <f>[1]CO2ToAtm_Valid1!B1186</f>
        <v>0</v>
      </c>
      <c r="C572">
        <f>[1]CO2ToAtm_Valid1!C420</f>
        <v>2063</v>
      </c>
      <c r="D572" s="6">
        <f>[1]CO2ToAtm_Valid1!H420</f>
        <v>29.37</v>
      </c>
      <c r="E572" s="6">
        <f>[1]CO2ToAtm_Valid1!F420</f>
        <v>480.01</v>
      </c>
      <c r="F572" s="6">
        <f>[1]CO2ToAtm_Valid1!J420</f>
        <v>8.0513590580336984</v>
      </c>
      <c r="G572" s="6">
        <f t="shared" si="67"/>
        <v>480.01130867262265</v>
      </c>
      <c r="H572" s="6">
        <f t="shared" si="66"/>
        <v>1.3086726226561041E-3</v>
      </c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</row>
    <row r="573" spans="1:32" x14ac:dyDescent="0.25">
      <c r="A573" t="str">
        <f t="shared" si="63"/>
        <v>02064</v>
      </c>
      <c r="B573" s="39">
        <f>[1]CO2ToAtm_Valid1!B1187</f>
        <v>0</v>
      </c>
      <c r="C573">
        <f>[1]CO2ToAtm_Valid1!C419</f>
        <v>2064</v>
      </c>
      <c r="D573" s="6">
        <f>[1]CO2ToAtm_Valid1!H419</f>
        <v>29.23</v>
      </c>
      <c r="E573" s="6">
        <f>[1]CO2ToAtm_Valid1!F419</f>
        <v>481.04</v>
      </c>
      <c r="F573" s="6">
        <f>[1]CO2ToAtm_Valid1!J419</f>
        <v>7.9873414756531425</v>
      </c>
      <c r="G573" s="6">
        <f t="shared" si="67"/>
        <v>481.04090384865987</v>
      </c>
      <c r="H573" s="6">
        <f t="shared" si="66"/>
        <v>9.0384865984560747E-4</v>
      </c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</row>
    <row r="574" spans="1:32" x14ac:dyDescent="0.25">
      <c r="A574" t="str">
        <f t="shared" si="63"/>
        <v>02065</v>
      </c>
      <c r="B574" s="39">
        <f>[1]CO2ToAtm_Valid1!B1188</f>
        <v>0</v>
      </c>
      <c r="C574">
        <f>[1]CO2ToAtm_Valid1!C418</f>
        <v>2065</v>
      </c>
      <c r="D574" s="6">
        <f>[1]CO2ToAtm_Valid1!H418</f>
        <v>29.09</v>
      </c>
      <c r="E574" s="6">
        <f>[1]CO2ToAtm_Valid1!F418</f>
        <v>482.07</v>
      </c>
      <c r="F574" s="6">
        <f>[1]CO2ToAtm_Valid1!J418</f>
        <v>7.9237156288667965</v>
      </c>
      <c r="G574" s="6">
        <f t="shared" si="67"/>
        <v>482.06270697511565</v>
      </c>
      <c r="H574" s="6">
        <f t="shared" si="66"/>
        <v>-7.2930248843476875E-3</v>
      </c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</row>
    <row r="575" spans="1:32" x14ac:dyDescent="0.25">
      <c r="A575" t="str">
        <f t="shared" si="63"/>
        <v>02066</v>
      </c>
      <c r="B575" s="39">
        <f>[1]CO2ToAtm_Valid1!B1189</f>
        <v>0</v>
      </c>
      <c r="C575">
        <f>[1]CO2ToAtm_Valid1!C415</f>
        <v>2066</v>
      </c>
      <c r="D575" s="6">
        <f>[1]CO2ToAtm_Valid1!H415</f>
        <v>28.96</v>
      </c>
      <c r="E575" s="6">
        <f>[1]CO2ToAtm_Valid1!F415</f>
        <v>483.1</v>
      </c>
      <c r="F575" s="6">
        <f>[1]CO2ToAtm_Valid1!J415</f>
        <v>7.8687947724807588</v>
      </c>
      <c r="G575" s="6">
        <f t="shared" si="67"/>
        <v>483.08456025977807</v>
      </c>
      <c r="H575" s="6">
        <f t="shared" si="66"/>
        <v>-1.543974022195016E-2</v>
      </c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</row>
    <row r="576" spans="1:32" x14ac:dyDescent="0.25">
      <c r="A576" t="str">
        <f t="shared" si="63"/>
        <v>02067</v>
      </c>
      <c r="B576" s="39">
        <f>[1]CO2ToAtm_Valid1!B1190</f>
        <v>0</v>
      </c>
      <c r="C576">
        <f>[1]CO2ToAtm_Valid1!C414</f>
        <v>2067</v>
      </c>
      <c r="D576" s="6">
        <f>[1]CO2ToAtm_Valid1!H414</f>
        <v>28.83</v>
      </c>
      <c r="E576" s="6">
        <f>[1]CO2ToAtm_Valid1!F414</f>
        <v>484.13</v>
      </c>
      <c r="F576" s="6">
        <f>[1]CO2ToAtm_Valid1!J414</f>
        <v>7.8142116881121773</v>
      </c>
      <c r="G576" s="6">
        <f t="shared" si="67"/>
        <v>484.10752813988233</v>
      </c>
      <c r="H576" s="6">
        <f t="shared" si="66"/>
        <v>-2.247186011766189E-2</v>
      </c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</row>
    <row r="577" spans="1:32" x14ac:dyDescent="0.25">
      <c r="A577" t="str">
        <f t="shared" si="63"/>
        <v>02068</v>
      </c>
      <c r="B577" s="39">
        <f>[1]CO2ToAtm_Valid1!B1191</f>
        <v>0</v>
      </c>
      <c r="C577">
        <f>[1]CO2ToAtm_Valid1!C410</f>
        <v>2068</v>
      </c>
      <c r="D577" s="6">
        <f>[1]CO2ToAtm_Valid1!H410</f>
        <v>28.72</v>
      </c>
      <c r="E577" s="6">
        <f>[1]CO2ToAtm_Valid1!F410</f>
        <v>485.15</v>
      </c>
      <c r="F577" s="6">
        <f>[1]CO2ToAtm_Valid1!J410</f>
        <v>7.7764949514746835</v>
      </c>
      <c r="G577" s="6">
        <f t="shared" si="67"/>
        <v>485.13053926864433</v>
      </c>
      <c r="H577" s="6">
        <f t="shared" si="66"/>
        <v>-1.9460731355650296E-2</v>
      </c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</row>
    <row r="578" spans="1:32" x14ac:dyDescent="0.25">
      <c r="A578" t="str">
        <f t="shared" ref="A578:A641" si="68">B578&amp;C578</f>
        <v>02069</v>
      </c>
      <c r="B578" s="39">
        <f>[1]CO2ToAtm_Valid1!B1192</f>
        <v>0</v>
      </c>
      <c r="C578">
        <f>[1]CO2ToAtm_Valid1!C409</f>
        <v>2069</v>
      </c>
      <c r="D578" s="6">
        <f>[1]CO2ToAtm_Valid1!H409</f>
        <v>28.61</v>
      </c>
      <c r="E578" s="6">
        <f>[1]CO2ToAtm_Valid1!F409</f>
        <v>486.18</v>
      </c>
      <c r="F578" s="6">
        <f>[1]CO2ToAtm_Valid1!J409</f>
        <v>7.7390200516070893</v>
      </c>
      <c r="G578" s="6">
        <f t="shared" si="67"/>
        <v>486.14570998098264</v>
      </c>
      <c r="H578" s="6">
        <f t="shared" si="66"/>
        <v>-3.4290019017362283E-2</v>
      </c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</row>
    <row r="579" spans="1:32" x14ac:dyDescent="0.25">
      <c r="A579" t="str">
        <f t="shared" si="68"/>
        <v>02070</v>
      </c>
      <c r="B579" s="39">
        <f>[1]CO2ToAtm_Valid1!B1193</f>
        <v>0</v>
      </c>
      <c r="C579">
        <f>[1]CO2ToAtm_Valid1!C406</f>
        <v>2070</v>
      </c>
      <c r="D579" s="6">
        <f>[1]CO2ToAtm_Valid1!H406</f>
        <v>28.509999999999998</v>
      </c>
      <c r="E579" s="6">
        <f>[1]CO2ToAtm_Valid1!F406</f>
        <v>487.2</v>
      </c>
      <c r="F579" s="6">
        <f>[1]CO2ToAtm_Valid1!J406</f>
        <v>7.7100103040208943</v>
      </c>
      <c r="G579" s="6">
        <f t="shared" si="67"/>
        <v>487.17091165833637</v>
      </c>
      <c r="H579" s="6">
        <f t="shared" si="66"/>
        <v>-2.9088341663623396E-2</v>
      </c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</row>
    <row r="580" spans="1:32" x14ac:dyDescent="0.25">
      <c r="A580" t="str">
        <f t="shared" si="68"/>
        <v>02071</v>
      </c>
      <c r="B580" s="39">
        <f>[1]CO2ToAtm_Valid1!B1194</f>
        <v>0</v>
      </c>
      <c r="C580">
        <f>[1]CO2ToAtm_Valid1!C405</f>
        <v>2071</v>
      </c>
      <c r="D580" s="6">
        <f>[1]CO2ToAtm_Valid1!H405</f>
        <v>28.419999999999998</v>
      </c>
      <c r="E580" s="6">
        <f>[1]CO2ToAtm_Valid1!F405</f>
        <v>488.22</v>
      </c>
      <c r="F580" s="6">
        <f>[1]CO2ToAtm_Valid1!J405</f>
        <v>7.6894057491863723</v>
      </c>
      <c r="G580" s="6">
        <f t="shared" si="67"/>
        <v>488.1871972220257</v>
      </c>
      <c r="H580" s="6">
        <f t="shared" si="66"/>
        <v>-3.2802777974325181E-2</v>
      </c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</row>
    <row r="581" spans="1:32" x14ac:dyDescent="0.25">
      <c r="A581" t="str">
        <f t="shared" si="68"/>
        <v>02072</v>
      </c>
      <c r="B581" s="39">
        <f>[1]CO2ToAtm_Valid1!B1195</f>
        <v>0</v>
      </c>
      <c r="C581">
        <f>[1]CO2ToAtm_Valid1!C404</f>
        <v>2072</v>
      </c>
      <c r="D581" s="6">
        <f>[1]CO2ToAtm_Valid1!H404</f>
        <v>28.33</v>
      </c>
      <c r="E581" s="6">
        <f>[1]CO2ToAtm_Valid1!F404</f>
        <v>489.24</v>
      </c>
      <c r="F581" s="6">
        <f>[1]CO2ToAtm_Valid1!J404</f>
        <v>7.6689630850821091</v>
      </c>
      <c r="G581" s="6">
        <f t="shared" si="67"/>
        <v>489.20455899477423</v>
      </c>
      <c r="H581" s="6">
        <f t="shared" si="66"/>
        <v>-3.5441005225777644E-2</v>
      </c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</row>
    <row r="582" spans="1:32" x14ac:dyDescent="0.25">
      <c r="A582" t="str">
        <f t="shared" si="68"/>
        <v>02073</v>
      </c>
      <c r="B582" s="39">
        <f>[1]CO2ToAtm_Valid1!B1196</f>
        <v>0</v>
      </c>
      <c r="C582">
        <f>[1]CO2ToAtm_Valid1!C402</f>
        <v>2073</v>
      </c>
      <c r="D582" s="6">
        <f>[1]CO2ToAtm_Valid1!H402</f>
        <v>28.25</v>
      </c>
      <c r="E582" s="6">
        <f>[1]CO2ToAtm_Valid1!F402</f>
        <v>490.27</v>
      </c>
      <c r="F582" s="6">
        <f>[1]CO2ToAtm_Valid1!J402</f>
        <v>7.6568536622938517</v>
      </c>
      <c r="G582" s="6">
        <f t="shared" si="67"/>
        <v>490.22194149616928</v>
      </c>
      <c r="H582" s="6">
        <f t="shared" si="66"/>
        <v>-4.8058503830702648E-2</v>
      </c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</row>
    <row r="583" spans="1:32" x14ac:dyDescent="0.25">
      <c r="A583" t="str">
        <f t="shared" si="68"/>
        <v>02074</v>
      </c>
      <c r="B583" s="39">
        <f>[1]CO2ToAtm_Valid1!B1197</f>
        <v>0</v>
      </c>
      <c r="C583">
        <f>[1]CO2ToAtm_Valid1!C401</f>
        <v>2074</v>
      </c>
      <c r="D583" s="6">
        <f>[1]CO2ToAtm_Valid1!H401</f>
        <v>28.18</v>
      </c>
      <c r="E583" s="6">
        <f>[1]CO2ToAtm_Valid1!F401</f>
        <v>491.29</v>
      </c>
      <c r="F583" s="6">
        <f>[1]CO2ToAtm_Valid1!J401</f>
        <v>7.6530295131978097</v>
      </c>
      <c r="G583" s="6">
        <f t="shared" si="67"/>
        <v>491.25039099389164</v>
      </c>
      <c r="H583" s="6">
        <f t="shared" si="66"/>
        <v>-3.9609006108378253E-2</v>
      </c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</row>
    <row r="584" spans="1:32" x14ac:dyDescent="0.25">
      <c r="A584" t="str">
        <f t="shared" si="68"/>
        <v>02075</v>
      </c>
      <c r="B584" s="39">
        <f>[1]CO2ToAtm_Valid1!B1198</f>
        <v>0</v>
      </c>
      <c r="C584">
        <f>[1]CO2ToAtm_Valid1!C399</f>
        <v>2075</v>
      </c>
      <c r="D584" s="6">
        <f>[1]CO2ToAtm_Valid1!H399</f>
        <v>28.1</v>
      </c>
      <c r="E584" s="6">
        <f>[1]CO2ToAtm_Valid1!F399</f>
        <v>492.32</v>
      </c>
      <c r="F584" s="6">
        <f>[1]CO2ToAtm_Valid1!J399</f>
        <v>7.6411599285284559</v>
      </c>
      <c r="G584" s="6">
        <f t="shared" si="67"/>
        <v>492.26990134612009</v>
      </c>
      <c r="H584" s="6">
        <f t="shared" si="66"/>
        <v>-5.0098653879899757E-2</v>
      </c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</row>
    <row r="585" spans="1:32" x14ac:dyDescent="0.25">
      <c r="A585" t="str">
        <f t="shared" si="68"/>
        <v>02076</v>
      </c>
      <c r="B585" s="39">
        <f>[1]CO2ToAtm_Valid1!B1199</f>
        <v>0</v>
      </c>
      <c r="C585">
        <f>[1]CO2ToAtm_Valid1!C398</f>
        <v>2076</v>
      </c>
      <c r="D585" s="6">
        <f>[1]CO2ToAtm_Valid1!H398</f>
        <v>28.03</v>
      </c>
      <c r="E585" s="6">
        <f>[1]CO2ToAtm_Valid1!F398</f>
        <v>493.35</v>
      </c>
      <c r="F585" s="6">
        <f>[1]CO2ToAtm_Valid1!J398</f>
        <v>7.6375456377864577</v>
      </c>
      <c r="G585" s="6">
        <f t="shared" si="67"/>
        <v>493.29838155294857</v>
      </c>
      <c r="H585" s="6">
        <f t="shared" si="66"/>
        <v>-5.1618447051453131E-2</v>
      </c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</row>
    <row r="586" spans="1:32" x14ac:dyDescent="0.25">
      <c r="A586" t="str">
        <f t="shared" si="68"/>
        <v>02077</v>
      </c>
      <c r="B586" s="39">
        <f>[1]CO2ToAtm_Valid1!B1200</f>
        <v>0</v>
      </c>
      <c r="C586">
        <f>[1]CO2ToAtm_Valid1!C397</f>
        <v>2077</v>
      </c>
      <c r="D586" s="6">
        <f>[1]CO2ToAtm_Valid1!H397</f>
        <v>27.98</v>
      </c>
      <c r="E586" s="6">
        <f>[1]CO2ToAtm_Valid1!F397</f>
        <v>494.38</v>
      </c>
      <c r="F586" s="6">
        <f>[1]CO2ToAtm_Valid1!J397</f>
        <v>7.6502620563099928</v>
      </c>
      <c r="G586" s="6">
        <f t="shared" si="67"/>
        <v>494.32791877564489</v>
      </c>
      <c r="H586" s="6">
        <f t="shared" si="66"/>
        <v>-5.2081224355106315E-2</v>
      </c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</row>
    <row r="587" spans="1:32" x14ac:dyDescent="0.25">
      <c r="A587" t="str">
        <f t="shared" si="68"/>
        <v>02078</v>
      </c>
      <c r="B587" s="39">
        <f>[1]CO2ToAtm_Valid1!B1201</f>
        <v>0</v>
      </c>
      <c r="C587">
        <f>[1]CO2ToAtm_Valid1!C396</f>
        <v>2078</v>
      </c>
      <c r="D587" s="6">
        <f>[1]CO2ToAtm_Valid1!H396</f>
        <v>27.92</v>
      </c>
      <c r="E587" s="6">
        <f>[1]CO2ToAtm_Valid1!F396</f>
        <v>495.41</v>
      </c>
      <c r="F587" s="6">
        <f>[1]CO2ToAtm_Valid1!J396</f>
        <v>7.6549210473542697</v>
      </c>
      <c r="G587" s="6">
        <f t="shared" si="67"/>
        <v>495.35954699824714</v>
      </c>
      <c r="H587" s="6">
        <f t="shared" si="66"/>
        <v>-5.0453001752885029E-2</v>
      </c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</row>
    <row r="588" spans="1:32" x14ac:dyDescent="0.25">
      <c r="A588" t="str">
        <f t="shared" si="68"/>
        <v>02079</v>
      </c>
      <c r="B588" s="39">
        <f>[1]CO2ToAtm_Valid1!B1202</f>
        <v>0</v>
      </c>
      <c r="C588">
        <f>[1]CO2ToAtm_Valid1!C395</f>
        <v>2079</v>
      </c>
      <c r="D588" s="6">
        <f>[1]CO2ToAtm_Valid1!H395</f>
        <v>27.87</v>
      </c>
      <c r="E588" s="6">
        <f>[1]CO2ToAtm_Valid1!F395</f>
        <v>496.45</v>
      </c>
      <c r="F588" s="6">
        <f>[1]CO2ToAtm_Valid1!J395</f>
        <v>7.6677473916823038</v>
      </c>
      <c r="G588" s="6">
        <f t="shared" si="67"/>
        <v>496.39014353999414</v>
      </c>
      <c r="H588" s="6">
        <f t="shared" si="66"/>
        <v>-5.9856460005846657E-2</v>
      </c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</row>
    <row r="589" spans="1:32" x14ac:dyDescent="0.25">
      <c r="A589" t="str">
        <f t="shared" si="68"/>
        <v>02080</v>
      </c>
      <c r="B589" s="39">
        <f>[1]CO2ToAtm_Valid1!B1203</f>
        <v>0</v>
      </c>
      <c r="C589">
        <f>[1]CO2ToAtm_Valid1!C394</f>
        <v>2080</v>
      </c>
      <c r="D589" s="6">
        <f>[1]CO2ToAtm_Valid1!H394</f>
        <v>27.830000000000002</v>
      </c>
      <c r="E589" s="6">
        <f>[1]CO2ToAtm_Valid1!F394</f>
        <v>497.49</v>
      </c>
      <c r="F589" s="6">
        <f>[1]CO2ToAtm_Valid1!J394</f>
        <v>7.6887111095292351</v>
      </c>
      <c r="G589" s="6">
        <f t="shared" si="67"/>
        <v>497.43178583760334</v>
      </c>
      <c r="H589" s="6">
        <f t="shared" si="66"/>
        <v>-5.8214162396666325E-2</v>
      </c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</row>
    <row r="590" spans="1:32" x14ac:dyDescent="0.25">
      <c r="A590" t="str">
        <f t="shared" si="68"/>
        <v>02081</v>
      </c>
      <c r="B590" s="39">
        <f>[1]CO2ToAtm_Valid1!B1204</f>
        <v>0</v>
      </c>
      <c r="C590">
        <f>[1]CO2ToAtm_Valid1!C392</f>
        <v>2081</v>
      </c>
      <c r="D590" s="6">
        <f>[1]CO2ToAtm_Valid1!H392</f>
        <v>27.78</v>
      </c>
      <c r="E590" s="6">
        <f>[1]CO2ToAtm_Valid1!F392</f>
        <v>498.53</v>
      </c>
      <c r="F590" s="6">
        <f>[1]CO2ToAtm_Valid1!J392</f>
        <v>7.7016273931518597</v>
      </c>
      <c r="G590" s="6">
        <f t="shared" si="67"/>
        <v>498.47447005243652</v>
      </c>
      <c r="H590" s="6">
        <f t="shared" si="66"/>
        <v>-5.5529947563456972E-2</v>
      </c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</row>
    <row r="591" spans="1:32" x14ac:dyDescent="0.25">
      <c r="A591" t="str">
        <f t="shared" si="68"/>
        <v>02082</v>
      </c>
      <c r="B591" s="39">
        <f>[1]CO2ToAtm_Valid1!B1205</f>
        <v>0</v>
      </c>
      <c r="C591">
        <f>[1]CO2ToAtm_Valid1!C391</f>
        <v>2082</v>
      </c>
      <c r="D591" s="6">
        <f>[1]CO2ToAtm_Valid1!H391</f>
        <v>27.740000000000002</v>
      </c>
      <c r="E591" s="6">
        <f>[1]CO2ToAtm_Valid1!F391</f>
        <v>499.58</v>
      </c>
      <c r="F591" s="6">
        <f>[1]CO2ToAtm_Valid1!J391</f>
        <v>7.7226630624344628</v>
      </c>
      <c r="G591" s="6">
        <f t="shared" si="67"/>
        <v>499.51612386596054</v>
      </c>
      <c r="H591" s="6">
        <f t="shared" si="66"/>
        <v>-6.3876134039446697E-2</v>
      </c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</row>
    <row r="592" spans="1:32" x14ac:dyDescent="0.25">
      <c r="A592" t="str">
        <f t="shared" si="68"/>
        <v>02083</v>
      </c>
      <c r="B592" s="39">
        <f>[1]CO2ToAtm_Valid1!B1206</f>
        <v>0</v>
      </c>
      <c r="C592">
        <f>[1]CO2ToAtm_Valid1!C390</f>
        <v>2083</v>
      </c>
      <c r="D592" s="6">
        <f>[1]CO2ToAtm_Valid1!H390</f>
        <v>27.71</v>
      </c>
      <c r="E592" s="6">
        <f>[1]CO2ToAtm_Valid1!F390</f>
        <v>500.63</v>
      </c>
      <c r="F592" s="6">
        <f>[1]CO2ToAtm_Valid1!J390</f>
        <v>7.7517941335651521</v>
      </c>
      <c r="G592" s="6">
        <f t="shared" si="67"/>
        <v>500.56881729352551</v>
      </c>
      <c r="H592" s="6">
        <f t="shared" si="66"/>
        <v>-6.1182706474482984E-2</v>
      </c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</row>
    <row r="593" spans="1:32" x14ac:dyDescent="0.25">
      <c r="A593" t="str">
        <f t="shared" si="68"/>
        <v>02084</v>
      </c>
      <c r="B593" s="39">
        <f>[1]CO2ToAtm_Valid1!B1207</f>
        <v>0</v>
      </c>
      <c r="C593">
        <f>[1]CO2ToAtm_Valid1!C388</f>
        <v>2084</v>
      </c>
      <c r="D593" s="6">
        <f>[1]CO2ToAtm_Valid1!H388</f>
        <v>27.68</v>
      </c>
      <c r="E593" s="6">
        <f>[1]CO2ToAtm_Valid1!F388</f>
        <v>501.68</v>
      </c>
      <c r="F593" s="6">
        <f>[1]CO2ToAtm_Valid1!J388</f>
        <v>7.7809431925547585</v>
      </c>
      <c r="G593" s="6">
        <f t="shared" si="67"/>
        <v>501.62254726422088</v>
      </c>
      <c r="H593" s="6">
        <f t="shared" si="66"/>
        <v>-5.7452735779122577E-2</v>
      </c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</row>
    <row r="594" spans="1:32" x14ac:dyDescent="0.25">
      <c r="A594" t="str">
        <f t="shared" si="68"/>
        <v>02085</v>
      </c>
      <c r="B594" s="39">
        <f>[1]CO2ToAtm_Valid1!B1208</f>
        <v>0</v>
      </c>
      <c r="C594">
        <f>[1]CO2ToAtm_Valid1!C384</f>
        <v>2085</v>
      </c>
      <c r="D594" s="6">
        <f>[1]CO2ToAtm_Valid1!H384</f>
        <v>27.650000000000002</v>
      </c>
      <c r="E594" s="6">
        <f>[1]CO2ToAtm_Valid1!F384</f>
        <v>502.74</v>
      </c>
      <c r="F594" s="6">
        <f>[1]CO2ToAtm_Valid1!J384</f>
        <v>7.8101102394032855</v>
      </c>
      <c r="G594" s="6">
        <f t="shared" si="67"/>
        <v>502.67627953809921</v>
      </c>
      <c r="H594" s="6">
        <f t="shared" si="66"/>
        <v>-6.3720461900800274E-2</v>
      </c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</row>
    <row r="595" spans="1:32" x14ac:dyDescent="0.25">
      <c r="A595" t="str">
        <f t="shared" si="68"/>
        <v>02086</v>
      </c>
      <c r="B595" s="39">
        <f>[1]CO2ToAtm_Valid1!B1209</f>
        <v>0</v>
      </c>
      <c r="C595">
        <f>[1]CO2ToAtm_Valid1!C383</f>
        <v>2086</v>
      </c>
      <c r="D595" s="6">
        <f>[1]CO2ToAtm_Valid1!H383</f>
        <v>27.62</v>
      </c>
      <c r="E595" s="6">
        <f>[1]CO2ToAtm_Valid1!F383</f>
        <v>503.8</v>
      </c>
      <c r="F595" s="6">
        <f>[1]CO2ToAtm_Valid1!J383</f>
        <v>7.8392952741107269</v>
      </c>
      <c r="G595" s="6">
        <f t="shared" si="67"/>
        <v>503.74001411516048</v>
      </c>
      <c r="H595" s="6">
        <f t="shared" si="66"/>
        <v>-5.9985884839534265E-2</v>
      </c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</row>
    <row r="596" spans="1:32" x14ac:dyDescent="0.25">
      <c r="A596" t="str">
        <f t="shared" si="68"/>
        <v>02087</v>
      </c>
      <c r="B596" s="39">
        <f>[1]CO2ToAtm_Valid1!B1210</f>
        <v>0</v>
      </c>
      <c r="C596">
        <f>[1]CO2ToAtm_Valid1!C381</f>
        <v>2087</v>
      </c>
      <c r="D596" s="6">
        <f>[1]CO2ToAtm_Valid1!H381</f>
        <v>27.6</v>
      </c>
      <c r="E596" s="6">
        <f>[1]CO2ToAtm_Valid1!F381</f>
        <v>504.86</v>
      </c>
      <c r="F596" s="6">
        <f>[1]CO2ToAtm_Valid1!J381</f>
        <v>7.8765397349484214</v>
      </c>
      <c r="G596" s="6">
        <f t="shared" si="67"/>
        <v>504.8037509954047</v>
      </c>
      <c r="H596" s="6">
        <f t="shared" si="66"/>
        <v>-5.6249004595315455E-2</v>
      </c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</row>
    <row r="597" spans="1:32" x14ac:dyDescent="0.25">
      <c r="A597" t="str">
        <f t="shared" si="68"/>
        <v>02088</v>
      </c>
      <c r="B597" s="39">
        <f>[1]CO2ToAtm_Valid1!B1211</f>
        <v>0</v>
      </c>
      <c r="C597">
        <f>[1]CO2ToAtm_Valid1!C378</f>
        <v>2088</v>
      </c>
      <c r="D597" s="6">
        <f>[1]CO2ToAtm_Valid1!H378</f>
        <v>27.580000000000002</v>
      </c>
      <c r="E597" s="6">
        <f>[1]CO2ToAtm_Valid1!F378</f>
        <v>505.93</v>
      </c>
      <c r="F597" s="6">
        <f>[1]CO2ToAtm_Valid1!J378</f>
        <v>7.9137921903900779</v>
      </c>
      <c r="G597" s="6">
        <f t="shared" si="67"/>
        <v>505.86851981241341</v>
      </c>
      <c r="H597" s="6">
        <f t="shared" si="66"/>
        <v>-6.1480187586596458E-2</v>
      </c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</row>
    <row r="598" spans="1:32" x14ac:dyDescent="0.25">
      <c r="A598" t="str">
        <f t="shared" si="68"/>
        <v>02089</v>
      </c>
      <c r="B598" s="39">
        <f>[1]CO2ToAtm_Valid1!B1212</f>
        <v>0</v>
      </c>
      <c r="C598">
        <f>[1]CO2ToAtm_Valid1!C375</f>
        <v>2089</v>
      </c>
      <c r="D598" s="6">
        <f>[1]CO2ToAtm_Valid1!H375</f>
        <v>27.560000000000002</v>
      </c>
      <c r="E598" s="6">
        <f>[1]CO2ToAtm_Valid1!F375</f>
        <v>507</v>
      </c>
      <c r="F598" s="6">
        <f>[1]CO2ToAtm_Valid1!J375</f>
        <v>7.9510526404356998</v>
      </c>
      <c r="G598" s="6">
        <f t="shared" si="67"/>
        <v>506.94328965305891</v>
      </c>
      <c r="H598" s="6">
        <f t="shared" si="66"/>
        <v>-5.6710346941088119E-2</v>
      </c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</row>
    <row r="599" spans="1:32" x14ac:dyDescent="0.25">
      <c r="A599" t="str">
        <f t="shared" si="68"/>
        <v>02090</v>
      </c>
      <c r="B599" s="39">
        <f>[1]CO2ToAtm_Valid1!B1213</f>
        <v>0</v>
      </c>
      <c r="C599">
        <f>[1]CO2ToAtm_Valid1!C373</f>
        <v>2090</v>
      </c>
      <c r="D599" s="6">
        <f>[1]CO2ToAtm_Valid1!H373</f>
        <v>27.540000000000003</v>
      </c>
      <c r="E599" s="6">
        <f>[1]CO2ToAtm_Valid1!F373</f>
        <v>508.08</v>
      </c>
      <c r="F599" s="6">
        <f>[1]CO2ToAtm_Valid1!J373</f>
        <v>7.9883210850852855</v>
      </c>
      <c r="G599" s="6">
        <f t="shared" si="67"/>
        <v>508.01806051734133</v>
      </c>
      <c r="H599" s="6">
        <f t="shared" ref="H599:H609" si="69">G599-E599</f>
        <v>-6.1939482658658562E-2</v>
      </c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</row>
    <row r="600" spans="1:32" x14ac:dyDescent="0.25">
      <c r="A600" t="str">
        <f t="shared" si="68"/>
        <v>02091</v>
      </c>
      <c r="B600" s="39">
        <f>[1]CO2ToAtm_Valid1!B1214</f>
        <v>0</v>
      </c>
      <c r="C600">
        <f>[1]CO2ToAtm_Valid1!C371</f>
        <v>2091</v>
      </c>
      <c r="D600" s="6">
        <f>[1]CO2ToAtm_Valid1!H371</f>
        <v>27.53</v>
      </c>
      <c r="E600" s="6">
        <f>[1]CO2ToAtm_Valid1!F371</f>
        <v>509.16</v>
      </c>
      <c r="F600" s="6">
        <f>[1]CO2ToAtm_Valid1!J371</f>
        <v>8.0336249720532287</v>
      </c>
      <c r="G600" s="6">
        <f t="shared" ref="G600:G609" si="70">E599+F599/7.81</f>
        <v>509.10283240526059</v>
      </c>
      <c r="H600" s="6">
        <f t="shared" si="69"/>
        <v>-5.7167594739439664E-2</v>
      </c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</row>
    <row r="601" spans="1:32" x14ac:dyDescent="0.25">
      <c r="A601" t="str">
        <f t="shared" si="68"/>
        <v>02092</v>
      </c>
      <c r="B601" s="39">
        <f>[1]CO2ToAtm_Valid1!B1215</f>
        <v>0</v>
      </c>
      <c r="C601">
        <f>[1]CO2ToAtm_Valid1!C369</f>
        <v>2092</v>
      </c>
      <c r="D601" s="6">
        <f>[1]CO2ToAtm_Valid1!H369</f>
        <v>27.52</v>
      </c>
      <c r="E601" s="6">
        <f>[1]CO2ToAtm_Valid1!F369</f>
        <v>510.24</v>
      </c>
      <c r="F601" s="6">
        <f>[1]CO2ToAtm_Valid1!J369</f>
        <v>8.0789308576721641</v>
      </c>
      <c r="G601" s="6">
        <f t="shared" si="70"/>
        <v>510.18863315903371</v>
      </c>
      <c r="H601" s="6">
        <f t="shared" si="69"/>
        <v>-5.1366840966295513E-2</v>
      </c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</row>
    <row r="602" spans="1:32" x14ac:dyDescent="0.25">
      <c r="A602" t="str">
        <f t="shared" si="68"/>
        <v>02093</v>
      </c>
      <c r="B602" s="39">
        <f>[1]CO2ToAtm_Valid1!B1216</f>
        <v>0</v>
      </c>
      <c r="C602">
        <f>[1]CO2ToAtm_Valid1!C368</f>
        <v>2093</v>
      </c>
      <c r="D602" s="6">
        <f>[1]CO2ToAtm_Valid1!H368</f>
        <v>27.51</v>
      </c>
      <c r="E602" s="6">
        <f>[1]CO2ToAtm_Valid1!F368</f>
        <v>511.32</v>
      </c>
      <c r="F602" s="6">
        <f>[1]CO2ToAtm_Valid1!J368</f>
        <v>8.1242387419420936</v>
      </c>
      <c r="G602" s="6">
        <f t="shared" si="70"/>
        <v>511.27443416871603</v>
      </c>
      <c r="H602" s="6">
        <f t="shared" si="69"/>
        <v>-4.5565831283965963E-2</v>
      </c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</row>
    <row r="603" spans="1:32" x14ac:dyDescent="0.25">
      <c r="A603" t="str">
        <f t="shared" si="68"/>
        <v>02094</v>
      </c>
      <c r="B603" s="39">
        <f>[1]CO2ToAtm_Valid1!B1217</f>
        <v>0</v>
      </c>
      <c r="C603">
        <f>[1]CO2ToAtm_Valid1!C370</f>
        <v>2094</v>
      </c>
      <c r="D603" s="6">
        <f>[1]CO2ToAtm_Valid1!H370</f>
        <v>27.52</v>
      </c>
      <c r="E603" s="6">
        <f>[1]CO2ToAtm_Valid1!F370</f>
        <v>512.41</v>
      </c>
      <c r="F603" s="6">
        <f>[1]CO2ToAtm_Valid1!J370</f>
        <v>8.1855975243388297</v>
      </c>
      <c r="G603" s="6">
        <f t="shared" si="70"/>
        <v>512.36023543430758</v>
      </c>
      <c r="H603" s="6">
        <f t="shared" si="69"/>
        <v>-4.9764565692385077E-2</v>
      </c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</row>
    <row r="604" spans="1:32" x14ac:dyDescent="0.25">
      <c r="A604" t="str">
        <f t="shared" si="68"/>
        <v>02095</v>
      </c>
      <c r="B604" s="39">
        <f>[1]CO2ToAtm_Valid1!B1218</f>
        <v>0</v>
      </c>
      <c r="C604">
        <f>[1]CO2ToAtm_Valid1!C372</f>
        <v>2095</v>
      </c>
      <c r="D604" s="6">
        <f>[1]CO2ToAtm_Valid1!H372</f>
        <v>27.53</v>
      </c>
      <c r="E604" s="6">
        <f>[1]CO2ToAtm_Valid1!F372</f>
        <v>513.51</v>
      </c>
      <c r="F604" s="6">
        <f>[1]CO2ToAtm_Valid1!J372</f>
        <v>8.2469583053865634</v>
      </c>
      <c r="G604" s="6">
        <f t="shared" si="70"/>
        <v>513.4580918725145</v>
      </c>
      <c r="H604" s="6">
        <f t="shared" si="69"/>
        <v>-5.1908127485489786E-2</v>
      </c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</row>
    <row r="605" spans="1:32" x14ac:dyDescent="0.25">
      <c r="A605" t="str">
        <f t="shared" si="68"/>
        <v>02096</v>
      </c>
      <c r="B605" s="39">
        <f>[1]CO2ToAtm_Valid1!B1219</f>
        <v>0</v>
      </c>
      <c r="C605">
        <f>[1]CO2ToAtm_Valid1!C374</f>
        <v>2096</v>
      </c>
      <c r="D605" s="6">
        <f>[1]CO2ToAtm_Valid1!H374</f>
        <v>27.540000000000003</v>
      </c>
      <c r="E605" s="6">
        <f>[1]CO2ToAtm_Valid1!F374</f>
        <v>514.6</v>
      </c>
      <c r="F605" s="6">
        <f>[1]CO2ToAtm_Valid1!J374</f>
        <v>8.3083210850852858</v>
      </c>
      <c r="G605" s="6">
        <f t="shared" si="70"/>
        <v>514.56594856663082</v>
      </c>
      <c r="H605" s="6">
        <f t="shared" si="69"/>
        <v>-3.4051433369199913E-2</v>
      </c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</row>
    <row r="606" spans="1:32" x14ac:dyDescent="0.25">
      <c r="A606" t="str">
        <f t="shared" si="68"/>
        <v>02097</v>
      </c>
      <c r="B606" s="39">
        <f>[1]CO2ToAtm_Valid1!B1220</f>
        <v>0</v>
      </c>
      <c r="C606">
        <f>[1]CO2ToAtm_Valid1!C376</f>
        <v>2097</v>
      </c>
      <c r="D606" s="6">
        <f>[1]CO2ToAtm_Valid1!H376</f>
        <v>27.560000000000002</v>
      </c>
      <c r="E606" s="6">
        <f>[1]CO2ToAtm_Valid1!F376</f>
        <v>515.71</v>
      </c>
      <c r="F606" s="6">
        <f>[1]CO2ToAtm_Valid1!J376</f>
        <v>8.3777193071023657</v>
      </c>
      <c r="G606" s="6">
        <f t="shared" si="70"/>
        <v>515.66380551665623</v>
      </c>
      <c r="H606" s="6">
        <f t="shared" si="69"/>
        <v>-4.6194483343811044E-2</v>
      </c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</row>
    <row r="607" spans="1:32" x14ac:dyDescent="0.25">
      <c r="A607" t="str">
        <f t="shared" si="68"/>
        <v>02098</v>
      </c>
      <c r="B607" s="39">
        <f>[1]CO2ToAtm_Valid1!B1221</f>
        <v>0</v>
      </c>
      <c r="C607">
        <f>[1]CO2ToAtm_Valid1!C377</f>
        <v>2098</v>
      </c>
      <c r="D607" s="6">
        <f>[1]CO2ToAtm_Valid1!H377</f>
        <v>27.57</v>
      </c>
      <c r="E607" s="6">
        <f>[1]CO2ToAtm_Valid1!F377</f>
        <v>516.80999999999995</v>
      </c>
      <c r="F607" s="6">
        <f>[1]CO2ToAtm_Valid1!J377</f>
        <v>8.4390880827540595</v>
      </c>
      <c r="G607" s="6">
        <f t="shared" si="70"/>
        <v>516.78269133253559</v>
      </c>
      <c r="H607" s="6">
        <f t="shared" si="69"/>
        <v>-2.7308667464353675E-2</v>
      </c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</row>
    <row r="608" spans="1:32" x14ac:dyDescent="0.25">
      <c r="A608" t="str">
        <f t="shared" si="68"/>
        <v>02099</v>
      </c>
      <c r="B608" s="39">
        <f>[1]CO2ToAtm_Valid1!B1222</f>
        <v>0</v>
      </c>
      <c r="C608">
        <f>[1]CO2ToAtm_Valid1!C380</f>
        <v>2099</v>
      </c>
      <c r="D608" s="6">
        <f>[1]CO2ToAtm_Valid1!H380</f>
        <v>27.59</v>
      </c>
      <c r="E608" s="6">
        <f>[1]CO2ToAtm_Valid1!F380</f>
        <v>517.91999999999996</v>
      </c>
      <c r="F608" s="6">
        <f>[1]CO2ToAtm_Valid1!J380</f>
        <v>8.5084982966770859</v>
      </c>
      <c r="G608" s="6">
        <f t="shared" si="70"/>
        <v>517.89054905028854</v>
      </c>
      <c r="H608" s="6">
        <f t="shared" si="69"/>
        <v>-2.9450949711417707E-2</v>
      </c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</row>
    <row r="609" spans="1:32" x14ac:dyDescent="0.25">
      <c r="A609" t="str">
        <f t="shared" si="68"/>
        <v>02100</v>
      </c>
      <c r="B609" s="39">
        <f>[1]CO2ToAtm_Valid1!B1223</f>
        <v>0</v>
      </c>
      <c r="C609">
        <f>[1]CO2ToAtm_Valid1!C382</f>
        <v>2100</v>
      </c>
      <c r="D609" s="6">
        <f>[1]CO2ToAtm_Valid1!H382</f>
        <v>27.610000000000003</v>
      </c>
      <c r="E609" s="6">
        <f>[1]CO2ToAtm_Valid1!F382</f>
        <v>519.03</v>
      </c>
      <c r="F609" s="6">
        <f>[1]CO2ToAtm_Valid1!J382</f>
        <v>8.5779165052040796</v>
      </c>
      <c r="G609" s="6">
        <f t="shared" si="70"/>
        <v>519.00943640162313</v>
      </c>
      <c r="H609" s="6">
        <f t="shared" si="69"/>
        <v>-2.0563598376838854E-2</v>
      </c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</row>
    <row r="610" spans="1:32" x14ac:dyDescent="0.25">
      <c r="A610" t="str">
        <f t="shared" si="68"/>
        <v>02025</v>
      </c>
      <c r="B610" s="39">
        <f>[1]CO2ToAtm_Valid1!B1224</f>
        <v>0</v>
      </c>
      <c r="C610">
        <f>[1]CO2ToAtm_Valid1!C625</f>
        <v>2025</v>
      </c>
      <c r="D610" s="6">
        <f>[1]CO2ToAtm_Valid1!H625</f>
        <v>43.45</v>
      </c>
      <c r="E610" s="6">
        <f>[1]CO2ToAtm_Valid1!F625</f>
        <v>421.83</v>
      </c>
      <c r="F610" s="6">
        <f>[1]CO2ToAtm_Valid1!J625</f>
        <v>19.827667152032721</v>
      </c>
      <c r="G610" s="6">
        <f>E610</f>
        <v>421.83</v>
      </c>
      <c r="H610" s="6">
        <f>G610-E610</f>
        <v>0</v>
      </c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</row>
    <row r="611" spans="1:32" x14ac:dyDescent="0.25">
      <c r="A611" t="str">
        <f t="shared" si="68"/>
        <v>02026</v>
      </c>
      <c r="B611" s="39">
        <f>[1]CO2ToAtm_Valid1!B1225</f>
        <v>0</v>
      </c>
      <c r="C611">
        <f>[1]CO2ToAtm_Valid1!C633</f>
        <v>2026</v>
      </c>
      <c r="D611" s="6">
        <f>[1]CO2ToAtm_Valid1!H633</f>
        <v>43.57</v>
      </c>
      <c r="E611" s="6">
        <f>[1]CO2ToAtm_Valid1!F633</f>
        <v>424.32</v>
      </c>
      <c r="F611" s="6">
        <f>[1]CO2ToAtm_Valid1!J633</f>
        <v>20.015667981245809</v>
      </c>
      <c r="G611" s="6">
        <f>E610+F610/7.81</f>
        <v>424.36875379667509</v>
      </c>
      <c r="H611" s="6">
        <f t="shared" ref="H611:H674" si="71">G611-E611</f>
        <v>4.8753796675100602E-2</v>
      </c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</row>
    <row r="612" spans="1:32" x14ac:dyDescent="0.25">
      <c r="A612" t="str">
        <f t="shared" si="68"/>
        <v>02027</v>
      </c>
      <c r="B612" s="39">
        <f>[1]CO2ToAtm_Valid1!B1226</f>
        <v>0</v>
      </c>
      <c r="C612">
        <f>[1]CO2ToAtm_Valid1!C635</f>
        <v>2027</v>
      </c>
      <c r="D612" s="6">
        <f>[1]CO2ToAtm_Valid1!H635</f>
        <v>43.64</v>
      </c>
      <c r="E612" s="6">
        <f>[1]CO2ToAtm_Valid1!F635</f>
        <v>426.81</v>
      </c>
      <c r="F612" s="6">
        <f>[1]CO2ToAtm_Valid1!J635</f>
        <v>20.147690264133232</v>
      </c>
      <c r="G612" s="6">
        <f t="shared" ref="G612:G675" si="72">E611+F611/7.81</f>
        <v>426.8828256057933</v>
      </c>
      <c r="H612" s="6">
        <f t="shared" si="71"/>
        <v>7.2825605793298109E-2</v>
      </c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</row>
    <row r="613" spans="1:32" x14ac:dyDescent="0.25">
      <c r="A613" t="str">
        <f t="shared" si="68"/>
        <v>02028</v>
      </c>
      <c r="B613" s="39">
        <f>[1]CO2ToAtm_Valid1!B1227</f>
        <v>0</v>
      </c>
      <c r="C613">
        <f>[1]CO2ToAtm_Valid1!C641</f>
        <v>2028</v>
      </c>
      <c r="D613" s="6">
        <f>[1]CO2ToAtm_Valid1!H641</f>
        <v>43.67</v>
      </c>
      <c r="E613" s="6">
        <f>[1]CO2ToAtm_Valid1!F641</f>
        <v>429.28</v>
      </c>
      <c r="F613" s="6">
        <f>[1]CO2ToAtm_Valid1!J641</f>
        <v>20.23477741275461</v>
      </c>
      <c r="G613" s="6">
        <f t="shared" si="72"/>
        <v>429.38972986736661</v>
      </c>
      <c r="H613" s="6">
        <f t="shared" si="71"/>
        <v>0.1097298673666387</v>
      </c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</row>
    <row r="614" spans="1:32" x14ac:dyDescent="0.25">
      <c r="A614" t="str">
        <f t="shared" si="68"/>
        <v>02029</v>
      </c>
      <c r="B614" s="39">
        <f>[1]CO2ToAtm_Valid1!B1228</f>
        <v>0</v>
      </c>
      <c r="C614">
        <f>[1]CO2ToAtm_Valid1!C642</f>
        <v>2029</v>
      </c>
      <c r="D614" s="6">
        <f>[1]CO2ToAtm_Valid1!H642</f>
        <v>43.67</v>
      </c>
      <c r="E614" s="6">
        <f>[1]CO2ToAtm_Valid1!F642</f>
        <v>431.73</v>
      </c>
      <c r="F614" s="6">
        <f>[1]CO2ToAtm_Valid1!J642</f>
        <v>20.288110746087945</v>
      </c>
      <c r="G614" s="6">
        <f t="shared" si="72"/>
        <v>431.87088059062154</v>
      </c>
      <c r="H614" s="6">
        <f t="shared" si="71"/>
        <v>0.1408805906215207</v>
      </c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</row>
    <row r="615" spans="1:32" x14ac:dyDescent="0.25">
      <c r="A615" t="str">
        <f t="shared" si="68"/>
        <v>02030</v>
      </c>
      <c r="B615" s="39">
        <f>[1]CO2ToAtm_Valid1!B1229</f>
        <v>0</v>
      </c>
      <c r="C615">
        <f>[1]CO2ToAtm_Valid1!C634</f>
        <v>2030</v>
      </c>
      <c r="D615" s="6">
        <f>[1]CO2ToAtm_Valid1!H634</f>
        <v>43.63</v>
      </c>
      <c r="E615" s="6">
        <f>[1]CO2ToAtm_Valid1!F634</f>
        <v>434.17</v>
      </c>
      <c r="F615" s="6">
        <f>[1]CO2ToAtm_Valid1!J634</f>
        <v>20.296442989672531</v>
      </c>
      <c r="G615" s="6">
        <f t="shared" si="72"/>
        <v>434.32770944252087</v>
      </c>
      <c r="H615" s="6">
        <f t="shared" si="71"/>
        <v>0.15770944252085428</v>
      </c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</row>
    <row r="616" spans="1:32" x14ac:dyDescent="0.25">
      <c r="A616" t="str">
        <f t="shared" si="68"/>
        <v>02031</v>
      </c>
      <c r="B616" s="39">
        <f>[1]CO2ToAtm_Valid1!B1230</f>
        <v>0</v>
      </c>
      <c r="C616">
        <f>[1]CO2ToAtm_Valid1!C632</f>
        <v>2031</v>
      </c>
      <c r="D616" s="6">
        <f>[1]CO2ToAtm_Valid1!H632</f>
        <v>43.55</v>
      </c>
      <c r="E616" s="6">
        <f>[1]CO2ToAtm_Valid1!F632</f>
        <v>436.58</v>
      </c>
      <c r="F616" s="6">
        <f>[1]CO2ToAtm_Valid1!J632</f>
        <v>20.259870078755938</v>
      </c>
      <c r="G616" s="6">
        <f t="shared" si="72"/>
        <v>436.76877631109767</v>
      </c>
      <c r="H616" s="6">
        <f t="shared" si="71"/>
        <v>0.18877631109768345</v>
      </c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</row>
    <row r="617" spans="1:32" x14ac:dyDescent="0.25">
      <c r="A617" t="str">
        <f t="shared" si="68"/>
        <v>02032</v>
      </c>
      <c r="B617" s="39">
        <f>[1]CO2ToAtm_Valid1!B1231</f>
        <v>0</v>
      </c>
      <c r="C617">
        <f>[1]CO2ToAtm_Valid1!C621</f>
        <v>2032</v>
      </c>
      <c r="D617" s="6">
        <f>[1]CO2ToAtm_Valid1!H621</f>
        <v>43.44</v>
      </c>
      <c r="E617" s="6">
        <f>[1]CO2ToAtm_Valid1!F621</f>
        <v>438.97</v>
      </c>
      <c r="F617" s="6">
        <f>[1]CO2ToAtm_Valid1!J621</f>
        <v>20.189791185274178</v>
      </c>
      <c r="G617" s="6">
        <f t="shared" si="72"/>
        <v>439.17409347999433</v>
      </c>
      <c r="H617" s="6">
        <f t="shared" si="71"/>
        <v>0.20409347999429883</v>
      </c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</row>
    <row r="618" spans="1:32" x14ac:dyDescent="0.25">
      <c r="A618" t="str">
        <f t="shared" si="68"/>
        <v>02033</v>
      </c>
      <c r="B618" s="39">
        <f>[1]CO2ToAtm_Valid1!B1232</f>
        <v>0</v>
      </c>
      <c r="C618">
        <f>[1]CO2ToAtm_Valid1!C614</f>
        <v>2033</v>
      </c>
      <c r="D618" s="6">
        <f>[1]CO2ToAtm_Valid1!H614</f>
        <v>43.29</v>
      </c>
      <c r="E618" s="6">
        <f>[1]CO2ToAtm_Valid1!F614</f>
        <v>441.34</v>
      </c>
      <c r="F618" s="6">
        <f>[1]CO2ToAtm_Valid1!J614</f>
        <v>20.075224855348324</v>
      </c>
      <c r="G618" s="6">
        <f t="shared" si="72"/>
        <v>441.55512051027841</v>
      </c>
      <c r="H618" s="6">
        <f t="shared" si="71"/>
        <v>0.21512051027843881</v>
      </c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</row>
    <row r="619" spans="1:32" x14ac:dyDescent="0.25">
      <c r="A619" t="str">
        <f t="shared" si="68"/>
        <v>02034</v>
      </c>
      <c r="B619" s="39">
        <f>[1]CO2ToAtm_Valid1!B1233</f>
        <v>0</v>
      </c>
      <c r="C619">
        <f>[1]CO2ToAtm_Valid1!C605</f>
        <v>2034</v>
      </c>
      <c r="D619" s="6">
        <f>[1]CO2ToAtm_Valid1!H605</f>
        <v>43.1</v>
      </c>
      <c r="E619" s="6">
        <f>[1]CO2ToAtm_Valid1!F605</f>
        <v>443.67</v>
      </c>
      <c r="F619" s="6">
        <f>[1]CO2ToAtm_Valid1!J605</f>
        <v>19.916530846156753</v>
      </c>
      <c r="G619" s="6">
        <f t="shared" si="72"/>
        <v>443.91045132590887</v>
      </c>
      <c r="H619" s="6">
        <f t="shared" si="71"/>
        <v>0.24045132590885032</v>
      </c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</row>
    <row r="620" spans="1:32" x14ac:dyDescent="0.25">
      <c r="A620" t="str">
        <f t="shared" si="68"/>
        <v>02035</v>
      </c>
      <c r="B620" s="39">
        <f>[1]CO2ToAtm_Valid1!B1234</f>
        <v>0</v>
      </c>
      <c r="C620">
        <f>[1]CO2ToAtm_Valid1!C602</f>
        <v>2035</v>
      </c>
      <c r="D620" s="6">
        <f>[1]CO2ToAtm_Valid1!H602</f>
        <v>42.88</v>
      </c>
      <c r="E620" s="6">
        <f>[1]CO2ToAtm_Valid1!F602</f>
        <v>445.97</v>
      </c>
      <c r="F620" s="6">
        <f>[1]CO2ToAtm_Valid1!J602</f>
        <v>19.725260227110759</v>
      </c>
      <c r="G620" s="6">
        <f t="shared" si="72"/>
        <v>446.22013199054504</v>
      </c>
      <c r="H620" s="6">
        <f t="shared" si="71"/>
        <v>0.25013199054501456</v>
      </c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</row>
    <row r="621" spans="1:32" x14ac:dyDescent="0.25">
      <c r="A621" t="str">
        <f t="shared" si="68"/>
        <v>02036</v>
      </c>
      <c r="B621" s="39">
        <f>[1]CO2ToAtm_Valid1!B1235</f>
        <v>0</v>
      </c>
      <c r="C621">
        <f>[1]CO2ToAtm_Valid1!C597</f>
        <v>2036</v>
      </c>
      <c r="D621" s="6">
        <f>[1]CO2ToAtm_Valid1!H597</f>
        <v>42.69</v>
      </c>
      <c r="E621" s="6">
        <f>[1]CO2ToAtm_Valid1!F597</f>
        <v>448.24</v>
      </c>
      <c r="F621" s="6">
        <f>[1]CO2ToAtm_Valid1!J597</f>
        <v>19.568123167041062</v>
      </c>
      <c r="G621" s="6">
        <f t="shared" si="72"/>
        <v>448.49564151435482</v>
      </c>
      <c r="H621" s="6">
        <f t="shared" si="71"/>
        <v>0.25564151435480653</v>
      </c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</row>
    <row r="622" spans="1:32" x14ac:dyDescent="0.25">
      <c r="A622" t="str">
        <f t="shared" si="68"/>
        <v>02037</v>
      </c>
      <c r="B622" s="39">
        <f>[1]CO2ToAtm_Valid1!B1236</f>
        <v>0</v>
      </c>
      <c r="C622">
        <f>[1]CO2ToAtm_Valid1!C593</f>
        <v>2037</v>
      </c>
      <c r="D622" s="6">
        <f>[1]CO2ToAtm_Valid1!H593</f>
        <v>42.5</v>
      </c>
      <c r="E622" s="6">
        <f>[1]CO2ToAtm_Valid1!F593</f>
        <v>450.48</v>
      </c>
      <c r="F622" s="6">
        <f>[1]CO2ToAtm_Valid1!J593</f>
        <v>19.411707619979087</v>
      </c>
      <c r="G622" s="6">
        <f t="shared" si="72"/>
        <v>450.7455215322716</v>
      </c>
      <c r="H622" s="6">
        <f t="shared" si="71"/>
        <v>0.2655215322715776</v>
      </c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</row>
    <row r="623" spans="1:32" x14ac:dyDescent="0.25">
      <c r="A623" t="str">
        <f t="shared" si="68"/>
        <v>02038</v>
      </c>
      <c r="B623" s="39">
        <f>[1]CO2ToAtm_Valid1!B1237</f>
        <v>0</v>
      </c>
      <c r="C623">
        <f>[1]CO2ToAtm_Valid1!C590</f>
        <v>2038</v>
      </c>
      <c r="D623" s="6">
        <f>[1]CO2ToAtm_Valid1!H590</f>
        <v>42.29</v>
      </c>
      <c r="E623" s="6">
        <f>[1]CO2ToAtm_Valid1!F590</f>
        <v>452.69</v>
      </c>
      <c r="F623" s="6">
        <f>[1]CO2ToAtm_Valid1!J590</f>
        <v>19.234052676817974</v>
      </c>
      <c r="G623" s="6">
        <f t="shared" si="72"/>
        <v>452.96549393341604</v>
      </c>
      <c r="H623" s="6">
        <f t="shared" si="71"/>
        <v>0.275493933416044</v>
      </c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</row>
    <row r="624" spans="1:32" x14ac:dyDescent="0.25">
      <c r="A624" t="str">
        <f t="shared" si="68"/>
        <v>02039</v>
      </c>
      <c r="B624" s="39">
        <f>[1]CO2ToAtm_Valid1!B1238</f>
        <v>0</v>
      </c>
      <c r="C624">
        <f>[1]CO2ToAtm_Valid1!C585</f>
        <v>2039</v>
      </c>
      <c r="D624" s="6">
        <f>[1]CO2ToAtm_Valid1!H585</f>
        <v>42.06</v>
      </c>
      <c r="E624" s="6">
        <f>[1]CO2ToAtm_Valid1!F585</f>
        <v>454.86</v>
      </c>
      <c r="F624" s="6">
        <f>[1]CO2ToAtm_Valid1!J585</f>
        <v>19.035410167582594</v>
      </c>
      <c r="G624" s="6">
        <f t="shared" si="72"/>
        <v>455.15274682161561</v>
      </c>
      <c r="H624" s="6">
        <f t="shared" si="71"/>
        <v>0.2927468216155944</v>
      </c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</row>
    <row r="625" spans="1:32" x14ac:dyDescent="0.25">
      <c r="A625" t="str">
        <f t="shared" si="68"/>
        <v>02040</v>
      </c>
      <c r="B625" s="39">
        <f>[1]CO2ToAtm_Valid1!B1239</f>
        <v>0</v>
      </c>
      <c r="C625">
        <f>[1]CO2ToAtm_Valid1!C583</f>
        <v>2040</v>
      </c>
      <c r="D625" s="6">
        <f>[1]CO2ToAtm_Valid1!H583</f>
        <v>41.82</v>
      </c>
      <c r="E625" s="6">
        <f>[1]CO2ToAtm_Valid1!F583</f>
        <v>457.01</v>
      </c>
      <c r="F625" s="6">
        <f>[1]CO2ToAtm_Valid1!J583</f>
        <v>18.826939426090028</v>
      </c>
      <c r="G625" s="6">
        <f t="shared" si="72"/>
        <v>457.29731244143187</v>
      </c>
      <c r="H625" s="6">
        <f t="shared" si="71"/>
        <v>0.28731244143187951</v>
      </c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</row>
    <row r="626" spans="1:32" x14ac:dyDescent="0.25">
      <c r="A626" t="str">
        <f t="shared" si="68"/>
        <v>02041</v>
      </c>
      <c r="B626" s="39">
        <f>[1]CO2ToAtm_Valid1!B1240</f>
        <v>0</v>
      </c>
      <c r="C626">
        <f>[1]CO2ToAtm_Valid1!C578</f>
        <v>2041</v>
      </c>
      <c r="D626" s="6">
        <f>[1]CO2ToAtm_Valid1!H578</f>
        <v>41.57</v>
      </c>
      <c r="E626" s="6">
        <f>[1]CO2ToAtm_Valid1!F578</f>
        <v>459.13</v>
      </c>
      <c r="F626" s="6">
        <f>[1]CO2ToAtm_Valid1!J578</f>
        <v>18.608784355211633</v>
      </c>
      <c r="G626" s="6">
        <f t="shared" si="72"/>
        <v>459.42061964482588</v>
      </c>
      <c r="H626" s="6">
        <f t="shared" si="71"/>
        <v>0.2906196448258811</v>
      </c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</row>
    <row r="627" spans="1:32" x14ac:dyDescent="0.25">
      <c r="A627" t="str">
        <f t="shared" si="68"/>
        <v>02042</v>
      </c>
      <c r="B627" s="39">
        <f>[1]CO2ToAtm_Valid1!B1241</f>
        <v>0</v>
      </c>
      <c r="C627">
        <f>[1]CO2ToAtm_Valid1!C574</f>
        <v>2042</v>
      </c>
      <c r="D627" s="6">
        <f>[1]CO2ToAtm_Valid1!H574</f>
        <v>41.32</v>
      </c>
      <c r="E627" s="6">
        <f>[1]CO2ToAtm_Valid1!F574</f>
        <v>461.21</v>
      </c>
      <c r="F627" s="6">
        <f>[1]CO2ToAtm_Valid1!J574</f>
        <v>18.391878441202532</v>
      </c>
      <c r="G627" s="6">
        <f t="shared" si="72"/>
        <v>461.51268685726143</v>
      </c>
      <c r="H627" s="6">
        <f t="shared" si="71"/>
        <v>0.30268685726144895</v>
      </c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</row>
    <row r="628" spans="1:32" x14ac:dyDescent="0.25">
      <c r="A628" t="str">
        <f t="shared" si="68"/>
        <v>02043</v>
      </c>
      <c r="B628" s="39">
        <f>[1]CO2ToAtm_Valid1!B1242</f>
        <v>0</v>
      </c>
      <c r="C628">
        <f>[1]CO2ToAtm_Valid1!C572</f>
        <v>2043</v>
      </c>
      <c r="D628" s="6">
        <f>[1]CO2ToAtm_Valid1!H572</f>
        <v>41.08</v>
      </c>
      <c r="E628" s="6">
        <f>[1]CO2ToAtm_Valid1!F572</f>
        <v>463.26</v>
      </c>
      <c r="F628" s="6">
        <f>[1]CO2ToAtm_Valid1!J572</f>
        <v>18.186957303869765</v>
      </c>
      <c r="G628" s="6">
        <f t="shared" si="72"/>
        <v>463.56491401295807</v>
      </c>
      <c r="H628" s="6">
        <f t="shared" si="71"/>
        <v>0.30491401295807918</v>
      </c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</row>
    <row r="629" spans="1:32" x14ac:dyDescent="0.25">
      <c r="A629" t="str">
        <f t="shared" si="68"/>
        <v>02044</v>
      </c>
      <c r="B629" s="39">
        <f>[1]CO2ToAtm_Valid1!B1243</f>
        <v>0</v>
      </c>
      <c r="C629">
        <f>[1]CO2ToAtm_Valid1!C569</f>
        <v>2044</v>
      </c>
      <c r="D629" s="6">
        <f>[1]CO2ToAtm_Valid1!H569</f>
        <v>40.840000000000003</v>
      </c>
      <c r="E629" s="6">
        <f>[1]CO2ToAtm_Valid1!F569</f>
        <v>465.29</v>
      </c>
      <c r="F629" s="6">
        <f>[1]CO2ToAtm_Valid1!J569</f>
        <v>17.983187389507748</v>
      </c>
      <c r="G629" s="6">
        <f t="shared" si="72"/>
        <v>465.5886757111229</v>
      </c>
      <c r="H629" s="6">
        <f t="shared" si="71"/>
        <v>0.2986757111228826</v>
      </c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</row>
    <row r="630" spans="1:32" x14ac:dyDescent="0.25">
      <c r="A630" t="str">
        <f t="shared" si="68"/>
        <v>02045</v>
      </c>
      <c r="B630" s="39">
        <f>[1]CO2ToAtm_Valid1!B1244</f>
        <v>0</v>
      </c>
      <c r="C630">
        <f>[1]CO2ToAtm_Valid1!C565</f>
        <v>2045</v>
      </c>
      <c r="D630" s="6">
        <f>[1]CO2ToAtm_Valid1!H565</f>
        <v>40.61</v>
      </c>
      <c r="E630" s="6">
        <f>[1]CO2ToAtm_Valid1!F565</f>
        <v>467.28</v>
      </c>
      <c r="F630" s="6">
        <f>[1]CO2ToAtm_Valid1!J565</f>
        <v>17.79121038132693</v>
      </c>
      <c r="G630" s="6">
        <f t="shared" si="72"/>
        <v>467.59258481299719</v>
      </c>
      <c r="H630" s="6">
        <f t="shared" si="71"/>
        <v>0.31258481299721552</v>
      </c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</row>
    <row r="631" spans="1:32" x14ac:dyDescent="0.25">
      <c r="A631" t="str">
        <f t="shared" si="68"/>
        <v>02046</v>
      </c>
      <c r="B631" s="39">
        <f>[1]CO2ToAtm_Valid1!B1245</f>
        <v>0</v>
      </c>
      <c r="C631">
        <f>[1]CO2ToAtm_Valid1!C561</f>
        <v>2046</v>
      </c>
      <c r="D631" s="6">
        <f>[1]CO2ToAtm_Valid1!H561</f>
        <v>40.39</v>
      </c>
      <c r="E631" s="6">
        <f>[1]CO2ToAtm_Valid1!F561</f>
        <v>469.26</v>
      </c>
      <c r="F631" s="6">
        <f>[1]CO2ToAtm_Valid1!J561</f>
        <v>17.610888372408958</v>
      </c>
      <c r="G631" s="6">
        <f t="shared" si="72"/>
        <v>469.55800389005464</v>
      </c>
      <c r="H631" s="6">
        <f t="shared" si="71"/>
        <v>0.29800389005464467</v>
      </c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</row>
    <row r="632" spans="1:32" x14ac:dyDescent="0.25">
      <c r="A632" t="str">
        <f t="shared" si="68"/>
        <v>02047</v>
      </c>
      <c r="B632" s="39">
        <f>[1]CO2ToAtm_Valid1!B1246</f>
        <v>0</v>
      </c>
      <c r="C632">
        <f>[1]CO2ToAtm_Valid1!C559</f>
        <v>2047</v>
      </c>
      <c r="D632" s="6">
        <f>[1]CO2ToAtm_Valid1!H559</f>
        <v>40.18</v>
      </c>
      <c r="E632" s="6">
        <f>[1]CO2ToAtm_Valid1!F559</f>
        <v>471.21</v>
      </c>
      <c r="F632" s="6">
        <f>[1]CO2ToAtm_Valid1!J559</f>
        <v>17.442089451788423</v>
      </c>
      <c r="G632" s="6">
        <f t="shared" si="72"/>
        <v>471.51491528455938</v>
      </c>
      <c r="H632" s="6">
        <f t="shared" si="71"/>
        <v>0.30491528455939942</v>
      </c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</row>
    <row r="633" spans="1:32" x14ac:dyDescent="0.25">
      <c r="A633" t="str">
        <f t="shared" si="68"/>
        <v>02048</v>
      </c>
      <c r="B633" s="39">
        <f>[1]CO2ToAtm_Valid1!B1247</f>
        <v>0</v>
      </c>
      <c r="C633">
        <f>[1]CO2ToAtm_Valid1!C557</f>
        <v>2048</v>
      </c>
      <c r="D633" s="6">
        <f>[1]CO2ToAtm_Valid1!H557</f>
        <v>39.979999999999997</v>
      </c>
      <c r="E633" s="6">
        <f>[1]CO2ToAtm_Valid1!F557</f>
        <v>473.14</v>
      </c>
      <c r="F633" s="6">
        <f>[1]CO2ToAtm_Valid1!J557</f>
        <v>17.284687704452899</v>
      </c>
      <c r="G633" s="6">
        <f t="shared" si="72"/>
        <v>473.44330210650298</v>
      </c>
      <c r="H633" s="6">
        <f t="shared" si="71"/>
        <v>0.30330210650299705</v>
      </c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</row>
    <row r="634" spans="1:32" x14ac:dyDescent="0.25">
      <c r="A634" t="str">
        <f t="shared" si="68"/>
        <v>02049</v>
      </c>
      <c r="B634" s="39">
        <f>[1]CO2ToAtm_Valid1!B1248</f>
        <v>0</v>
      </c>
      <c r="C634">
        <f>[1]CO2ToAtm_Valid1!C556</f>
        <v>2049</v>
      </c>
      <c r="D634" s="6">
        <f>[1]CO2ToAtm_Valid1!H556</f>
        <v>39.81</v>
      </c>
      <c r="E634" s="6">
        <f>[1]CO2ToAtm_Valid1!F556</f>
        <v>475.05</v>
      </c>
      <c r="F634" s="6">
        <f>[1]CO2ToAtm_Valid1!J556</f>
        <v>17.159524794954347</v>
      </c>
      <c r="G634" s="6">
        <f t="shared" si="72"/>
        <v>475.35314823360471</v>
      </c>
      <c r="H634" s="6">
        <f t="shared" si="71"/>
        <v>0.303148233604702</v>
      </c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</row>
    <row r="635" spans="1:32" x14ac:dyDescent="0.25">
      <c r="A635" t="str">
        <f t="shared" si="68"/>
        <v>02050</v>
      </c>
      <c r="B635" s="39">
        <f>[1]CO2ToAtm_Valid1!B1249</f>
        <v>0</v>
      </c>
      <c r="C635">
        <f>[1]CO2ToAtm_Valid1!C551</f>
        <v>2050</v>
      </c>
      <c r="D635" s="6">
        <f>[1]CO2ToAtm_Valid1!H551</f>
        <v>39.64</v>
      </c>
      <c r="E635" s="6">
        <f>[1]CO2ToAtm_Valid1!F551</f>
        <v>476.94</v>
      </c>
      <c r="F635" s="6">
        <f>[1]CO2ToAtm_Valid1!J551</f>
        <v>17.034939495592145</v>
      </c>
      <c r="G635" s="6">
        <f t="shared" si="72"/>
        <v>477.2471222528751</v>
      </c>
      <c r="H635" s="6">
        <f t="shared" si="71"/>
        <v>0.30712225287510364</v>
      </c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</row>
    <row r="636" spans="1:32" x14ac:dyDescent="0.25">
      <c r="A636" t="str">
        <f t="shared" si="68"/>
        <v>02051</v>
      </c>
      <c r="B636" s="39">
        <f>[1]CO2ToAtm_Valid1!B1250</f>
        <v>0</v>
      </c>
      <c r="C636">
        <f>[1]CO2ToAtm_Valid1!C550</f>
        <v>2051</v>
      </c>
      <c r="D636" s="6">
        <f>[1]CO2ToAtm_Valid1!H550</f>
        <v>39.49</v>
      </c>
      <c r="E636" s="6">
        <f>[1]CO2ToAtm_Valid1!F550</f>
        <v>478.82</v>
      </c>
      <c r="F636" s="6">
        <f>[1]CO2ToAtm_Valid1!J550</f>
        <v>16.93176547631429</v>
      </c>
      <c r="G636" s="6">
        <f t="shared" si="72"/>
        <v>479.12117022990935</v>
      </c>
      <c r="H636" s="6">
        <f t="shared" si="71"/>
        <v>0.30117022990935993</v>
      </c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</row>
    <row r="637" spans="1:32" x14ac:dyDescent="0.25">
      <c r="A637" t="str">
        <f t="shared" si="68"/>
        <v>02052</v>
      </c>
      <c r="B637" s="39">
        <f>[1]CO2ToAtm_Valid1!B1251</f>
        <v>0</v>
      </c>
      <c r="C637">
        <f>[1]CO2ToAtm_Valid1!C548</f>
        <v>2052</v>
      </c>
      <c r="D637" s="6">
        <f>[1]CO2ToAtm_Valid1!H548</f>
        <v>39.35</v>
      </c>
      <c r="E637" s="6">
        <f>[1]CO2ToAtm_Valid1!F548</f>
        <v>480.68</v>
      </c>
      <c r="F637" s="6">
        <f>[1]CO2ToAtm_Valid1!J548</f>
        <v>16.839431006694998</v>
      </c>
      <c r="G637" s="6">
        <f t="shared" si="72"/>
        <v>480.98795972808119</v>
      </c>
      <c r="H637" s="6">
        <f t="shared" si="71"/>
        <v>0.30795972808118677</v>
      </c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</row>
    <row r="638" spans="1:32" x14ac:dyDescent="0.25">
      <c r="A638" t="str">
        <f t="shared" si="68"/>
        <v>02053</v>
      </c>
      <c r="B638" s="39">
        <f>[1]CO2ToAtm_Valid1!B1252</f>
        <v>0</v>
      </c>
      <c r="C638">
        <f>[1]CO2ToAtm_Valid1!C547</f>
        <v>2053</v>
      </c>
      <c r="D638" s="6">
        <f>[1]CO2ToAtm_Valid1!H547</f>
        <v>39.229999999999997</v>
      </c>
      <c r="E638" s="6">
        <f>[1]CO2ToAtm_Valid1!F547</f>
        <v>482.54</v>
      </c>
      <c r="F638" s="6">
        <f>[1]CO2ToAtm_Valid1!J547</f>
        <v>16.768218012766365</v>
      </c>
      <c r="G638" s="6">
        <f t="shared" si="72"/>
        <v>482.83613713273945</v>
      </c>
      <c r="H638" s="6">
        <f t="shared" si="71"/>
        <v>0.29613713273943176</v>
      </c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</row>
    <row r="639" spans="1:32" x14ac:dyDescent="0.25">
      <c r="A639" t="str">
        <f t="shared" si="68"/>
        <v>02054</v>
      </c>
      <c r="B639" s="39">
        <f>[1]CO2ToAtm_Valid1!B1253</f>
        <v>0</v>
      </c>
      <c r="C639">
        <f>[1]CO2ToAtm_Valid1!C544</f>
        <v>2054</v>
      </c>
      <c r="D639" s="6">
        <f>[1]CO2ToAtm_Valid1!H544</f>
        <v>39.11</v>
      </c>
      <c r="E639" s="6">
        <f>[1]CO2ToAtm_Valid1!F544</f>
        <v>484.39</v>
      </c>
      <c r="F639" s="6">
        <f>[1]CO2ToAtm_Valid1!J544</f>
        <v>16.697292824580426</v>
      </c>
      <c r="G639" s="6">
        <f t="shared" si="72"/>
        <v>484.68701895169863</v>
      </c>
      <c r="H639" s="6">
        <f t="shared" si="71"/>
        <v>0.29701895169864656</v>
      </c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</row>
    <row r="640" spans="1:32" x14ac:dyDescent="0.25">
      <c r="A640" t="str">
        <f t="shared" si="68"/>
        <v>02055</v>
      </c>
      <c r="B640" s="39">
        <f>[1]CO2ToAtm_Valid1!B1254</f>
        <v>0</v>
      </c>
      <c r="C640">
        <f>[1]CO2ToAtm_Valid1!C543</f>
        <v>2055</v>
      </c>
      <c r="D640" s="6">
        <f>[1]CO2ToAtm_Valid1!H543</f>
        <v>39</v>
      </c>
      <c r="E640" s="6">
        <f>[1]CO2ToAtm_Valid1!F543</f>
        <v>486.23</v>
      </c>
      <c r="F640" s="6">
        <f>[1]CO2ToAtm_Valid1!J543</f>
        <v>16.636975342538108</v>
      </c>
      <c r="G640" s="6">
        <f t="shared" si="72"/>
        <v>486.52793762158518</v>
      </c>
      <c r="H640" s="6">
        <f t="shared" si="71"/>
        <v>0.29793762158516301</v>
      </c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</row>
    <row r="641" spans="1:32" x14ac:dyDescent="0.25">
      <c r="A641" t="str">
        <f t="shared" si="68"/>
        <v>02056</v>
      </c>
      <c r="B641" s="39">
        <f>[1]CO2ToAtm_Valid1!B1255</f>
        <v>0</v>
      </c>
      <c r="C641">
        <f>[1]CO2ToAtm_Valid1!C541</f>
        <v>2056</v>
      </c>
      <c r="D641" s="6">
        <f>[1]CO2ToAtm_Valid1!H541</f>
        <v>38.9</v>
      </c>
      <c r="E641" s="6">
        <f>[1]CO2ToAtm_Valid1!F541</f>
        <v>488.07</v>
      </c>
      <c r="F641" s="6">
        <f>[1]CO2ToAtm_Valid1!J541</f>
        <v>16.587199611156699</v>
      </c>
      <c r="G641" s="6">
        <f t="shared" si="72"/>
        <v>488.36021451248888</v>
      </c>
      <c r="H641" s="6">
        <f t="shared" si="71"/>
        <v>0.29021451248888752</v>
      </c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</row>
    <row r="642" spans="1:32" x14ac:dyDescent="0.25">
      <c r="A642" t="str">
        <f t="shared" ref="A642:A705" si="73">B642&amp;C642</f>
        <v>02057</v>
      </c>
      <c r="B642" s="39">
        <f>[1]CO2ToAtm_Valid1!B1256</f>
        <v>0</v>
      </c>
      <c r="C642">
        <f>[1]CO2ToAtm_Valid1!C540</f>
        <v>2057</v>
      </c>
      <c r="D642" s="6">
        <f>[1]CO2ToAtm_Valid1!H540</f>
        <v>38.799999999999997</v>
      </c>
      <c r="E642" s="6">
        <f>[1]CO2ToAtm_Valid1!F540</f>
        <v>489.9</v>
      </c>
      <c r="F642" s="6">
        <f>[1]CO2ToAtm_Valid1!J540</f>
        <v>16.537623744874388</v>
      </c>
      <c r="G642" s="6">
        <f t="shared" si="72"/>
        <v>490.19384117940547</v>
      </c>
      <c r="H642" s="6">
        <f t="shared" si="71"/>
        <v>0.29384117940549004</v>
      </c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</row>
    <row r="643" spans="1:32" x14ac:dyDescent="0.25">
      <c r="A643" t="str">
        <f t="shared" si="73"/>
        <v>02058</v>
      </c>
      <c r="B643" s="39">
        <f>[1]CO2ToAtm_Valid1!B1257</f>
        <v>0</v>
      </c>
      <c r="C643">
        <f>[1]CO2ToAtm_Valid1!C538</f>
        <v>2058</v>
      </c>
      <c r="D643" s="6">
        <f>[1]CO2ToAtm_Valid1!H538</f>
        <v>38.71</v>
      </c>
      <c r="E643" s="6">
        <f>[1]CO2ToAtm_Valid1!F538</f>
        <v>491.73</v>
      </c>
      <c r="F643" s="6">
        <f>[1]CO2ToAtm_Valid1!J538</f>
        <v>16.498509683213356</v>
      </c>
      <c r="G643" s="6">
        <f t="shared" si="72"/>
        <v>492.01749343724384</v>
      </c>
      <c r="H643" s="6">
        <f t="shared" si="71"/>
        <v>0.2874934372438247</v>
      </c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</row>
    <row r="644" spans="1:32" x14ac:dyDescent="0.25">
      <c r="A644" t="str">
        <f t="shared" si="73"/>
        <v>02059</v>
      </c>
      <c r="B644" s="39">
        <f>[1]CO2ToAtm_Valid1!B1258</f>
        <v>0</v>
      </c>
      <c r="C644">
        <f>[1]CO2ToAtm_Valid1!C533</f>
        <v>2059</v>
      </c>
      <c r="D644" s="6">
        <f>[1]CO2ToAtm_Valid1!H533</f>
        <v>38.619999999999997</v>
      </c>
      <c r="E644" s="6">
        <f>[1]CO2ToAtm_Valid1!F533</f>
        <v>493.56</v>
      </c>
      <c r="F644" s="6">
        <f>[1]CO2ToAtm_Valid1!J533</f>
        <v>16.459557512282583</v>
      </c>
      <c r="G644" s="6">
        <f t="shared" si="72"/>
        <v>493.84248523472644</v>
      </c>
      <c r="H644" s="6">
        <f t="shared" si="71"/>
        <v>0.28248523472643683</v>
      </c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</row>
    <row r="645" spans="1:32" x14ac:dyDescent="0.25">
      <c r="A645" t="str">
        <f t="shared" si="73"/>
        <v>02060</v>
      </c>
      <c r="B645" s="39">
        <f>[1]CO2ToAtm_Valid1!B1259</f>
        <v>0</v>
      </c>
      <c r="C645">
        <f>[1]CO2ToAtm_Valid1!C532</f>
        <v>2060</v>
      </c>
      <c r="D645" s="6">
        <f>[1]CO2ToAtm_Valid1!H532</f>
        <v>38.54</v>
      </c>
      <c r="E645" s="6">
        <f>[1]CO2ToAtm_Valid1!F532</f>
        <v>495.38</v>
      </c>
      <c r="F645" s="6">
        <f>[1]CO2ToAtm_Valid1!J532</f>
        <v>16.430995194537431</v>
      </c>
      <c r="G645" s="6">
        <f t="shared" si="72"/>
        <v>495.66749776085567</v>
      </c>
      <c r="H645" s="6">
        <f t="shared" si="71"/>
        <v>0.28749776085567191</v>
      </c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</row>
    <row r="646" spans="1:32" x14ac:dyDescent="0.25">
      <c r="A646" t="str">
        <f t="shared" si="73"/>
        <v>02061</v>
      </c>
      <c r="B646" s="39">
        <f>[1]CO2ToAtm_Valid1!B1260</f>
        <v>0</v>
      </c>
      <c r="C646">
        <f>[1]CO2ToAtm_Valid1!C531</f>
        <v>2061</v>
      </c>
      <c r="D646" s="6">
        <f>[1]CO2ToAtm_Valid1!H531</f>
        <v>38.47</v>
      </c>
      <c r="E646" s="6">
        <f>[1]CO2ToAtm_Valid1!F531</f>
        <v>497.2</v>
      </c>
      <c r="F646" s="6">
        <f>[1]CO2ToAtm_Valid1!J531</f>
        <v>16.412774762354104</v>
      </c>
      <c r="G646" s="6">
        <f t="shared" si="72"/>
        <v>497.48384061389726</v>
      </c>
      <c r="H646" s="6">
        <f t="shared" si="71"/>
        <v>0.28384061389726867</v>
      </c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</row>
    <row r="647" spans="1:32" x14ac:dyDescent="0.25">
      <c r="A647" t="str">
        <f t="shared" si="73"/>
        <v>02062</v>
      </c>
      <c r="B647" s="39">
        <f>[1]CO2ToAtm_Valid1!B1261</f>
        <v>0</v>
      </c>
      <c r="C647">
        <f>[1]CO2ToAtm_Valid1!C530</f>
        <v>2062</v>
      </c>
      <c r="D647" s="6">
        <f>[1]CO2ToAtm_Valid1!H530</f>
        <v>38.409999999999997</v>
      </c>
      <c r="E647" s="6">
        <f>[1]CO2ToAtm_Valid1!F530</f>
        <v>499.02</v>
      </c>
      <c r="F647" s="6">
        <f>[1]CO2ToAtm_Valid1!J530</f>
        <v>16.404854244061802</v>
      </c>
      <c r="G647" s="6">
        <f t="shared" si="72"/>
        <v>499.30150765202995</v>
      </c>
      <c r="H647" s="6">
        <f t="shared" si="71"/>
        <v>0.28150765202997263</v>
      </c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</row>
    <row r="648" spans="1:32" x14ac:dyDescent="0.25">
      <c r="A648" t="str">
        <f t="shared" si="73"/>
        <v>02063</v>
      </c>
      <c r="B648" s="39">
        <f>[1]CO2ToAtm_Valid1!B1262</f>
        <v>0</v>
      </c>
      <c r="C648">
        <f>[1]CO2ToAtm_Valid1!C529</f>
        <v>2063</v>
      </c>
      <c r="D648" s="6">
        <f>[1]CO2ToAtm_Valid1!H529</f>
        <v>38.35</v>
      </c>
      <c r="E648" s="6">
        <f>[1]CO2ToAtm_Valid1!F529</f>
        <v>500.84</v>
      </c>
      <c r="F648" s="6">
        <f>[1]CO2ToAtm_Valid1!J529</f>
        <v>16.397005677205183</v>
      </c>
      <c r="G648" s="6">
        <f t="shared" si="72"/>
        <v>501.12049350116024</v>
      </c>
      <c r="H648" s="6">
        <f t="shared" si="71"/>
        <v>0.28049350116026517</v>
      </c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</row>
    <row r="649" spans="1:32" x14ac:dyDescent="0.25">
      <c r="A649" t="str">
        <f t="shared" si="73"/>
        <v>02064</v>
      </c>
      <c r="B649" s="39">
        <f>[1]CO2ToAtm_Valid1!B1263</f>
        <v>0</v>
      </c>
      <c r="C649">
        <f>[1]CO2ToAtm_Valid1!C528</f>
        <v>2064</v>
      </c>
      <c r="D649" s="6">
        <f>[1]CO2ToAtm_Valid1!H528</f>
        <v>38.29</v>
      </c>
      <c r="E649" s="6">
        <f>[1]CO2ToAtm_Valid1!F528</f>
        <v>502.66</v>
      </c>
      <c r="F649" s="6">
        <f>[1]CO2ToAtm_Valid1!J528</f>
        <v>16.389229061784217</v>
      </c>
      <c r="G649" s="6">
        <f t="shared" si="72"/>
        <v>502.93948856302239</v>
      </c>
      <c r="H649" s="6">
        <f t="shared" si="71"/>
        <v>0.27948856302236891</v>
      </c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</row>
    <row r="650" spans="1:32" x14ac:dyDescent="0.25">
      <c r="A650" t="str">
        <f t="shared" si="73"/>
        <v>02065</v>
      </c>
      <c r="B650" s="39">
        <f>[1]CO2ToAtm_Valid1!B1264</f>
        <v>0</v>
      </c>
      <c r="C650">
        <f>[1]CO2ToAtm_Valid1!C527</f>
        <v>2065</v>
      </c>
      <c r="D650" s="6">
        <f>[1]CO2ToAtm_Valid1!H527</f>
        <v>38.24</v>
      </c>
      <c r="E650" s="6">
        <f>[1]CO2ToAtm_Valid1!F527</f>
        <v>504.48</v>
      </c>
      <c r="F650" s="6">
        <f>[1]CO2ToAtm_Valid1!J527</f>
        <v>16.391692400724562</v>
      </c>
      <c r="G650" s="6">
        <f t="shared" si="72"/>
        <v>504.75849283761642</v>
      </c>
      <c r="H650" s="6">
        <f t="shared" si="71"/>
        <v>0.27849283761639754</v>
      </c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</row>
    <row r="651" spans="1:32" x14ac:dyDescent="0.25">
      <c r="A651" t="str">
        <f t="shared" si="73"/>
        <v>02066</v>
      </c>
      <c r="B651" s="39">
        <f>[1]CO2ToAtm_Valid1!B1265</f>
        <v>0</v>
      </c>
      <c r="C651">
        <f>[1]CO2ToAtm_Valid1!C526</f>
        <v>2066</v>
      </c>
      <c r="D651" s="6">
        <f>[1]CO2ToAtm_Valid1!H526</f>
        <v>38.200000000000003</v>
      </c>
      <c r="E651" s="6">
        <f>[1]CO2ToAtm_Valid1!F526</f>
        <v>506.3</v>
      </c>
      <c r="F651" s="6">
        <f>[1]CO2ToAtm_Valid1!J526</f>
        <v>16.404365714261342</v>
      </c>
      <c r="G651" s="6">
        <f t="shared" si="72"/>
        <v>506.57880824593144</v>
      </c>
      <c r="H651" s="6">
        <f t="shared" si="71"/>
        <v>0.27880824593142961</v>
      </c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</row>
    <row r="652" spans="1:32" x14ac:dyDescent="0.25">
      <c r="A652" t="str">
        <f t="shared" si="73"/>
        <v>02067</v>
      </c>
      <c r="B652" s="39">
        <f>[1]CO2ToAtm_Valid1!B1266</f>
        <v>0</v>
      </c>
      <c r="C652">
        <f>[1]CO2ToAtm_Valid1!C525</f>
        <v>2067</v>
      </c>
      <c r="D652" s="6">
        <f>[1]CO2ToAtm_Valid1!H525</f>
        <v>38.159999999999997</v>
      </c>
      <c r="E652" s="6">
        <f>[1]CO2ToAtm_Valid1!F525</f>
        <v>508.12</v>
      </c>
      <c r="F652" s="6">
        <f>[1]CO2ToAtm_Valid1!J525</f>
        <v>16.417071006213959</v>
      </c>
      <c r="G652" s="6">
        <f t="shared" si="72"/>
        <v>508.40043094932923</v>
      </c>
      <c r="H652" s="6">
        <f t="shared" si="71"/>
        <v>0.28043094932922941</v>
      </c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</row>
    <row r="653" spans="1:32" x14ac:dyDescent="0.25">
      <c r="A653" t="str">
        <f t="shared" si="73"/>
        <v>02068</v>
      </c>
      <c r="B653" s="39">
        <f>[1]CO2ToAtm_Valid1!B1267</f>
        <v>0</v>
      </c>
      <c r="C653">
        <f>[1]CO2ToAtm_Valid1!C524</f>
        <v>2068</v>
      </c>
      <c r="D653" s="6">
        <f>[1]CO2ToAtm_Valid1!H524</f>
        <v>38.130000000000003</v>
      </c>
      <c r="E653" s="6">
        <f>[1]CO2ToAtm_Valid1!F524</f>
        <v>509.95</v>
      </c>
      <c r="F653" s="6">
        <f>[1]CO2ToAtm_Valid1!J524</f>
        <v>16.439954294347178</v>
      </c>
      <c r="G653" s="6">
        <f t="shared" si="72"/>
        <v>510.2220577472745</v>
      </c>
      <c r="H653" s="6">
        <f t="shared" si="71"/>
        <v>0.27205774727451626</v>
      </c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</row>
    <row r="654" spans="1:32" x14ac:dyDescent="0.25">
      <c r="A654" t="str">
        <f t="shared" si="73"/>
        <v>02069</v>
      </c>
      <c r="B654" s="39">
        <f>[1]CO2ToAtm_Valid1!B1268</f>
        <v>0</v>
      </c>
      <c r="C654">
        <f>[1]CO2ToAtm_Valid1!C523</f>
        <v>2069</v>
      </c>
      <c r="D654" s="6">
        <f>[1]CO2ToAtm_Valid1!H523</f>
        <v>38.1</v>
      </c>
      <c r="E654" s="6">
        <f>[1]CO2ToAtm_Valid1!F523</f>
        <v>511.77</v>
      </c>
      <c r="F654" s="6">
        <f>[1]CO2ToAtm_Valid1!J523</f>
        <v>16.462855570339304</v>
      </c>
      <c r="G654" s="6">
        <f t="shared" si="72"/>
        <v>512.05498774575506</v>
      </c>
      <c r="H654" s="6">
        <f t="shared" si="71"/>
        <v>0.28498774575507468</v>
      </c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</row>
    <row r="655" spans="1:32" x14ac:dyDescent="0.25">
      <c r="A655" t="str">
        <f t="shared" si="73"/>
        <v>02070</v>
      </c>
      <c r="B655" s="39">
        <f>[1]CO2ToAtm_Valid1!B1269</f>
        <v>0</v>
      </c>
      <c r="C655">
        <f>[1]CO2ToAtm_Valid1!C522</f>
        <v>2070</v>
      </c>
      <c r="D655" s="6">
        <f>[1]CO2ToAtm_Valid1!H522</f>
        <v>38.07</v>
      </c>
      <c r="E655" s="6">
        <f>[1]CO2ToAtm_Valid1!F522</f>
        <v>513.6</v>
      </c>
      <c r="F655" s="6">
        <f>[1]CO2ToAtm_Valid1!J522</f>
        <v>16.485774834190348</v>
      </c>
      <c r="G655" s="6">
        <f t="shared" si="72"/>
        <v>513.87792004741857</v>
      </c>
      <c r="H655" s="6">
        <f t="shared" si="71"/>
        <v>0.27792004741854726</v>
      </c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</row>
    <row r="656" spans="1:32" x14ac:dyDescent="0.25">
      <c r="A656" t="str">
        <f t="shared" si="73"/>
        <v>02071</v>
      </c>
      <c r="B656" s="39">
        <f>[1]CO2ToAtm_Valid1!B1270</f>
        <v>0</v>
      </c>
      <c r="C656">
        <f>[1]CO2ToAtm_Valid1!C521</f>
        <v>2071</v>
      </c>
      <c r="D656" s="6">
        <f>[1]CO2ToAtm_Valid1!H521</f>
        <v>38.049999999999997</v>
      </c>
      <c r="E656" s="6">
        <f>[1]CO2ToAtm_Valid1!F521</f>
        <v>515.44000000000005</v>
      </c>
      <c r="F656" s="6">
        <f>[1]CO2ToAtm_Valid1!J521</f>
        <v>16.518842114457104</v>
      </c>
      <c r="G656" s="6">
        <f t="shared" si="72"/>
        <v>515.71085465226508</v>
      </c>
      <c r="H656" s="6">
        <f t="shared" si="71"/>
        <v>0.27085465226502947</v>
      </c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</row>
    <row r="657" spans="1:32" x14ac:dyDescent="0.25">
      <c r="A657" t="str">
        <f t="shared" si="73"/>
        <v>02072</v>
      </c>
      <c r="B657" s="39">
        <f>[1]CO2ToAtm_Valid1!B1271</f>
        <v>0</v>
      </c>
      <c r="C657">
        <f>[1]CO2ToAtm_Valid1!C520</f>
        <v>2072</v>
      </c>
      <c r="D657" s="6">
        <f>[1]CO2ToAtm_Valid1!H520</f>
        <v>38.03</v>
      </c>
      <c r="E657" s="6">
        <f>[1]CO2ToAtm_Valid1!F520</f>
        <v>517.27</v>
      </c>
      <c r="F657" s="6">
        <f>[1]CO2ToAtm_Valid1!J520</f>
        <v>16.551917389327837</v>
      </c>
      <c r="G657" s="6">
        <f t="shared" si="72"/>
        <v>517.55508861900864</v>
      </c>
      <c r="H657" s="6">
        <f t="shared" si="71"/>
        <v>0.28508861900866123</v>
      </c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</row>
    <row r="658" spans="1:32" x14ac:dyDescent="0.25">
      <c r="A658" t="str">
        <f t="shared" si="73"/>
        <v>02073</v>
      </c>
      <c r="B658" s="39">
        <f>[1]CO2ToAtm_Valid1!B1272</f>
        <v>0</v>
      </c>
      <c r="C658">
        <f>[1]CO2ToAtm_Valid1!C518</f>
        <v>2073</v>
      </c>
      <c r="D658" s="6">
        <f>[1]CO2ToAtm_Valid1!H518</f>
        <v>38.01</v>
      </c>
      <c r="E658" s="6">
        <f>[1]CO2ToAtm_Valid1!F518</f>
        <v>519.11</v>
      </c>
      <c r="F658" s="6">
        <f>[1]CO2ToAtm_Valid1!J518</f>
        <v>16.585000658802521</v>
      </c>
      <c r="G658" s="6">
        <f t="shared" si="72"/>
        <v>519.38932360938895</v>
      </c>
      <c r="H658" s="6">
        <f t="shared" si="71"/>
        <v>0.27932360938893908</v>
      </c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</row>
    <row r="659" spans="1:32" x14ac:dyDescent="0.25">
      <c r="A659" t="str">
        <f t="shared" si="73"/>
        <v>02074</v>
      </c>
      <c r="B659" s="39">
        <f>[1]CO2ToAtm_Valid1!B1273</f>
        <v>0</v>
      </c>
      <c r="C659">
        <f>[1]CO2ToAtm_Valid1!C517</f>
        <v>2074</v>
      </c>
      <c r="D659" s="6">
        <f>[1]CO2ToAtm_Valid1!H517</f>
        <v>37.99</v>
      </c>
      <c r="E659" s="6">
        <f>[1]CO2ToAtm_Valid1!F517</f>
        <v>520.95000000000005</v>
      </c>
      <c r="F659" s="6">
        <f>[1]CO2ToAtm_Valid1!J517</f>
        <v>16.618091922881177</v>
      </c>
      <c r="G659" s="6">
        <f t="shared" si="72"/>
        <v>521.23355962340622</v>
      </c>
      <c r="H659" s="6">
        <f t="shared" si="71"/>
        <v>0.2835596234061768</v>
      </c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</row>
    <row r="660" spans="1:32" x14ac:dyDescent="0.25">
      <c r="A660" t="str">
        <f t="shared" si="73"/>
        <v>02075</v>
      </c>
      <c r="B660" s="39">
        <f>[1]CO2ToAtm_Valid1!B1274</f>
        <v>0</v>
      </c>
      <c r="C660">
        <f>[1]CO2ToAtm_Valid1!C516</f>
        <v>2075</v>
      </c>
      <c r="D660" s="6">
        <f>[1]CO2ToAtm_Valid1!H516</f>
        <v>37.97</v>
      </c>
      <c r="E660" s="6">
        <f>[1]CO2ToAtm_Valid1!F516</f>
        <v>522.79999999999995</v>
      </c>
      <c r="F660" s="6">
        <f>[1]CO2ToAtm_Valid1!J516</f>
        <v>16.651191181563792</v>
      </c>
      <c r="G660" s="6">
        <f t="shared" si="72"/>
        <v>523.07779666106035</v>
      </c>
      <c r="H660" s="6">
        <f t="shared" si="71"/>
        <v>0.27779666106039258</v>
      </c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</row>
    <row r="661" spans="1:32" x14ac:dyDescent="0.25">
      <c r="A661" t="str">
        <f t="shared" si="73"/>
        <v>02076</v>
      </c>
      <c r="B661" s="39">
        <f>[1]CO2ToAtm_Valid1!B1275</f>
        <v>0</v>
      </c>
      <c r="C661">
        <f>[1]CO2ToAtm_Valid1!C515</f>
        <v>2076</v>
      </c>
      <c r="D661" s="6">
        <f>[1]CO2ToAtm_Valid1!H515</f>
        <v>37.950000000000003</v>
      </c>
      <c r="E661" s="6">
        <f>[1]CO2ToAtm_Valid1!F515</f>
        <v>524.64</v>
      </c>
      <c r="F661" s="6">
        <f>[1]CO2ToAtm_Valid1!J515</f>
        <v>16.684298434850373</v>
      </c>
      <c r="G661" s="6">
        <f t="shared" si="72"/>
        <v>524.93203472235132</v>
      </c>
      <c r="H661" s="6">
        <f t="shared" si="71"/>
        <v>0.29203472235133177</v>
      </c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</row>
    <row r="662" spans="1:32" x14ac:dyDescent="0.25">
      <c r="A662" t="str">
        <f t="shared" si="73"/>
        <v>02077</v>
      </c>
      <c r="B662" s="39">
        <f>[1]CO2ToAtm_Valid1!B1276</f>
        <v>0</v>
      </c>
      <c r="C662">
        <f>[1]CO2ToAtm_Valid1!C514</f>
        <v>2077</v>
      </c>
      <c r="D662" s="6">
        <f>[1]CO2ToAtm_Valid1!H514</f>
        <v>37.93</v>
      </c>
      <c r="E662" s="6">
        <f>[1]CO2ToAtm_Valid1!F514</f>
        <v>526.49</v>
      </c>
      <c r="F662" s="6">
        <f>[1]CO2ToAtm_Valid1!J514</f>
        <v>16.717413682740915</v>
      </c>
      <c r="G662" s="6">
        <f t="shared" si="72"/>
        <v>526.77627380727915</v>
      </c>
      <c r="H662" s="6">
        <f t="shared" si="71"/>
        <v>0.28627380727914442</v>
      </c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</row>
    <row r="663" spans="1:32" x14ac:dyDescent="0.25">
      <c r="A663" t="str">
        <f t="shared" si="73"/>
        <v>02078</v>
      </c>
      <c r="B663" s="39">
        <f>[1]CO2ToAtm_Valid1!B1277</f>
        <v>0</v>
      </c>
      <c r="C663">
        <f>[1]CO2ToAtm_Valid1!C513</f>
        <v>2078</v>
      </c>
      <c r="D663" s="6">
        <f>[1]CO2ToAtm_Valid1!H513</f>
        <v>37.909999999999997</v>
      </c>
      <c r="E663" s="6">
        <f>[1]CO2ToAtm_Valid1!F513</f>
        <v>528.35</v>
      </c>
      <c r="F663" s="6">
        <f>[1]CO2ToAtm_Valid1!J513</f>
        <v>16.750536925235423</v>
      </c>
      <c r="G663" s="6">
        <f t="shared" si="72"/>
        <v>528.63051391584395</v>
      </c>
      <c r="H663" s="6">
        <f t="shared" si="71"/>
        <v>0.28051391584392604</v>
      </c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</row>
    <row r="664" spans="1:32" x14ac:dyDescent="0.25">
      <c r="A664" t="str">
        <f t="shared" si="73"/>
        <v>02079</v>
      </c>
      <c r="B664" s="39">
        <f>[1]CO2ToAtm_Valid1!B1278</f>
        <v>0</v>
      </c>
      <c r="C664">
        <f>[1]CO2ToAtm_Valid1!C512</f>
        <v>2079</v>
      </c>
      <c r="D664" s="6">
        <f>[1]CO2ToAtm_Valid1!H512</f>
        <v>37.89</v>
      </c>
      <c r="E664" s="6">
        <f>[1]CO2ToAtm_Valid1!F512</f>
        <v>530.21</v>
      </c>
      <c r="F664" s="6">
        <f>[1]CO2ToAtm_Valid1!J512</f>
        <v>16.783668162333896</v>
      </c>
      <c r="G664" s="6">
        <f t="shared" si="72"/>
        <v>530.49475504804548</v>
      </c>
      <c r="H664" s="6">
        <f t="shared" si="71"/>
        <v>0.28475504804544016</v>
      </c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</row>
    <row r="665" spans="1:32" x14ac:dyDescent="0.25">
      <c r="A665" t="str">
        <f t="shared" si="73"/>
        <v>02080</v>
      </c>
      <c r="B665" s="39">
        <f>[1]CO2ToAtm_Valid1!B1279</f>
        <v>0</v>
      </c>
      <c r="C665">
        <f>[1]CO2ToAtm_Valid1!C511</f>
        <v>2080</v>
      </c>
      <c r="D665" s="6">
        <f>[1]CO2ToAtm_Valid1!H511</f>
        <v>37.86</v>
      </c>
      <c r="E665" s="6">
        <f>[1]CO2ToAtm_Valid1!F511</f>
        <v>532.07000000000005</v>
      </c>
      <c r="F665" s="6">
        <f>[1]CO2ToAtm_Valid1!J511</f>
        <v>16.806713341197362</v>
      </c>
      <c r="G665" s="6">
        <f t="shared" si="72"/>
        <v>532.35899720388397</v>
      </c>
      <c r="H665" s="6">
        <f t="shared" si="71"/>
        <v>0.28899720388392325</v>
      </c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</row>
    <row r="666" spans="1:32" x14ac:dyDescent="0.25">
      <c r="A666" t="str">
        <f t="shared" si="73"/>
        <v>02081</v>
      </c>
      <c r="B666" s="39">
        <f>[1]CO2ToAtm_Valid1!B1280</f>
        <v>0</v>
      </c>
      <c r="C666">
        <f>[1]CO2ToAtm_Valid1!C510</f>
        <v>2081</v>
      </c>
      <c r="D666" s="6">
        <f>[1]CO2ToAtm_Valid1!H510</f>
        <v>37.840000000000003</v>
      </c>
      <c r="E666" s="6">
        <f>[1]CO2ToAtm_Valid1!F510</f>
        <v>533.92999999999995</v>
      </c>
      <c r="F666" s="6">
        <f>[1]CO2ToAtm_Valid1!J510</f>
        <v>16.839864564805747</v>
      </c>
      <c r="G666" s="6">
        <f t="shared" si="72"/>
        <v>534.22194793101119</v>
      </c>
      <c r="H666" s="6">
        <f t="shared" si="71"/>
        <v>0.29194793101123651</v>
      </c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</row>
    <row r="667" spans="1:32" x14ac:dyDescent="0.25">
      <c r="A667" t="str">
        <f t="shared" si="73"/>
        <v>02082</v>
      </c>
      <c r="B667" s="39">
        <f>[1]CO2ToAtm_Valid1!B1281</f>
        <v>0</v>
      </c>
      <c r="C667">
        <f>[1]CO2ToAtm_Valid1!C508</f>
        <v>2082</v>
      </c>
      <c r="D667" s="6">
        <f>[1]CO2ToAtm_Valid1!H508</f>
        <v>37.82</v>
      </c>
      <c r="E667" s="6">
        <f>[1]CO2ToAtm_Valid1!F508</f>
        <v>535.79</v>
      </c>
      <c r="F667" s="6">
        <f>[1]CO2ToAtm_Valid1!J508</f>
        <v>16.873023783018084</v>
      </c>
      <c r="G667" s="6">
        <f t="shared" si="72"/>
        <v>536.08619264594176</v>
      </c>
      <c r="H667" s="6">
        <f t="shared" si="71"/>
        <v>0.29619264594180095</v>
      </c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</row>
    <row r="668" spans="1:32" x14ac:dyDescent="0.25">
      <c r="A668" t="str">
        <f t="shared" si="73"/>
        <v>02083</v>
      </c>
      <c r="B668" s="39">
        <f>[1]CO2ToAtm_Valid1!B1282</f>
        <v>0</v>
      </c>
      <c r="C668">
        <f>[1]CO2ToAtm_Valid1!C507</f>
        <v>2083</v>
      </c>
      <c r="D668" s="6">
        <f>[1]CO2ToAtm_Valid1!H507</f>
        <v>37.79</v>
      </c>
      <c r="E668" s="6">
        <f>[1]CO2ToAtm_Valid1!F507</f>
        <v>537.66</v>
      </c>
      <c r="F668" s="6">
        <f>[1]CO2ToAtm_Valid1!J507</f>
        <v>16.896110933552361</v>
      </c>
      <c r="G668" s="6">
        <f t="shared" si="72"/>
        <v>537.95043838450931</v>
      </c>
      <c r="H668" s="6">
        <f t="shared" si="71"/>
        <v>0.29043838450934345</v>
      </c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</row>
    <row r="669" spans="1:32" x14ac:dyDescent="0.25">
      <c r="A669" t="str">
        <f t="shared" si="73"/>
        <v>02084</v>
      </c>
      <c r="B669" s="39">
        <f>[1]CO2ToAtm_Valid1!B1283</f>
        <v>0</v>
      </c>
      <c r="C669">
        <f>[1]CO2ToAtm_Valid1!C506</f>
        <v>2084</v>
      </c>
      <c r="D669" s="6">
        <f>[1]CO2ToAtm_Valid1!H506</f>
        <v>37.770000000000003</v>
      </c>
      <c r="E669" s="6">
        <f>[1]CO2ToAtm_Valid1!F506</f>
        <v>539.53</v>
      </c>
      <c r="F669" s="6">
        <f>[1]CO2ToAtm_Valid1!J506</f>
        <v>16.929290138274617</v>
      </c>
      <c r="G669" s="6">
        <f t="shared" si="72"/>
        <v>539.82339448573009</v>
      </c>
      <c r="H669" s="6">
        <f t="shared" si="71"/>
        <v>0.2933944857301185</v>
      </c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</row>
    <row r="670" spans="1:32" x14ac:dyDescent="0.25">
      <c r="A670" t="str">
        <f t="shared" si="73"/>
        <v>02085</v>
      </c>
      <c r="B670" s="39">
        <f>[1]CO2ToAtm_Valid1!B1284</f>
        <v>0</v>
      </c>
      <c r="C670">
        <f>[1]CO2ToAtm_Valid1!C505</f>
        <v>2085</v>
      </c>
      <c r="D670" s="6">
        <f>[1]CO2ToAtm_Valid1!H505</f>
        <v>37.74</v>
      </c>
      <c r="E670" s="6">
        <f>[1]CO2ToAtm_Valid1!F505</f>
        <v>541.39</v>
      </c>
      <c r="F670" s="6">
        <f>[1]CO2ToAtm_Valid1!J505</f>
        <v>16.952407268573758</v>
      </c>
      <c r="G670" s="6">
        <f t="shared" si="72"/>
        <v>541.69764278338982</v>
      </c>
      <c r="H670" s="6">
        <f t="shared" si="71"/>
        <v>0.30764278338983786</v>
      </c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</row>
    <row r="671" spans="1:32" x14ac:dyDescent="0.25">
      <c r="A671" t="str">
        <f t="shared" si="73"/>
        <v>02086</v>
      </c>
      <c r="B671" s="39">
        <f>[1]CO2ToAtm_Valid1!B1285</f>
        <v>0</v>
      </c>
      <c r="C671">
        <f>[1]CO2ToAtm_Valid1!C504</f>
        <v>2086</v>
      </c>
      <c r="D671" s="6">
        <f>[1]CO2ToAtm_Valid1!H504</f>
        <v>37.72</v>
      </c>
      <c r="E671" s="6">
        <f>[1]CO2ToAtm_Valid1!F504</f>
        <v>543.26</v>
      </c>
      <c r="F671" s="6">
        <f>[1]CO2ToAtm_Valid1!J504</f>
        <v>16.985606459805915</v>
      </c>
      <c r="G671" s="6">
        <f t="shared" si="72"/>
        <v>543.56060272324885</v>
      </c>
      <c r="H671" s="6">
        <f t="shared" si="71"/>
        <v>0.30060272324885773</v>
      </c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</row>
    <row r="672" spans="1:32" x14ac:dyDescent="0.25">
      <c r="A672" t="str">
        <f t="shared" si="73"/>
        <v>02087</v>
      </c>
      <c r="B672" s="39">
        <f>[1]CO2ToAtm_Valid1!B1286</f>
        <v>0</v>
      </c>
      <c r="C672">
        <f>[1]CO2ToAtm_Valid1!C503</f>
        <v>2087</v>
      </c>
      <c r="D672" s="6">
        <f>[1]CO2ToAtm_Valid1!H503</f>
        <v>37.69</v>
      </c>
      <c r="E672" s="6">
        <f>[1]CO2ToAtm_Valid1!F503</f>
        <v>545.13</v>
      </c>
      <c r="F672" s="6">
        <f>[1]CO2ToAtm_Valid1!J503</f>
        <v>17.008753569869924</v>
      </c>
      <c r="G672" s="6">
        <f t="shared" si="72"/>
        <v>545.43485358000078</v>
      </c>
      <c r="H672" s="6">
        <f t="shared" si="71"/>
        <v>0.30485358000078122</v>
      </c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</row>
    <row r="673" spans="1:32" x14ac:dyDescent="0.25">
      <c r="A673" t="str">
        <f t="shared" si="73"/>
        <v>02088</v>
      </c>
      <c r="B673" s="39">
        <f>[1]CO2ToAtm_Valid1!B1287</f>
        <v>0</v>
      </c>
      <c r="C673">
        <f>[1]CO2ToAtm_Valid1!C502</f>
        <v>2088</v>
      </c>
      <c r="D673" s="6">
        <f>[1]CO2ToAtm_Valid1!H502</f>
        <v>37.67</v>
      </c>
      <c r="E673" s="6">
        <f>[1]CO2ToAtm_Valid1!F502</f>
        <v>547</v>
      </c>
      <c r="F673" s="6">
        <f>[1]CO2ToAtm_Valid1!J502</f>
        <v>17.04197274761199</v>
      </c>
      <c r="G673" s="6">
        <f t="shared" si="72"/>
        <v>547.30781735849803</v>
      </c>
      <c r="H673" s="6">
        <f t="shared" si="71"/>
        <v>0.30781735849802772</v>
      </c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</row>
    <row r="674" spans="1:32" x14ac:dyDescent="0.25">
      <c r="A674" t="str">
        <f t="shared" si="73"/>
        <v>02089</v>
      </c>
      <c r="B674" s="39">
        <f>[1]CO2ToAtm_Valid1!B1288</f>
        <v>0</v>
      </c>
      <c r="C674">
        <f>[1]CO2ToAtm_Valid1!C500</f>
        <v>2089</v>
      </c>
      <c r="D674" s="6">
        <f>[1]CO2ToAtm_Valid1!H500</f>
        <v>37.64</v>
      </c>
      <c r="E674" s="6">
        <f>[1]CO2ToAtm_Valid1!F500</f>
        <v>548.88</v>
      </c>
      <c r="F674" s="6">
        <f>[1]CO2ToAtm_Valid1!J500</f>
        <v>17.06514983744086</v>
      </c>
      <c r="G674" s="6">
        <f t="shared" si="72"/>
        <v>549.18207077434215</v>
      </c>
      <c r="H674" s="6">
        <f t="shared" si="71"/>
        <v>0.30207077434215535</v>
      </c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</row>
    <row r="675" spans="1:32" x14ac:dyDescent="0.25">
      <c r="A675" t="str">
        <f t="shared" si="73"/>
        <v>02090</v>
      </c>
      <c r="B675" s="39">
        <f>[1]CO2ToAtm_Valid1!B1289</f>
        <v>0</v>
      </c>
      <c r="C675">
        <f>[1]CO2ToAtm_Valid1!C499</f>
        <v>2090</v>
      </c>
      <c r="D675" s="6">
        <f>[1]CO2ToAtm_Valid1!H499</f>
        <v>37.61</v>
      </c>
      <c r="E675" s="6">
        <f>[1]CO2ToAtm_Valid1!F499</f>
        <v>550.75</v>
      </c>
      <c r="F675" s="6">
        <f>[1]CO2ToAtm_Valid1!J499</f>
        <v>17.088344915128644</v>
      </c>
      <c r="G675" s="6">
        <f t="shared" si="72"/>
        <v>551.06503839147774</v>
      </c>
      <c r="H675" s="6">
        <f t="shared" ref="H675:H685" si="74">G675-E675</f>
        <v>0.31503839147774215</v>
      </c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</row>
    <row r="676" spans="1:32" x14ac:dyDescent="0.25">
      <c r="A676" t="str">
        <f t="shared" si="73"/>
        <v>02091</v>
      </c>
      <c r="B676" s="39">
        <f>[1]CO2ToAtm_Valid1!B1290</f>
        <v>0</v>
      </c>
      <c r="C676">
        <f>[1]CO2ToAtm_Valid1!C498</f>
        <v>2091</v>
      </c>
      <c r="D676" s="6">
        <f>[1]CO2ToAtm_Valid1!H498</f>
        <v>37.590000000000003</v>
      </c>
      <c r="E676" s="6">
        <f>[1]CO2ToAtm_Valid1!F498</f>
        <v>552.62</v>
      </c>
      <c r="F676" s="6">
        <f>[1]CO2ToAtm_Valid1!J498</f>
        <v>17.121596071286568</v>
      </c>
      <c r="G676" s="6">
        <f t="shared" ref="G676:G685" si="75">E675+F675/7.81</f>
        <v>552.93800831179624</v>
      </c>
      <c r="H676" s="6">
        <f t="shared" si="74"/>
        <v>0.31800831179623401</v>
      </c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</row>
    <row r="677" spans="1:32" x14ac:dyDescent="0.25">
      <c r="A677" t="str">
        <f t="shared" si="73"/>
        <v>02092</v>
      </c>
      <c r="B677" s="39">
        <f>[1]CO2ToAtm_Valid1!B1291</f>
        <v>0</v>
      </c>
      <c r="C677">
        <f>[1]CO2ToAtm_Valid1!C496</f>
        <v>2092</v>
      </c>
      <c r="D677" s="6">
        <f>[1]CO2ToAtm_Valid1!H496</f>
        <v>37.56</v>
      </c>
      <c r="E677" s="6">
        <f>[1]CO2ToAtm_Valid1!F496</f>
        <v>554.5</v>
      </c>
      <c r="F677" s="6">
        <f>[1]CO2ToAtm_Valid1!J496</f>
        <v>17.144821128739217</v>
      </c>
      <c r="G677" s="6">
        <f t="shared" si="75"/>
        <v>554.81226582218778</v>
      </c>
      <c r="H677" s="6">
        <f t="shared" si="74"/>
        <v>0.31226582218778276</v>
      </c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</row>
    <row r="678" spans="1:32" x14ac:dyDescent="0.25">
      <c r="A678" t="str">
        <f t="shared" si="73"/>
        <v>02093</v>
      </c>
      <c r="B678" s="39">
        <f>[1]CO2ToAtm_Valid1!B1292</f>
        <v>0</v>
      </c>
      <c r="C678">
        <f>[1]CO2ToAtm_Valid1!C495</f>
        <v>2093</v>
      </c>
      <c r="D678" s="6">
        <f>[1]CO2ToAtm_Valid1!H495</f>
        <v>37.54</v>
      </c>
      <c r="E678" s="6">
        <f>[1]CO2ToAtm_Valid1!F495</f>
        <v>556.37</v>
      </c>
      <c r="F678" s="6">
        <f>[1]CO2ToAtm_Valid1!J495</f>
        <v>17.178092271407046</v>
      </c>
      <c r="G678" s="6">
        <f t="shared" si="75"/>
        <v>556.69523958114462</v>
      </c>
      <c r="H678" s="6">
        <f t="shared" si="74"/>
        <v>0.32523958114461493</v>
      </c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</row>
    <row r="679" spans="1:32" x14ac:dyDescent="0.25">
      <c r="A679" t="str">
        <f t="shared" si="73"/>
        <v>02094</v>
      </c>
      <c r="B679" s="39">
        <f>[1]CO2ToAtm_Valid1!B1293</f>
        <v>0</v>
      </c>
      <c r="C679">
        <f>[1]CO2ToAtm_Valid1!C494</f>
        <v>2094</v>
      </c>
      <c r="D679" s="6">
        <f>[1]CO2ToAtm_Valid1!H494</f>
        <v>37.51</v>
      </c>
      <c r="E679" s="6">
        <f>[1]CO2ToAtm_Valid1!F494</f>
        <v>558.24</v>
      </c>
      <c r="F679" s="6">
        <f>[1]CO2ToAtm_Valid1!J494</f>
        <v>17.201347308624559</v>
      </c>
      <c r="G679" s="6">
        <f t="shared" si="75"/>
        <v>558.56949965062836</v>
      </c>
      <c r="H679" s="6">
        <f t="shared" si="74"/>
        <v>0.32949965062834963</v>
      </c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</row>
    <row r="680" spans="1:32" x14ac:dyDescent="0.25">
      <c r="A680" t="str">
        <f t="shared" si="73"/>
        <v>02095</v>
      </c>
      <c r="B680" s="39">
        <f>[1]CO2ToAtm_Valid1!B1294</f>
        <v>0</v>
      </c>
      <c r="C680">
        <f>[1]CO2ToAtm_Valid1!C493</f>
        <v>2095</v>
      </c>
      <c r="D680" s="6">
        <f>[1]CO2ToAtm_Valid1!H493</f>
        <v>37.49</v>
      </c>
      <c r="E680" s="6">
        <f>[1]CO2ToAtm_Valid1!F493</f>
        <v>560.12</v>
      </c>
      <c r="F680" s="6">
        <f>[1]CO2ToAtm_Valid1!J493</f>
        <v>17.234638437802303</v>
      </c>
      <c r="G680" s="6">
        <f t="shared" si="75"/>
        <v>560.44247724822344</v>
      </c>
      <c r="H680" s="6">
        <f t="shared" si="74"/>
        <v>0.32247724822343571</v>
      </c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</row>
    <row r="681" spans="1:32" x14ac:dyDescent="0.25">
      <c r="A681" t="str">
        <f t="shared" si="73"/>
        <v>02096</v>
      </c>
      <c r="B681" s="39">
        <f>[1]CO2ToAtm_Valid1!B1295</f>
        <v>0</v>
      </c>
      <c r="C681">
        <f>[1]CO2ToAtm_Valid1!C492</f>
        <v>2096</v>
      </c>
      <c r="D681" s="6">
        <f>[1]CO2ToAtm_Valid1!H492</f>
        <v>37.479999999999997</v>
      </c>
      <c r="E681" s="6">
        <f>[1]CO2ToAtm_Valid1!F492</f>
        <v>561.99</v>
      </c>
      <c r="F681" s="6">
        <f>[1]CO2ToAtm_Valid1!J492</f>
        <v>17.277953667034318</v>
      </c>
      <c r="G681" s="6">
        <f t="shared" si="75"/>
        <v>562.32673987679925</v>
      </c>
      <c r="H681" s="6">
        <f t="shared" si="74"/>
        <v>0.33673987679924267</v>
      </c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</row>
    <row r="682" spans="1:32" x14ac:dyDescent="0.25">
      <c r="A682" t="str">
        <f t="shared" si="73"/>
        <v>02097</v>
      </c>
      <c r="B682" s="39">
        <f>[1]CO2ToAtm_Valid1!B1296</f>
        <v>0</v>
      </c>
      <c r="C682">
        <f>[1]CO2ToAtm_Valid1!C491</f>
        <v>2097</v>
      </c>
      <c r="D682" s="6">
        <f>[1]CO2ToAtm_Valid1!H491</f>
        <v>37.47</v>
      </c>
      <c r="E682" s="6">
        <f>[1]CO2ToAtm_Valid1!F491</f>
        <v>563.86</v>
      </c>
      <c r="F682" s="6">
        <f>[1]CO2ToAtm_Valid1!J491</f>
        <v>17.321270894917333</v>
      </c>
      <c r="G682" s="6">
        <f t="shared" si="75"/>
        <v>564.2022860009007</v>
      </c>
      <c r="H682" s="6">
        <f t="shared" si="74"/>
        <v>0.34228600090068539</v>
      </c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</row>
    <row r="683" spans="1:32" x14ac:dyDescent="0.25">
      <c r="A683" t="str">
        <f t="shared" si="73"/>
        <v>02098</v>
      </c>
      <c r="B683" s="39">
        <f>[1]CO2ToAtm_Valid1!B1297</f>
        <v>0</v>
      </c>
      <c r="C683">
        <f>[1]CO2ToAtm_Valid1!C489</f>
        <v>2098</v>
      </c>
      <c r="D683" s="6">
        <f>[1]CO2ToAtm_Valid1!H489</f>
        <v>37.46</v>
      </c>
      <c r="E683" s="6">
        <f>[1]CO2ToAtm_Valid1!F489</f>
        <v>565.74</v>
      </c>
      <c r="F683" s="6">
        <f>[1]CO2ToAtm_Valid1!J489</f>
        <v>17.364590121451343</v>
      </c>
      <c r="G683" s="6">
        <f t="shared" si="75"/>
        <v>566.07783238091133</v>
      </c>
      <c r="H683" s="6">
        <f t="shared" si="74"/>
        <v>0.33783238091132262</v>
      </c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</row>
    <row r="684" spans="1:32" x14ac:dyDescent="0.25">
      <c r="A684" t="str">
        <f t="shared" si="73"/>
        <v>02099</v>
      </c>
      <c r="B684" s="39">
        <f>[1]CO2ToAtm_Valid1!B1298</f>
        <v>0</v>
      </c>
      <c r="C684">
        <f>[1]CO2ToAtm_Valid1!C490</f>
        <v>2099</v>
      </c>
      <c r="D684" s="6">
        <f>[1]CO2ToAtm_Valid1!H490</f>
        <v>37.46</v>
      </c>
      <c r="E684" s="6">
        <f>[1]CO2ToAtm_Valid1!F490</f>
        <v>567.61</v>
      </c>
      <c r="F684" s="6">
        <f>[1]CO2ToAtm_Valid1!J490</f>
        <v>17.417923454784674</v>
      </c>
      <c r="G684" s="6">
        <f t="shared" si="75"/>
        <v>567.96337901683114</v>
      </c>
      <c r="H684" s="6">
        <f t="shared" si="74"/>
        <v>0.35337901683112705</v>
      </c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</row>
    <row r="685" spans="1:32" x14ac:dyDescent="0.25">
      <c r="A685" t="str">
        <f t="shared" si="73"/>
        <v>02100</v>
      </c>
      <c r="B685" s="39">
        <f>[1]CO2ToAtm_Valid1!B1299</f>
        <v>0</v>
      </c>
      <c r="C685">
        <f>[1]CO2ToAtm_Valid1!C488</f>
        <v>2100</v>
      </c>
      <c r="D685" s="6">
        <f>[1]CO2ToAtm_Valid1!H488</f>
        <v>37.450000000000003</v>
      </c>
      <c r="E685" s="6">
        <f>[1]CO2ToAtm_Valid1!F488</f>
        <v>569.49</v>
      </c>
      <c r="F685" s="6">
        <f>[1]CO2ToAtm_Valid1!J488</f>
        <v>17.461244679969674</v>
      </c>
      <c r="G685" s="6">
        <f t="shared" si="75"/>
        <v>569.84020786873043</v>
      </c>
      <c r="H685" s="6">
        <f t="shared" si="74"/>
        <v>0.35020786873042198</v>
      </c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</row>
    <row r="686" spans="1:32" x14ac:dyDescent="0.25">
      <c r="A686" t="str">
        <f t="shared" si="73"/>
        <v>02025</v>
      </c>
      <c r="B686" s="39">
        <f>[1]CO2ToAtm_Valid1!B1300</f>
        <v>0</v>
      </c>
      <c r="C686">
        <f>[1]CO2ToAtm_Valid1!C626</f>
        <v>2025</v>
      </c>
      <c r="D686" s="6">
        <f>[1]CO2ToAtm_Valid1!H626</f>
        <v>43.45</v>
      </c>
      <c r="E686" s="6">
        <f>[1]CO2ToAtm_Valid1!F626</f>
        <v>421.83</v>
      </c>
      <c r="F686" s="6">
        <f>[1]CO2ToAtm_Valid1!J626</f>
        <v>19.827667152032721</v>
      </c>
      <c r="G686" s="6">
        <f>E686</f>
        <v>421.83</v>
      </c>
      <c r="H686" s="6">
        <f>G686-E686</f>
        <v>0</v>
      </c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</row>
    <row r="687" spans="1:32" x14ac:dyDescent="0.25">
      <c r="A687" t="str">
        <f t="shared" si="73"/>
        <v>02026</v>
      </c>
      <c r="B687" s="39">
        <f>[1]CO2ToAtm_Valid1!B1301</f>
        <v>0</v>
      </c>
      <c r="C687">
        <f>[1]CO2ToAtm_Valid1!C636</f>
        <v>2026</v>
      </c>
      <c r="D687" s="6">
        <f>[1]CO2ToAtm_Valid1!H636</f>
        <v>43.65</v>
      </c>
      <c r="E687" s="6">
        <f>[1]CO2ToAtm_Valid1!F636</f>
        <v>424.33</v>
      </c>
      <c r="F687" s="6">
        <f>[1]CO2ToAtm_Valid1!J636</f>
        <v>20.105606203911588</v>
      </c>
      <c r="G687" s="6">
        <f>E686+F686/7.81</f>
        <v>424.36875379667509</v>
      </c>
      <c r="H687" s="6">
        <f t="shared" ref="H687:H750" si="76">G687-E687</f>
        <v>3.8753796675109697E-2</v>
      </c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</row>
    <row r="688" spans="1:32" x14ac:dyDescent="0.25">
      <c r="A688" t="str">
        <f t="shared" si="73"/>
        <v>02027</v>
      </c>
      <c r="B688" s="39">
        <f>[1]CO2ToAtm_Valid1!B1302</f>
        <v>0</v>
      </c>
      <c r="C688">
        <f>[1]CO2ToAtm_Valid1!C643</f>
        <v>2027</v>
      </c>
      <c r="D688" s="6">
        <f>[1]CO2ToAtm_Valid1!H643</f>
        <v>43.82</v>
      </c>
      <c r="E688" s="6">
        <f>[1]CO2ToAtm_Valid1!F643</f>
        <v>426.82</v>
      </c>
      <c r="F688" s="6">
        <f>[1]CO2ToAtm_Valid1!J643</f>
        <v>20.350482973745258</v>
      </c>
      <c r="G688" s="6">
        <f t="shared" ref="G688:G751" si="77">E687+F687/7.81</f>
        <v>426.90434138334336</v>
      </c>
      <c r="H688" s="6">
        <f t="shared" si="76"/>
        <v>8.434138334337149E-2</v>
      </c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</row>
    <row r="689" spans="1:32" x14ac:dyDescent="0.25">
      <c r="A689" t="str">
        <f t="shared" si="73"/>
        <v>02028</v>
      </c>
      <c r="B689" s="39">
        <f>[1]CO2ToAtm_Valid1!B1303</f>
        <v>0</v>
      </c>
      <c r="C689">
        <f>[1]CO2ToAtm_Valid1!C648</f>
        <v>2028</v>
      </c>
      <c r="D689" s="6">
        <f>[1]CO2ToAtm_Valid1!H648</f>
        <v>43.98</v>
      </c>
      <c r="E689" s="6">
        <f>[1]CO2ToAtm_Valid1!F648</f>
        <v>429.32</v>
      </c>
      <c r="F689" s="6">
        <f>[1]CO2ToAtm_Valid1!J648</f>
        <v>20.584620126469908</v>
      </c>
      <c r="G689" s="6">
        <f t="shared" si="77"/>
        <v>429.42569564324521</v>
      </c>
      <c r="H689" s="6">
        <f t="shared" si="76"/>
        <v>0.10569564324521252</v>
      </c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</row>
    <row r="690" spans="1:32" x14ac:dyDescent="0.25">
      <c r="A690" t="str">
        <f t="shared" si="73"/>
        <v>02029</v>
      </c>
      <c r="B690" s="39">
        <f>[1]CO2ToAtm_Valid1!B1304</f>
        <v>0</v>
      </c>
      <c r="C690">
        <f>[1]CO2ToAtm_Valid1!C653</f>
        <v>2029</v>
      </c>
      <c r="D690" s="6">
        <f>[1]CO2ToAtm_Valid1!H653</f>
        <v>44.12</v>
      </c>
      <c r="E690" s="6">
        <f>[1]CO2ToAtm_Valid1!F653</f>
        <v>431.82</v>
      </c>
      <c r="F690" s="6">
        <f>[1]CO2ToAtm_Valid1!J653</f>
        <v>20.79657651847873</v>
      </c>
      <c r="G690" s="6">
        <f t="shared" si="77"/>
        <v>431.95567479212161</v>
      </c>
      <c r="H690" s="6">
        <f t="shared" si="76"/>
        <v>0.1356747921216197</v>
      </c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</row>
    <row r="691" spans="1:32" x14ac:dyDescent="0.25">
      <c r="A691" t="str">
        <f t="shared" si="73"/>
        <v>02030</v>
      </c>
      <c r="B691" s="39">
        <f>[1]CO2ToAtm_Valid1!B1305</f>
        <v>0</v>
      </c>
      <c r="C691">
        <f>[1]CO2ToAtm_Valid1!C657</f>
        <v>2030</v>
      </c>
      <c r="D691" s="6">
        <f>[1]CO2ToAtm_Valid1!H657</f>
        <v>44.23</v>
      </c>
      <c r="E691" s="6">
        <f>[1]CO2ToAtm_Valid1!F657</f>
        <v>434.32</v>
      </c>
      <c r="F691" s="6">
        <f>[1]CO2ToAtm_Valid1!J657</f>
        <v>20.974817069568331</v>
      </c>
      <c r="G691" s="6">
        <f t="shared" si="77"/>
        <v>434.48281389481161</v>
      </c>
      <c r="H691" s="6">
        <f t="shared" si="76"/>
        <v>0.16281389481162023</v>
      </c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</row>
    <row r="692" spans="1:32" x14ac:dyDescent="0.25">
      <c r="A692" t="str">
        <f t="shared" si="73"/>
        <v>02031</v>
      </c>
      <c r="B692" s="39">
        <f>[1]CO2ToAtm_Valid1!B1306</f>
        <v>0</v>
      </c>
      <c r="C692">
        <f>[1]CO2ToAtm_Valid1!C661</f>
        <v>2031</v>
      </c>
      <c r="D692" s="6">
        <f>[1]CO2ToAtm_Valid1!H661</f>
        <v>44.34</v>
      </c>
      <c r="E692" s="6">
        <f>[1]CO2ToAtm_Valid1!F661</f>
        <v>436.81</v>
      </c>
      <c r="F692" s="6">
        <f>[1]CO2ToAtm_Valid1!J661</f>
        <v>21.153299457427845</v>
      </c>
      <c r="G692" s="6">
        <f t="shared" si="77"/>
        <v>437.00563598842103</v>
      </c>
      <c r="H692" s="6">
        <f t="shared" si="76"/>
        <v>0.19563598842103147</v>
      </c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</row>
    <row r="693" spans="1:32" x14ac:dyDescent="0.25">
      <c r="A693" t="str">
        <f t="shared" si="73"/>
        <v>02032</v>
      </c>
      <c r="B693" s="39">
        <f>[1]CO2ToAtm_Valid1!B1307</f>
        <v>0</v>
      </c>
      <c r="C693">
        <f>[1]CO2ToAtm_Valid1!C664</f>
        <v>2032</v>
      </c>
      <c r="D693" s="6">
        <f>[1]CO2ToAtm_Valid1!H664</f>
        <v>44.42</v>
      </c>
      <c r="E693" s="6">
        <f>[1]CO2ToAtm_Valid1!F664</f>
        <v>439.3</v>
      </c>
      <c r="F693" s="6">
        <f>[1]CO2ToAtm_Valid1!J664</f>
        <v>21.297802182437334</v>
      </c>
      <c r="G693" s="6">
        <f t="shared" si="77"/>
        <v>439.51848904704582</v>
      </c>
      <c r="H693" s="6">
        <f t="shared" si="76"/>
        <v>0.21848904704580718</v>
      </c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</row>
    <row r="694" spans="1:32" x14ac:dyDescent="0.25">
      <c r="A694" t="str">
        <f t="shared" si="73"/>
        <v>02033</v>
      </c>
      <c r="B694" s="39">
        <f>[1]CO2ToAtm_Valid1!B1308</f>
        <v>0</v>
      </c>
      <c r="C694">
        <f>[1]CO2ToAtm_Valid1!C668</f>
        <v>2033</v>
      </c>
      <c r="D694" s="6">
        <f>[1]CO2ToAtm_Valid1!H668</f>
        <v>44.49</v>
      </c>
      <c r="E694" s="6">
        <f>[1]CO2ToAtm_Valid1!F668</f>
        <v>441.78</v>
      </c>
      <c r="F694" s="6">
        <f>[1]CO2ToAtm_Valid1!J668</f>
        <v>21.431013662664324</v>
      </c>
      <c r="G694" s="6">
        <f t="shared" si="77"/>
        <v>442.02699131657329</v>
      </c>
      <c r="H694" s="6">
        <f t="shared" si="76"/>
        <v>0.24699131657331463</v>
      </c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</row>
    <row r="695" spans="1:32" x14ac:dyDescent="0.25">
      <c r="A695" t="str">
        <f t="shared" si="73"/>
        <v>02034</v>
      </c>
      <c r="B695" s="39">
        <f>[1]CO2ToAtm_Valid1!B1309</f>
        <v>0</v>
      </c>
      <c r="C695">
        <f>[1]CO2ToAtm_Valid1!C670</f>
        <v>2034</v>
      </c>
      <c r="D695" s="6">
        <f>[1]CO2ToAtm_Valid1!H670</f>
        <v>44.55</v>
      </c>
      <c r="E695" s="6">
        <f>[1]CO2ToAtm_Valid1!F670</f>
        <v>444.26</v>
      </c>
      <c r="F695" s="6">
        <f>[1]CO2ToAtm_Valid1!J670</f>
        <v>21.552891926438001</v>
      </c>
      <c r="G695" s="6">
        <f t="shared" si="77"/>
        <v>444.52404784413113</v>
      </c>
      <c r="H695" s="6">
        <f t="shared" si="76"/>
        <v>0.26404784413114157</v>
      </c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</row>
    <row r="696" spans="1:32" x14ac:dyDescent="0.25">
      <c r="A696" t="str">
        <f t="shared" si="73"/>
        <v>02035</v>
      </c>
      <c r="B696" s="39">
        <f>[1]CO2ToAtm_Valid1!B1310</f>
        <v>0</v>
      </c>
      <c r="C696">
        <f>[1]CO2ToAtm_Valid1!C673</f>
        <v>2035</v>
      </c>
      <c r="D696" s="6">
        <f>[1]CO2ToAtm_Valid1!H673</f>
        <v>44.59</v>
      </c>
      <c r="E696" s="6">
        <f>[1]CO2ToAtm_Valid1!F673</f>
        <v>446.73</v>
      </c>
      <c r="F696" s="6">
        <f>[1]CO2ToAtm_Valid1!J673</f>
        <v>21.651961853084728</v>
      </c>
      <c r="G696" s="6">
        <f t="shared" si="77"/>
        <v>447.01965325562588</v>
      </c>
      <c r="H696" s="6">
        <f t="shared" si="76"/>
        <v>0.28965325562586486</v>
      </c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</row>
    <row r="697" spans="1:32" x14ac:dyDescent="0.25">
      <c r="A697" t="str">
        <f t="shared" si="73"/>
        <v>02036</v>
      </c>
      <c r="B697" s="39">
        <f>[1]CO2ToAtm_Valid1!B1311</f>
        <v>0</v>
      </c>
      <c r="C697">
        <f>[1]CO2ToAtm_Valid1!C674</f>
        <v>2036</v>
      </c>
      <c r="D697" s="6">
        <f>[1]CO2ToAtm_Valid1!H674</f>
        <v>44.63</v>
      </c>
      <c r="E697" s="6">
        <f>[1]CO2ToAtm_Valid1!F674</f>
        <v>449.2</v>
      </c>
      <c r="F697" s="6">
        <f>[1]CO2ToAtm_Valid1!J674</f>
        <v>21.7510637581473</v>
      </c>
      <c r="G697" s="6">
        <f t="shared" si="77"/>
        <v>449.50233826543979</v>
      </c>
      <c r="H697" s="6">
        <f t="shared" si="76"/>
        <v>0.30233826543980058</v>
      </c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</row>
    <row r="698" spans="1:32" x14ac:dyDescent="0.25">
      <c r="A698" t="str">
        <f t="shared" si="73"/>
        <v>02037</v>
      </c>
      <c r="B698" s="39">
        <f>[1]CO2ToAtm_Valid1!B1312</f>
        <v>0</v>
      </c>
      <c r="C698">
        <f>[1]CO2ToAtm_Valid1!C675</f>
        <v>2037</v>
      </c>
      <c r="D698" s="6">
        <f>[1]CO2ToAtm_Valid1!H675</f>
        <v>44.66</v>
      </c>
      <c r="E698" s="6">
        <f>[1]CO2ToAtm_Valid1!F675</f>
        <v>451.66</v>
      </c>
      <c r="F698" s="6">
        <f>[1]CO2ToAtm_Valid1!J675</f>
        <v>21.838744506112956</v>
      </c>
      <c r="G698" s="6">
        <f t="shared" si="77"/>
        <v>451.98502736980117</v>
      </c>
      <c r="H698" s="6">
        <f t="shared" si="76"/>
        <v>0.32502736980114832</v>
      </c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</row>
    <row r="699" spans="1:32" x14ac:dyDescent="0.25">
      <c r="A699" t="str">
        <f t="shared" si="73"/>
        <v>02038</v>
      </c>
      <c r="B699" s="39">
        <f>[1]CO2ToAtm_Valid1!B1313</f>
        <v>0</v>
      </c>
      <c r="C699">
        <f>[1]CO2ToAtm_Valid1!C678</f>
        <v>2038</v>
      </c>
      <c r="D699" s="6">
        <f>[1]CO2ToAtm_Valid1!H678</f>
        <v>44.69</v>
      </c>
      <c r="E699" s="6">
        <f>[1]CO2ToAtm_Valid1!F678</f>
        <v>454.11</v>
      </c>
      <c r="F699" s="6">
        <f>[1]CO2ToAtm_Valid1!J678</f>
        <v>21.926443241937541</v>
      </c>
      <c r="G699" s="6">
        <f t="shared" si="77"/>
        <v>454.45625409809389</v>
      </c>
      <c r="H699" s="6">
        <f t="shared" si="76"/>
        <v>0.34625409809387975</v>
      </c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</row>
    <row r="700" spans="1:32" x14ac:dyDescent="0.25">
      <c r="A700" t="str">
        <f t="shared" si="73"/>
        <v>02039</v>
      </c>
      <c r="B700" s="39">
        <f>[1]CO2ToAtm_Valid1!B1314</f>
        <v>0</v>
      </c>
      <c r="C700">
        <f>[1]CO2ToAtm_Valid1!C680</f>
        <v>2039</v>
      </c>
      <c r="D700" s="6">
        <f>[1]CO2ToAtm_Valid1!H680</f>
        <v>44.71</v>
      </c>
      <c r="E700" s="6">
        <f>[1]CO2ToAtm_Valid1!F680</f>
        <v>456.56</v>
      </c>
      <c r="F700" s="6">
        <f>[1]CO2ToAtm_Valid1!J680</f>
        <v>22.002696836853332</v>
      </c>
      <c r="G700" s="6">
        <f t="shared" si="77"/>
        <v>456.91748312956946</v>
      </c>
      <c r="H700" s="6">
        <f t="shared" si="76"/>
        <v>0.35748312956945938</v>
      </c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</row>
    <row r="701" spans="1:32" x14ac:dyDescent="0.25">
      <c r="A701" t="str">
        <f t="shared" si="73"/>
        <v>02040</v>
      </c>
      <c r="B701" s="39">
        <f>[1]CO2ToAtm_Valid1!B1315</f>
        <v>0</v>
      </c>
      <c r="C701">
        <f>[1]CO2ToAtm_Valid1!C682</f>
        <v>2040</v>
      </c>
      <c r="D701" s="6">
        <f>[1]CO2ToAtm_Valid1!H682</f>
        <v>44.74</v>
      </c>
      <c r="E701" s="6">
        <f>[1]CO2ToAtm_Valid1!F682</f>
        <v>459</v>
      </c>
      <c r="F701" s="6">
        <f>[1]CO2ToAtm_Valid1!J682</f>
        <v>22.090425552442788</v>
      </c>
      <c r="G701" s="6">
        <f t="shared" si="77"/>
        <v>459.37724671406573</v>
      </c>
      <c r="H701" s="6">
        <f t="shared" si="76"/>
        <v>0.37724671406573407</v>
      </c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</row>
    <row r="702" spans="1:32" x14ac:dyDescent="0.25">
      <c r="A702" t="str">
        <f t="shared" si="73"/>
        <v>02041</v>
      </c>
      <c r="B702" s="39">
        <f>[1]CO2ToAtm_Valid1!B1316</f>
        <v>0</v>
      </c>
      <c r="C702">
        <f>[1]CO2ToAtm_Valid1!C683</f>
        <v>2041</v>
      </c>
      <c r="D702" s="6">
        <f>[1]CO2ToAtm_Valid1!H683</f>
        <v>44.76</v>
      </c>
      <c r="E702" s="6">
        <f>[1]CO2ToAtm_Valid1!F683</f>
        <v>461.43</v>
      </c>
      <c r="F702" s="6">
        <f>[1]CO2ToAtm_Valid1!J683</f>
        <v>22.166699133868473</v>
      </c>
      <c r="G702" s="6">
        <f t="shared" si="77"/>
        <v>461.8284795841796</v>
      </c>
      <c r="H702" s="6">
        <f t="shared" si="76"/>
        <v>0.39847958417959717</v>
      </c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</row>
    <row r="703" spans="1:32" x14ac:dyDescent="0.25">
      <c r="A703" t="str">
        <f t="shared" si="73"/>
        <v>02042</v>
      </c>
      <c r="B703" s="39">
        <f>[1]CO2ToAtm_Valid1!B1317</f>
        <v>0</v>
      </c>
      <c r="C703">
        <f>[1]CO2ToAtm_Valid1!C685</f>
        <v>2042</v>
      </c>
      <c r="D703" s="6">
        <f>[1]CO2ToAtm_Valid1!H685</f>
        <v>44.79</v>
      </c>
      <c r="E703" s="6">
        <f>[1]CO2ToAtm_Valid1!F685</f>
        <v>463.86</v>
      </c>
      <c r="F703" s="6">
        <f>[1]CO2ToAtm_Valid1!J685</f>
        <v>22.25445782922279</v>
      </c>
      <c r="G703" s="6">
        <f t="shared" si="77"/>
        <v>464.26824572776803</v>
      </c>
      <c r="H703" s="6">
        <f t="shared" si="76"/>
        <v>0.40824572776801915</v>
      </c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</row>
    <row r="704" spans="1:32" x14ac:dyDescent="0.25">
      <c r="A704" t="str">
        <f t="shared" si="73"/>
        <v>02043</v>
      </c>
      <c r="B704" s="39">
        <f>[1]CO2ToAtm_Valid1!B1318</f>
        <v>0</v>
      </c>
      <c r="C704">
        <f>[1]CO2ToAtm_Valid1!C686</f>
        <v>2043</v>
      </c>
      <c r="D704" s="6">
        <f>[1]CO2ToAtm_Valid1!H686</f>
        <v>44.81</v>
      </c>
      <c r="E704" s="6">
        <f>[1]CO2ToAtm_Valid1!F686</f>
        <v>466.28</v>
      </c>
      <c r="F704" s="6">
        <f>[1]CO2ToAtm_Valid1!J686</f>
        <v>22.330751397158398</v>
      </c>
      <c r="G704" s="6">
        <f t="shared" si="77"/>
        <v>466.7094824365202</v>
      </c>
      <c r="H704" s="6">
        <f t="shared" si="76"/>
        <v>0.42948243652023166</v>
      </c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</row>
    <row r="705" spans="1:32" x14ac:dyDescent="0.25">
      <c r="A705" t="str">
        <f t="shared" si="73"/>
        <v>02044</v>
      </c>
      <c r="B705" s="39">
        <f>[1]CO2ToAtm_Valid1!B1319</f>
        <v>0</v>
      </c>
      <c r="C705">
        <f>[1]CO2ToAtm_Valid1!C688</f>
        <v>2044</v>
      </c>
      <c r="D705" s="6">
        <f>[1]CO2ToAtm_Valid1!H688</f>
        <v>44.83</v>
      </c>
      <c r="E705" s="6">
        <f>[1]CO2ToAtm_Valid1!F688</f>
        <v>468.7</v>
      </c>
      <c r="F705" s="6">
        <f>[1]CO2ToAtm_Valid1!J688</f>
        <v>22.407052959697964</v>
      </c>
      <c r="G705" s="6">
        <f t="shared" si="77"/>
        <v>469.13925113920078</v>
      </c>
      <c r="H705" s="6">
        <f t="shared" si="76"/>
        <v>0.43925113920079184</v>
      </c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</row>
    <row r="706" spans="1:32" x14ac:dyDescent="0.25">
      <c r="A706" t="str">
        <f t="shared" ref="A706:A769" si="78">B706&amp;C706</f>
        <v>02045</v>
      </c>
      <c r="B706" s="39">
        <f>[1]CO2ToAtm_Valid1!B1320</f>
        <v>0</v>
      </c>
      <c r="C706">
        <f>[1]CO2ToAtm_Valid1!C690</f>
        <v>2045</v>
      </c>
      <c r="D706" s="6">
        <f>[1]CO2ToAtm_Valid1!H690</f>
        <v>44.85</v>
      </c>
      <c r="E706" s="6">
        <f>[1]CO2ToAtm_Valid1!F690</f>
        <v>471.12</v>
      </c>
      <c r="F706" s="6">
        <f>[1]CO2ToAtm_Valid1!J690</f>
        <v>22.483362516841499</v>
      </c>
      <c r="G706" s="6">
        <f t="shared" si="77"/>
        <v>471.56902086551827</v>
      </c>
      <c r="H706" s="6">
        <f t="shared" si="76"/>
        <v>0.44902086551826415</v>
      </c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</row>
    <row r="707" spans="1:32" x14ac:dyDescent="0.25">
      <c r="A707" t="str">
        <f t="shared" si="78"/>
        <v>02046</v>
      </c>
      <c r="B707" s="39">
        <f>[1]CO2ToAtm_Valid1!B1321</f>
        <v>0</v>
      </c>
      <c r="C707">
        <f>[1]CO2ToAtm_Valid1!C692</f>
        <v>2046</v>
      </c>
      <c r="D707" s="6">
        <f>[1]CO2ToAtm_Valid1!H692</f>
        <v>44.88</v>
      </c>
      <c r="E707" s="6">
        <f>[1]CO2ToAtm_Valid1!F692</f>
        <v>473.54</v>
      </c>
      <c r="F707" s="6">
        <f>[1]CO2ToAtm_Valid1!J692</f>
        <v>22.571175175772566</v>
      </c>
      <c r="G707" s="6">
        <f t="shared" si="77"/>
        <v>473.99879161547267</v>
      </c>
      <c r="H707" s="6">
        <f t="shared" si="76"/>
        <v>0.45879161547264857</v>
      </c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</row>
    <row r="708" spans="1:32" x14ac:dyDescent="0.25">
      <c r="A708" t="str">
        <f t="shared" si="78"/>
        <v>02047</v>
      </c>
      <c r="B708" s="39">
        <f>[1]CO2ToAtm_Valid1!B1322</f>
        <v>0</v>
      </c>
      <c r="C708">
        <f>[1]CO2ToAtm_Valid1!C693</f>
        <v>2047</v>
      </c>
      <c r="D708" s="6">
        <f>[1]CO2ToAtm_Valid1!H693</f>
        <v>44.9</v>
      </c>
      <c r="E708" s="6">
        <f>[1]CO2ToAtm_Valid1!F693</f>
        <v>475.96</v>
      </c>
      <c r="F708" s="6">
        <f>[1]CO2ToAtm_Valid1!J693</f>
        <v>22.647504719425999</v>
      </c>
      <c r="G708" s="6">
        <f t="shared" si="77"/>
        <v>476.43003523377371</v>
      </c>
      <c r="H708" s="6">
        <f t="shared" si="76"/>
        <v>0.47003523377372858</v>
      </c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</row>
    <row r="709" spans="1:32" x14ac:dyDescent="0.25">
      <c r="A709" t="str">
        <f t="shared" si="78"/>
        <v>02048</v>
      </c>
      <c r="B709" s="39">
        <f>[1]CO2ToAtm_Valid1!B1323</f>
        <v>0</v>
      </c>
      <c r="C709">
        <f>[1]CO2ToAtm_Valid1!C695</f>
        <v>2048</v>
      </c>
      <c r="D709" s="6">
        <f>[1]CO2ToAtm_Valid1!H695</f>
        <v>44.93</v>
      </c>
      <c r="E709" s="6">
        <f>[1]CO2ToAtm_Valid1!F695</f>
        <v>478.37</v>
      </c>
      <c r="F709" s="6">
        <f>[1]CO2ToAtm_Valid1!J695</f>
        <v>22.735347358121931</v>
      </c>
      <c r="G709" s="6">
        <f t="shared" si="77"/>
        <v>478.85980854282019</v>
      </c>
      <c r="H709" s="6">
        <f t="shared" si="76"/>
        <v>0.48980854282018527</v>
      </c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</row>
    <row r="710" spans="1:32" x14ac:dyDescent="0.25">
      <c r="A710" t="str">
        <f t="shared" si="78"/>
        <v>02049</v>
      </c>
      <c r="B710" s="39">
        <f>[1]CO2ToAtm_Valid1!B1324</f>
        <v>0</v>
      </c>
      <c r="C710">
        <f>[1]CO2ToAtm_Valid1!C696</f>
        <v>2049</v>
      </c>
      <c r="D710" s="6">
        <f>[1]CO2ToAtm_Valid1!H696</f>
        <v>44.95</v>
      </c>
      <c r="E710" s="6">
        <f>[1]CO2ToAtm_Valid1!F696</f>
        <v>480.78</v>
      </c>
      <c r="F710" s="6">
        <f>[1]CO2ToAtm_Valid1!J696</f>
        <v>22.811696888285287</v>
      </c>
      <c r="G710" s="6">
        <f t="shared" si="77"/>
        <v>481.28105599975953</v>
      </c>
      <c r="H710" s="6">
        <f t="shared" si="76"/>
        <v>0.50105599975955784</v>
      </c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</row>
    <row r="711" spans="1:32" x14ac:dyDescent="0.25">
      <c r="A711" t="str">
        <f t="shared" si="78"/>
        <v>02050</v>
      </c>
      <c r="B711" s="39">
        <f>[1]CO2ToAtm_Valid1!B1325</f>
        <v>0</v>
      </c>
      <c r="C711">
        <f>[1]CO2ToAtm_Valid1!C698</f>
        <v>2050</v>
      </c>
      <c r="D711" s="6">
        <f>[1]CO2ToAtm_Valid1!H698</f>
        <v>44.98</v>
      </c>
      <c r="E711" s="6">
        <f>[1]CO2ToAtm_Valid1!F698</f>
        <v>483.2</v>
      </c>
      <c r="F711" s="6">
        <f>[1]CO2ToAtm_Valid1!J698</f>
        <v>22.899569506746069</v>
      </c>
      <c r="G711" s="6">
        <f t="shared" si="77"/>
        <v>483.70083186789822</v>
      </c>
      <c r="H711" s="6">
        <f t="shared" si="76"/>
        <v>0.50083186789822776</v>
      </c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</row>
    <row r="712" spans="1:32" x14ac:dyDescent="0.25">
      <c r="A712" t="str">
        <f t="shared" si="78"/>
        <v>02051</v>
      </c>
      <c r="B712" s="39">
        <f>[1]CO2ToAtm_Valid1!B1326</f>
        <v>0</v>
      </c>
      <c r="C712">
        <f>[1]CO2ToAtm_Valid1!C700</f>
        <v>2051</v>
      </c>
      <c r="D712" s="6">
        <f>[1]CO2ToAtm_Valid1!H700</f>
        <v>45.01</v>
      </c>
      <c r="E712" s="6">
        <f>[1]CO2ToAtm_Valid1!F700</f>
        <v>485.61</v>
      </c>
      <c r="F712" s="6">
        <f>[1]CO2ToAtm_Valid1!J700</f>
        <v>22.987460113065779</v>
      </c>
      <c r="G712" s="6">
        <f t="shared" si="77"/>
        <v>486.13208316347578</v>
      </c>
      <c r="H712" s="6">
        <f t="shared" si="76"/>
        <v>0.52208316347577011</v>
      </c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</row>
    <row r="713" spans="1:32" x14ac:dyDescent="0.25">
      <c r="A713" t="str">
        <f t="shared" si="78"/>
        <v>02052</v>
      </c>
      <c r="B713" s="39">
        <f>[1]CO2ToAtm_Valid1!B1327</f>
        <v>0</v>
      </c>
      <c r="C713">
        <f>[1]CO2ToAtm_Valid1!C703</f>
        <v>2052</v>
      </c>
      <c r="D713" s="6">
        <f>[1]CO2ToAtm_Valid1!H703</f>
        <v>45.05</v>
      </c>
      <c r="E713" s="6">
        <f>[1]CO2ToAtm_Valid1!F703</f>
        <v>488.04</v>
      </c>
      <c r="F713" s="6">
        <f>[1]CO2ToAtm_Valid1!J703</f>
        <v>23.08689779149482</v>
      </c>
      <c r="G713" s="6">
        <f t="shared" si="77"/>
        <v>488.55333676223637</v>
      </c>
      <c r="H713" s="6">
        <f t="shared" si="76"/>
        <v>0.51333676223634939</v>
      </c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</row>
    <row r="714" spans="1:32" x14ac:dyDescent="0.25">
      <c r="A714" t="str">
        <f t="shared" si="78"/>
        <v>02053</v>
      </c>
      <c r="B714" s="39">
        <f>[1]CO2ToAtm_Valid1!B1328</f>
        <v>0</v>
      </c>
      <c r="C714">
        <f>[1]CO2ToAtm_Valid1!C704</f>
        <v>2053</v>
      </c>
      <c r="D714" s="6">
        <f>[1]CO2ToAtm_Valid1!H704</f>
        <v>45.08</v>
      </c>
      <c r="E714" s="6">
        <f>[1]CO2ToAtm_Valid1!F704</f>
        <v>490.46</v>
      </c>
      <c r="F714" s="6">
        <f>[1]CO2ToAtm_Valid1!J704</f>
        <v>23.174830369485335</v>
      </c>
      <c r="G714" s="6">
        <f t="shared" si="77"/>
        <v>490.99606885934634</v>
      </c>
      <c r="H714" s="6">
        <f t="shared" si="76"/>
        <v>0.53606885934635784</v>
      </c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</row>
    <row r="715" spans="1:32" x14ac:dyDescent="0.25">
      <c r="A715" t="str">
        <f t="shared" si="78"/>
        <v>02054</v>
      </c>
      <c r="B715" s="39">
        <f>[1]CO2ToAtm_Valid1!B1329</f>
        <v>0</v>
      </c>
      <c r="C715">
        <f>[1]CO2ToAtm_Valid1!C707</f>
        <v>2054</v>
      </c>
      <c r="D715" s="6">
        <f>[1]CO2ToAtm_Valid1!H707</f>
        <v>45.12</v>
      </c>
      <c r="E715" s="6">
        <f>[1]CO2ToAtm_Valid1!F707</f>
        <v>492.89</v>
      </c>
      <c r="F715" s="6">
        <f>[1]CO2ToAtm_Valid1!J707</f>
        <v>23.27432401014212</v>
      </c>
      <c r="G715" s="6">
        <f t="shared" si="77"/>
        <v>493.42732783220043</v>
      </c>
      <c r="H715" s="6">
        <f t="shared" si="76"/>
        <v>0.53732783220044666</v>
      </c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</row>
    <row r="716" spans="1:32" x14ac:dyDescent="0.25">
      <c r="A716" t="str">
        <f t="shared" si="78"/>
        <v>02055</v>
      </c>
      <c r="B716" s="39">
        <f>[1]CO2ToAtm_Valid1!B1330</f>
        <v>0</v>
      </c>
      <c r="C716">
        <f>[1]CO2ToAtm_Valid1!C708</f>
        <v>2055</v>
      </c>
      <c r="D716" s="6">
        <f>[1]CO2ToAtm_Valid1!H708</f>
        <v>45.15</v>
      </c>
      <c r="E716" s="6">
        <f>[1]CO2ToAtm_Valid1!F708</f>
        <v>495.32</v>
      </c>
      <c r="F716" s="6">
        <f>[1]CO2ToAtm_Valid1!J708</f>
        <v>23.362298559803445</v>
      </c>
      <c r="G716" s="6">
        <f t="shared" si="77"/>
        <v>495.8700670947685</v>
      </c>
      <c r="H716" s="6">
        <f t="shared" si="76"/>
        <v>0.55006709476850801</v>
      </c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</row>
    <row r="717" spans="1:32" x14ac:dyDescent="0.25">
      <c r="A717" t="str">
        <f t="shared" si="78"/>
        <v>02056</v>
      </c>
      <c r="B717" s="39">
        <f>[1]CO2ToAtm_Valid1!B1331</f>
        <v>0</v>
      </c>
      <c r="C717">
        <f>[1]CO2ToAtm_Valid1!C710</f>
        <v>2056</v>
      </c>
      <c r="D717" s="6">
        <f>[1]CO2ToAtm_Valid1!H710</f>
        <v>45.19</v>
      </c>
      <c r="E717" s="6">
        <f>[1]CO2ToAtm_Valid1!F710</f>
        <v>497.76</v>
      </c>
      <c r="F717" s="6">
        <f>[1]CO2ToAtm_Valid1!J710</f>
        <v>23.461848162687971</v>
      </c>
      <c r="G717" s="6">
        <f t="shared" si="77"/>
        <v>498.31133144171616</v>
      </c>
      <c r="H717" s="6">
        <f t="shared" si="76"/>
        <v>0.55133144171617232</v>
      </c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</row>
    <row r="718" spans="1:32" x14ac:dyDescent="0.25">
      <c r="A718" t="str">
        <f t="shared" si="78"/>
        <v>02057</v>
      </c>
      <c r="B718" s="39">
        <f>[1]CO2ToAtm_Valid1!B1332</f>
        <v>0</v>
      </c>
      <c r="C718">
        <f>[1]CO2ToAtm_Valid1!C711</f>
        <v>2057</v>
      </c>
      <c r="D718" s="6">
        <f>[1]CO2ToAtm_Valid1!H711</f>
        <v>45.22</v>
      </c>
      <c r="E718" s="6">
        <f>[1]CO2ToAtm_Valid1!F711</f>
        <v>500.21</v>
      </c>
      <c r="F718" s="6">
        <f>[1]CO2ToAtm_Valid1!J711</f>
        <v>23.549864684020108</v>
      </c>
      <c r="G718" s="6">
        <f t="shared" si="77"/>
        <v>500.76407786974238</v>
      </c>
      <c r="H718" s="6">
        <f t="shared" si="76"/>
        <v>0.55407786974240025</v>
      </c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</row>
    <row r="719" spans="1:32" x14ac:dyDescent="0.25">
      <c r="A719" t="str">
        <f t="shared" si="78"/>
        <v>02058</v>
      </c>
      <c r="B719" s="39">
        <f>[1]CO2ToAtm_Valid1!B1333</f>
        <v>0</v>
      </c>
      <c r="C719">
        <f>[1]CO2ToAtm_Valid1!C714</f>
        <v>2058</v>
      </c>
      <c r="D719" s="6">
        <f>[1]CO2ToAtm_Valid1!H714</f>
        <v>45.26</v>
      </c>
      <c r="E719" s="6">
        <f>[1]CO2ToAtm_Valid1!F714</f>
        <v>502.66</v>
      </c>
      <c r="F719" s="6">
        <f>[1]CO2ToAtm_Valid1!J714</f>
        <v>23.649470249132385</v>
      </c>
      <c r="G719" s="6">
        <f t="shared" si="77"/>
        <v>503.2253475907836</v>
      </c>
      <c r="H719" s="6">
        <f t="shared" si="76"/>
        <v>0.56534759078357411</v>
      </c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</row>
    <row r="720" spans="1:32" x14ac:dyDescent="0.25">
      <c r="A720" t="str">
        <f t="shared" si="78"/>
        <v>02059</v>
      </c>
      <c r="B720" s="39">
        <f>[1]CO2ToAtm_Valid1!B1334</f>
        <v>0</v>
      </c>
      <c r="C720">
        <f>[1]CO2ToAtm_Valid1!C717</f>
        <v>2059</v>
      </c>
      <c r="D720" s="6">
        <f>[1]CO2ToAtm_Valid1!H717</f>
        <v>45.29</v>
      </c>
      <c r="E720" s="6">
        <f>[1]CO2ToAtm_Valid1!F717</f>
        <v>505.11</v>
      </c>
      <c r="F720" s="6">
        <f>[1]CO2ToAtm_Valid1!J717</f>
        <v>23.737528742135325</v>
      </c>
      <c r="G720" s="6">
        <f t="shared" si="77"/>
        <v>505.68810118426796</v>
      </c>
      <c r="H720" s="6">
        <f t="shared" si="76"/>
        <v>0.57810118426795043</v>
      </c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</row>
    <row r="721" spans="1:32" x14ac:dyDescent="0.25">
      <c r="A721" t="str">
        <f t="shared" si="78"/>
        <v>02060</v>
      </c>
      <c r="B721" s="39">
        <f>[1]CO2ToAtm_Valid1!B1335</f>
        <v>0</v>
      </c>
      <c r="C721">
        <f>[1]CO2ToAtm_Valid1!C718</f>
        <v>2060</v>
      </c>
      <c r="D721" s="6">
        <f>[1]CO2ToAtm_Valid1!H718</f>
        <v>45.32</v>
      </c>
      <c r="E721" s="6">
        <f>[1]CO2ToAtm_Valid1!F718</f>
        <v>507.57</v>
      </c>
      <c r="F721" s="6">
        <f>[1]CO2ToAtm_Valid1!J718</f>
        <v>23.825605222997186</v>
      </c>
      <c r="G721" s="6">
        <f t="shared" si="77"/>
        <v>508.14937627940276</v>
      </c>
      <c r="H721" s="6">
        <f t="shared" si="76"/>
        <v>0.5793762794027657</v>
      </c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</row>
    <row r="722" spans="1:32" x14ac:dyDescent="0.25">
      <c r="A722" t="str">
        <f t="shared" si="78"/>
        <v>02061</v>
      </c>
      <c r="B722" s="39">
        <f>[1]CO2ToAtm_Valid1!B1336</f>
        <v>0</v>
      </c>
      <c r="C722">
        <f>[1]CO2ToAtm_Valid1!C719</f>
        <v>2061</v>
      </c>
      <c r="D722" s="6">
        <f>[1]CO2ToAtm_Valid1!H719</f>
        <v>45.35</v>
      </c>
      <c r="E722" s="6">
        <f>[1]CO2ToAtm_Valid1!F719</f>
        <v>510.04</v>
      </c>
      <c r="F722" s="6">
        <f>[1]CO2ToAtm_Valid1!J719</f>
        <v>23.913699691717966</v>
      </c>
      <c r="G722" s="6">
        <f t="shared" si="77"/>
        <v>510.6206536777205</v>
      </c>
      <c r="H722" s="6">
        <f t="shared" si="76"/>
        <v>0.58065367772047694</v>
      </c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</row>
    <row r="723" spans="1:32" x14ac:dyDescent="0.25">
      <c r="A723" t="str">
        <f t="shared" si="78"/>
        <v>02062</v>
      </c>
      <c r="B723" s="39">
        <f>[1]CO2ToAtm_Valid1!B1337</f>
        <v>0</v>
      </c>
      <c r="C723">
        <f>[1]CO2ToAtm_Valid1!C721</f>
        <v>2062</v>
      </c>
      <c r="D723" s="6">
        <f>[1]CO2ToAtm_Valid1!H721</f>
        <v>45.39</v>
      </c>
      <c r="E723" s="6">
        <f>[1]CO2ToAtm_Valid1!F721</f>
        <v>512.51</v>
      </c>
      <c r="F723" s="6">
        <f>[1]CO2ToAtm_Valid1!J721</f>
        <v>24.013409186681763</v>
      </c>
      <c r="G723" s="6">
        <f t="shared" si="77"/>
        <v>513.10193337922124</v>
      </c>
      <c r="H723" s="6">
        <f t="shared" si="76"/>
        <v>0.59193337922124556</v>
      </c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</row>
    <row r="724" spans="1:32" x14ac:dyDescent="0.25">
      <c r="A724" t="str">
        <f t="shared" si="78"/>
        <v>02063</v>
      </c>
      <c r="B724" s="39">
        <f>[1]CO2ToAtm_Valid1!B1338</f>
        <v>0</v>
      </c>
      <c r="C724">
        <f>[1]CO2ToAtm_Valid1!C723</f>
        <v>2063</v>
      </c>
      <c r="D724" s="6">
        <f>[1]CO2ToAtm_Valid1!H723</f>
        <v>45.42</v>
      </c>
      <c r="E724" s="6">
        <f>[1]CO2ToAtm_Valid1!F723</f>
        <v>514.98</v>
      </c>
      <c r="F724" s="6">
        <f>[1]CO2ToAtm_Valid1!J723</f>
        <v>24.101545627073349</v>
      </c>
      <c r="G724" s="6">
        <f t="shared" si="77"/>
        <v>515.58470027998487</v>
      </c>
      <c r="H724" s="6">
        <f t="shared" si="76"/>
        <v>0.60470027998485421</v>
      </c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</row>
    <row r="725" spans="1:32" x14ac:dyDescent="0.25">
      <c r="A725" t="str">
        <f t="shared" si="78"/>
        <v>02064</v>
      </c>
      <c r="B725" s="39">
        <f>[1]CO2ToAtm_Valid1!B1339</f>
        <v>0</v>
      </c>
      <c r="C725">
        <f>[1]CO2ToAtm_Valid1!C725</f>
        <v>2064</v>
      </c>
      <c r="D725" s="6">
        <f>[1]CO2ToAtm_Valid1!H725</f>
        <v>45.45</v>
      </c>
      <c r="E725" s="6">
        <f>[1]CO2ToAtm_Valid1!F725</f>
        <v>517.47</v>
      </c>
      <c r="F725" s="6">
        <f>[1]CO2ToAtm_Valid1!J725</f>
        <v>24.189700055323861</v>
      </c>
      <c r="G725" s="6">
        <f t="shared" si="77"/>
        <v>518.06598535557919</v>
      </c>
      <c r="H725" s="6">
        <f t="shared" si="76"/>
        <v>0.59598535557915966</v>
      </c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</row>
    <row r="726" spans="1:32" x14ac:dyDescent="0.25">
      <c r="A726" t="str">
        <f t="shared" si="78"/>
        <v>02065</v>
      </c>
      <c r="B726" s="39">
        <f>[1]CO2ToAtm_Valid1!B1340</f>
        <v>0</v>
      </c>
      <c r="C726">
        <f>[1]CO2ToAtm_Valid1!C726</f>
        <v>2065</v>
      </c>
      <c r="D726" s="6">
        <f>[1]CO2ToAtm_Valid1!H726</f>
        <v>45.48</v>
      </c>
      <c r="E726" s="6">
        <f>[1]CO2ToAtm_Valid1!F726</f>
        <v>519.95000000000005</v>
      </c>
      <c r="F726" s="6">
        <f>[1]CO2ToAtm_Valid1!J726</f>
        <v>24.277872471433273</v>
      </c>
      <c r="G726" s="6">
        <f t="shared" si="77"/>
        <v>520.56727273435649</v>
      </c>
      <c r="H726" s="6">
        <f t="shared" si="76"/>
        <v>0.61727273435644747</v>
      </c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</row>
    <row r="727" spans="1:32" x14ac:dyDescent="0.25">
      <c r="A727" t="str">
        <f t="shared" si="78"/>
        <v>02066</v>
      </c>
      <c r="B727" s="39">
        <f>[1]CO2ToAtm_Valid1!B1341</f>
        <v>0</v>
      </c>
      <c r="C727">
        <f>[1]CO2ToAtm_Valid1!C728</f>
        <v>2066</v>
      </c>
      <c r="D727" s="6">
        <f>[1]CO2ToAtm_Valid1!H728</f>
        <v>45.51</v>
      </c>
      <c r="E727" s="6">
        <f>[1]CO2ToAtm_Valid1!F728</f>
        <v>522.45000000000005</v>
      </c>
      <c r="F727" s="6">
        <f>[1]CO2ToAtm_Valid1!J728</f>
        <v>24.366062875401614</v>
      </c>
      <c r="G727" s="6">
        <f t="shared" si="77"/>
        <v>523.0585624163167</v>
      </c>
      <c r="H727" s="6">
        <f t="shared" si="76"/>
        <v>0.60856241631665853</v>
      </c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</row>
    <row r="728" spans="1:32" x14ac:dyDescent="0.25">
      <c r="A728" t="str">
        <f t="shared" si="78"/>
        <v>02067</v>
      </c>
      <c r="B728" s="39">
        <f>[1]CO2ToAtm_Valid1!B1342</f>
        <v>0</v>
      </c>
      <c r="C728">
        <f>[1]CO2ToAtm_Valid1!C729</f>
        <v>2067</v>
      </c>
      <c r="D728" s="6">
        <f>[1]CO2ToAtm_Valid1!H729</f>
        <v>45.54</v>
      </c>
      <c r="E728" s="6">
        <f>[1]CO2ToAtm_Valid1!F729</f>
        <v>524.95000000000005</v>
      </c>
      <c r="F728" s="6">
        <f>[1]CO2ToAtm_Valid1!J729</f>
        <v>24.454271267228869</v>
      </c>
      <c r="G728" s="6">
        <f t="shared" si="77"/>
        <v>525.56985440145991</v>
      </c>
      <c r="H728" s="6">
        <f t="shared" si="76"/>
        <v>0.61985440145986104</v>
      </c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</row>
    <row r="729" spans="1:32" x14ac:dyDescent="0.25">
      <c r="A729" t="str">
        <f t="shared" si="78"/>
        <v>02068</v>
      </c>
      <c r="B729" s="39">
        <f>[1]CO2ToAtm_Valid1!B1343</f>
        <v>0</v>
      </c>
      <c r="C729">
        <f>[1]CO2ToAtm_Valid1!C731</f>
        <v>2068</v>
      </c>
      <c r="D729" s="6">
        <f>[1]CO2ToAtm_Valid1!H731</f>
        <v>45.56</v>
      </c>
      <c r="E729" s="6">
        <f>[1]CO2ToAtm_Valid1!F731</f>
        <v>527.45000000000005</v>
      </c>
      <c r="F729" s="6">
        <f>[1]CO2ToAtm_Valid1!J731</f>
        <v>24.530864632813113</v>
      </c>
      <c r="G729" s="6">
        <f t="shared" si="77"/>
        <v>528.08114868978612</v>
      </c>
      <c r="H729" s="6">
        <f t="shared" si="76"/>
        <v>0.63114868978607319</v>
      </c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</row>
    <row r="730" spans="1:32" x14ac:dyDescent="0.25">
      <c r="A730" t="str">
        <f t="shared" si="78"/>
        <v>02069</v>
      </c>
      <c r="B730" s="39">
        <f>[1]CO2ToAtm_Valid1!B1344</f>
        <v>0</v>
      </c>
      <c r="C730">
        <f>[1]CO2ToAtm_Valid1!C732</f>
        <v>2069</v>
      </c>
      <c r="D730" s="6">
        <f>[1]CO2ToAtm_Valid1!H732</f>
        <v>45.59</v>
      </c>
      <c r="E730" s="6">
        <f>[1]CO2ToAtm_Valid1!F732</f>
        <v>529.96</v>
      </c>
      <c r="F730" s="6">
        <f>[1]CO2ToAtm_Valid1!J732</f>
        <v>24.61910300440524</v>
      </c>
      <c r="G730" s="6">
        <f t="shared" si="77"/>
        <v>530.59095577884932</v>
      </c>
      <c r="H730" s="6">
        <f t="shared" si="76"/>
        <v>0.63095577884928389</v>
      </c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</row>
    <row r="731" spans="1:32" x14ac:dyDescent="0.25">
      <c r="A731" t="str">
        <f t="shared" si="78"/>
        <v>02070</v>
      </c>
      <c r="B731" s="39">
        <f>[1]CO2ToAtm_Valid1!B1345</f>
        <v>0</v>
      </c>
      <c r="C731">
        <f>[1]CO2ToAtm_Valid1!C735</f>
        <v>2070</v>
      </c>
      <c r="D731" s="6">
        <f>[1]CO2ToAtm_Valid1!H735</f>
        <v>45.62</v>
      </c>
      <c r="E731" s="6">
        <f>[1]CO2ToAtm_Valid1!F735</f>
        <v>532.48</v>
      </c>
      <c r="F731" s="6">
        <f>[1]CO2ToAtm_Valid1!J735</f>
        <v>24.707359363856266</v>
      </c>
      <c r="G731" s="6">
        <f t="shared" si="77"/>
        <v>533.11225390581376</v>
      </c>
      <c r="H731" s="6">
        <f t="shared" si="76"/>
        <v>0.63225390581374086</v>
      </c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</row>
    <row r="732" spans="1:32" x14ac:dyDescent="0.25">
      <c r="A732" t="str">
        <f t="shared" si="78"/>
        <v>02071</v>
      </c>
      <c r="B732" s="39">
        <f>[1]CO2ToAtm_Valid1!B1346</f>
        <v>0</v>
      </c>
      <c r="C732">
        <f>[1]CO2ToAtm_Valid1!C736</f>
        <v>2071</v>
      </c>
      <c r="D732" s="6">
        <f>[1]CO2ToAtm_Valid1!H736</f>
        <v>45.64</v>
      </c>
      <c r="E732" s="6">
        <f>[1]CO2ToAtm_Valid1!F736</f>
        <v>535</v>
      </c>
      <c r="F732" s="6">
        <f>[1]CO2ToAtm_Valid1!J736</f>
        <v>24.783984707856366</v>
      </c>
      <c r="G732" s="6">
        <f t="shared" si="77"/>
        <v>535.64355433596108</v>
      </c>
      <c r="H732" s="6">
        <f t="shared" si="76"/>
        <v>0.64355433596108469</v>
      </c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</row>
    <row r="733" spans="1:32" x14ac:dyDescent="0.25">
      <c r="A733" t="str">
        <f t="shared" si="78"/>
        <v>02072</v>
      </c>
      <c r="B733" s="39">
        <f>[1]CO2ToAtm_Valid1!B1347</f>
        <v>0</v>
      </c>
      <c r="C733">
        <f>[1]CO2ToAtm_Valid1!C738</f>
        <v>2072</v>
      </c>
      <c r="D733" s="6">
        <f>[1]CO2ToAtm_Valid1!H738</f>
        <v>45.67</v>
      </c>
      <c r="E733" s="6">
        <f>[1]CO2ToAtm_Valid1!F738</f>
        <v>537.53</v>
      </c>
      <c r="F733" s="6">
        <f>[1]CO2ToAtm_Valid1!J738</f>
        <v>24.872271047072271</v>
      </c>
      <c r="G733" s="6">
        <f t="shared" si="77"/>
        <v>538.17336551957192</v>
      </c>
      <c r="H733" s="6">
        <f t="shared" si="76"/>
        <v>0.64336551957194388</v>
      </c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</row>
    <row r="734" spans="1:32" x14ac:dyDescent="0.25">
      <c r="A734" t="str">
        <f t="shared" si="78"/>
        <v>02073</v>
      </c>
      <c r="B734" s="39">
        <f>[1]CO2ToAtm_Valid1!B1348</f>
        <v>0</v>
      </c>
      <c r="C734">
        <f>[1]CO2ToAtm_Valid1!C739</f>
        <v>2073</v>
      </c>
      <c r="D734" s="6">
        <f>[1]CO2ToAtm_Valid1!H739</f>
        <v>45.69</v>
      </c>
      <c r="E734" s="6">
        <f>[1]CO2ToAtm_Valid1!F739</f>
        <v>540.05999999999995</v>
      </c>
      <c r="F734" s="6">
        <f>[1]CO2ToAtm_Valid1!J739</f>
        <v>24.948916377582258</v>
      </c>
      <c r="G734" s="6">
        <f t="shared" si="77"/>
        <v>540.71466978835747</v>
      </c>
      <c r="H734" s="6">
        <f t="shared" si="76"/>
        <v>0.65466978835752343</v>
      </c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</row>
    <row r="735" spans="1:32" x14ac:dyDescent="0.25">
      <c r="A735" t="str">
        <f t="shared" si="78"/>
        <v>02074</v>
      </c>
      <c r="B735" s="39">
        <f>[1]CO2ToAtm_Valid1!B1349</f>
        <v>0</v>
      </c>
      <c r="C735">
        <f>[1]CO2ToAtm_Valid1!C740</f>
        <v>2074</v>
      </c>
      <c r="D735" s="6">
        <f>[1]CO2ToAtm_Valid1!H740</f>
        <v>45.71</v>
      </c>
      <c r="E735" s="6">
        <f>[1]CO2ToAtm_Valid1!F740</f>
        <v>542.6</v>
      </c>
      <c r="F735" s="6">
        <f>[1]CO2ToAtm_Valid1!J740</f>
        <v>25.025569702696231</v>
      </c>
      <c r="G735" s="6">
        <f t="shared" si="77"/>
        <v>543.25448353106037</v>
      </c>
      <c r="H735" s="6">
        <f t="shared" si="76"/>
        <v>0.65448353106035029</v>
      </c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</row>
    <row r="736" spans="1:32" x14ac:dyDescent="0.25">
      <c r="A736" t="str">
        <f t="shared" si="78"/>
        <v>02075</v>
      </c>
      <c r="B736" s="39">
        <f>[1]CO2ToAtm_Valid1!B1350</f>
        <v>0</v>
      </c>
      <c r="C736">
        <f>[1]CO2ToAtm_Valid1!C741</f>
        <v>2075</v>
      </c>
      <c r="D736" s="6">
        <f>[1]CO2ToAtm_Valid1!H741</f>
        <v>45.72</v>
      </c>
      <c r="E736" s="6">
        <f>[1]CO2ToAtm_Valid1!F741</f>
        <v>545.14</v>
      </c>
      <c r="F736" s="6">
        <f>[1]CO2ToAtm_Valid1!J741</f>
        <v>25.090566029896365</v>
      </c>
      <c r="G736" s="6">
        <f t="shared" si="77"/>
        <v>545.80429829740035</v>
      </c>
      <c r="H736" s="6">
        <f t="shared" si="76"/>
        <v>0.66429829740036439</v>
      </c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</row>
    <row r="737" spans="1:32" x14ac:dyDescent="0.25">
      <c r="A737" t="str">
        <f t="shared" si="78"/>
        <v>02076</v>
      </c>
      <c r="B737" s="39">
        <f>[1]CO2ToAtm_Valid1!B1351</f>
        <v>0</v>
      </c>
      <c r="C737">
        <f>[1]CO2ToAtm_Valid1!C744</f>
        <v>2076</v>
      </c>
      <c r="D737" s="6">
        <f>[1]CO2ToAtm_Valid1!H744</f>
        <v>45.74</v>
      </c>
      <c r="E737" s="6">
        <f>[1]CO2ToAtm_Valid1!F744</f>
        <v>547.67999999999995</v>
      </c>
      <c r="F737" s="6">
        <f>[1]CO2ToAtm_Valid1!J744</f>
        <v>25.167231346916278</v>
      </c>
      <c r="G737" s="6">
        <f t="shared" si="77"/>
        <v>548.35262049038363</v>
      </c>
      <c r="H737" s="6">
        <f t="shared" si="76"/>
        <v>0.67262049038367877</v>
      </c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</row>
    <row r="738" spans="1:32" x14ac:dyDescent="0.25">
      <c r="A738" t="str">
        <f t="shared" si="78"/>
        <v>02077</v>
      </c>
      <c r="B738" s="39">
        <f>[1]CO2ToAtm_Valid1!B1352</f>
        <v>0</v>
      </c>
      <c r="C738">
        <f>[1]CO2ToAtm_Valid1!C745</f>
        <v>2077</v>
      </c>
      <c r="D738" s="6">
        <f>[1]CO2ToAtm_Valid1!H745</f>
        <v>45.75</v>
      </c>
      <c r="E738" s="6">
        <f>[1]CO2ToAtm_Valid1!F745</f>
        <v>550.23</v>
      </c>
      <c r="F738" s="6">
        <f>[1]CO2ToAtm_Valid1!J745</f>
        <v>25.23223367006938</v>
      </c>
      <c r="G738" s="6">
        <f t="shared" si="77"/>
        <v>550.90243679217872</v>
      </c>
      <c r="H738" s="6">
        <f t="shared" si="76"/>
        <v>0.67243679217870067</v>
      </c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</row>
    <row r="739" spans="1:32" x14ac:dyDescent="0.25">
      <c r="A739" t="str">
        <f t="shared" si="78"/>
        <v>02078</v>
      </c>
      <c r="B739" s="39">
        <f>[1]CO2ToAtm_Valid1!B1353</f>
        <v>0</v>
      </c>
      <c r="C739">
        <f>[1]CO2ToAtm_Valid1!C746</f>
        <v>2078</v>
      </c>
      <c r="D739" s="6">
        <f>[1]CO2ToAtm_Valid1!H746</f>
        <v>45.76</v>
      </c>
      <c r="E739" s="6">
        <f>[1]CO2ToAtm_Valid1!F746</f>
        <v>552.78</v>
      </c>
      <c r="F739" s="6">
        <f>[1]CO2ToAtm_Valid1!J746</f>
        <v>25.297237991873484</v>
      </c>
      <c r="G739" s="6">
        <f t="shared" si="77"/>
        <v>553.46075975288977</v>
      </c>
      <c r="H739" s="6">
        <f t="shared" si="76"/>
        <v>0.68075975288979862</v>
      </c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</row>
    <row r="740" spans="1:32" x14ac:dyDescent="0.25">
      <c r="A740" t="str">
        <f t="shared" si="78"/>
        <v>02079</v>
      </c>
      <c r="B740" s="39">
        <f>[1]CO2ToAtm_Valid1!B1354</f>
        <v>0</v>
      </c>
      <c r="C740">
        <f>[1]CO2ToAtm_Valid1!C753</f>
        <v>2079</v>
      </c>
      <c r="D740" s="6">
        <f>[1]CO2ToAtm_Valid1!H753</f>
        <v>45.77</v>
      </c>
      <c r="E740" s="6">
        <f>[1]CO2ToAtm_Valid1!F753</f>
        <v>555.34</v>
      </c>
      <c r="F740" s="6">
        <f>[1]CO2ToAtm_Valid1!J753</f>
        <v>25.362244312328571</v>
      </c>
      <c r="G740" s="6">
        <f t="shared" si="77"/>
        <v>556.01908296951001</v>
      </c>
      <c r="H740" s="6">
        <f t="shared" si="76"/>
        <v>0.67908296950997737</v>
      </c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</row>
    <row r="741" spans="1:32" x14ac:dyDescent="0.25">
      <c r="A741" t="str">
        <f t="shared" si="78"/>
        <v>02080</v>
      </c>
      <c r="B741" s="39">
        <f>[1]CO2ToAtm_Valid1!B1355</f>
        <v>0</v>
      </c>
      <c r="C741">
        <f>[1]CO2ToAtm_Valid1!C754</f>
        <v>2080</v>
      </c>
      <c r="D741" s="6">
        <f>[1]CO2ToAtm_Valid1!H754</f>
        <v>45.77</v>
      </c>
      <c r="E741" s="6">
        <f>[1]CO2ToAtm_Valid1!F754</f>
        <v>557.9</v>
      </c>
      <c r="F741" s="6">
        <f>[1]CO2ToAtm_Valid1!J754</f>
        <v>25.415577645661905</v>
      </c>
      <c r="G741" s="6">
        <f t="shared" si="77"/>
        <v>558.58740644203954</v>
      </c>
      <c r="H741" s="6">
        <f t="shared" si="76"/>
        <v>0.68740644203955981</v>
      </c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</row>
    <row r="742" spans="1:32" x14ac:dyDescent="0.25">
      <c r="A742" t="str">
        <f t="shared" si="78"/>
        <v>02081</v>
      </c>
      <c r="B742" s="39">
        <f>[1]CO2ToAtm_Valid1!B1356</f>
        <v>0</v>
      </c>
      <c r="C742">
        <f>[1]CO2ToAtm_Valid1!C755</f>
        <v>2081</v>
      </c>
      <c r="D742" s="6">
        <f>[1]CO2ToAtm_Valid1!H755</f>
        <v>45.77</v>
      </c>
      <c r="E742" s="6">
        <f>[1]CO2ToAtm_Valid1!F755</f>
        <v>560.47</v>
      </c>
      <c r="F742" s="6">
        <f>[1]CO2ToAtm_Valid1!J755</f>
        <v>25.46891097899524</v>
      </c>
      <c r="G742" s="6">
        <f t="shared" si="77"/>
        <v>561.15423529393877</v>
      </c>
      <c r="H742" s="6">
        <f t="shared" si="76"/>
        <v>0.68423529393874105</v>
      </c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</row>
    <row r="743" spans="1:32" x14ac:dyDescent="0.25">
      <c r="A743" t="str">
        <f t="shared" si="78"/>
        <v>02082</v>
      </c>
      <c r="B743" s="39">
        <f>[1]CO2ToAtm_Valid1!B1357</f>
        <v>0</v>
      </c>
      <c r="C743">
        <f>[1]CO2ToAtm_Valid1!C756</f>
        <v>2082</v>
      </c>
      <c r="D743" s="6">
        <f>[1]CO2ToAtm_Valid1!H756</f>
        <v>45.77</v>
      </c>
      <c r="E743" s="6">
        <f>[1]CO2ToAtm_Valid1!F756</f>
        <v>563.04</v>
      </c>
      <c r="F743" s="6">
        <f>[1]CO2ToAtm_Valid1!J756</f>
        <v>25.522244312328571</v>
      </c>
      <c r="G743" s="6">
        <f t="shared" si="77"/>
        <v>563.7310641458381</v>
      </c>
      <c r="H743" s="6">
        <f t="shared" si="76"/>
        <v>0.69106414583814058</v>
      </c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</row>
    <row r="744" spans="1:32" x14ac:dyDescent="0.25">
      <c r="A744" t="str">
        <f t="shared" si="78"/>
        <v>02083</v>
      </c>
      <c r="B744" s="39">
        <f>[1]CO2ToAtm_Valid1!B1358</f>
        <v>0</v>
      </c>
      <c r="C744">
        <f>[1]CO2ToAtm_Valid1!C757</f>
        <v>2083</v>
      </c>
      <c r="D744" s="6">
        <f>[1]CO2ToAtm_Valid1!H757</f>
        <v>45.77</v>
      </c>
      <c r="E744" s="6">
        <f>[1]CO2ToAtm_Valid1!F757</f>
        <v>565.61</v>
      </c>
      <c r="F744" s="6">
        <f>[1]CO2ToAtm_Valid1!J757</f>
        <v>25.575577645661905</v>
      </c>
      <c r="G744" s="6">
        <f t="shared" si="77"/>
        <v>566.30789299773733</v>
      </c>
      <c r="H744" s="6">
        <f t="shared" si="76"/>
        <v>0.69789299773731273</v>
      </c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</row>
    <row r="745" spans="1:32" x14ac:dyDescent="0.25">
      <c r="A745" t="str">
        <f t="shared" si="78"/>
        <v>02084</v>
      </c>
      <c r="B745" s="39">
        <f>[1]CO2ToAtm_Valid1!B1359</f>
        <v>0</v>
      </c>
      <c r="C745">
        <f>[1]CO2ToAtm_Valid1!C758</f>
        <v>2084</v>
      </c>
      <c r="D745" s="6">
        <f>[1]CO2ToAtm_Valid1!H758</f>
        <v>45.77</v>
      </c>
      <c r="E745" s="6">
        <f>[1]CO2ToAtm_Valid1!F758</f>
        <v>568.17999999999995</v>
      </c>
      <c r="F745" s="6">
        <f>[1]CO2ToAtm_Valid1!J758</f>
        <v>25.628910978995236</v>
      </c>
      <c r="G745" s="6">
        <f t="shared" si="77"/>
        <v>568.88472184963666</v>
      </c>
      <c r="H745" s="6">
        <f t="shared" si="76"/>
        <v>0.70472184963671225</v>
      </c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</row>
    <row r="746" spans="1:32" x14ac:dyDescent="0.25">
      <c r="A746" t="str">
        <f t="shared" si="78"/>
        <v>02085</v>
      </c>
      <c r="B746" s="39">
        <f>[1]CO2ToAtm_Valid1!B1360</f>
        <v>0</v>
      </c>
      <c r="C746">
        <f>[1]CO2ToAtm_Valid1!C759</f>
        <v>2085</v>
      </c>
      <c r="D746" s="6">
        <f>[1]CO2ToAtm_Valid1!H759</f>
        <v>45.77</v>
      </c>
      <c r="E746" s="6">
        <f>[1]CO2ToAtm_Valid1!F759</f>
        <v>570.76</v>
      </c>
      <c r="F746" s="6">
        <f>[1]CO2ToAtm_Valid1!J759</f>
        <v>25.682244312328571</v>
      </c>
      <c r="G746" s="6">
        <f t="shared" si="77"/>
        <v>571.46155070153588</v>
      </c>
      <c r="H746" s="6">
        <f t="shared" si="76"/>
        <v>0.7015507015358935</v>
      </c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</row>
    <row r="747" spans="1:32" x14ac:dyDescent="0.25">
      <c r="A747" t="str">
        <f t="shared" si="78"/>
        <v>02086</v>
      </c>
      <c r="B747" s="39">
        <f>[1]CO2ToAtm_Valid1!B1361</f>
        <v>0</v>
      </c>
      <c r="C747">
        <f>[1]CO2ToAtm_Valid1!C760</f>
        <v>2086</v>
      </c>
      <c r="D747" s="6">
        <f>[1]CO2ToAtm_Valid1!H760</f>
        <v>45.77</v>
      </c>
      <c r="E747" s="6">
        <f>[1]CO2ToAtm_Valid1!F760</f>
        <v>573.34</v>
      </c>
      <c r="F747" s="6">
        <f>[1]CO2ToAtm_Valid1!J760</f>
        <v>25.735577645661905</v>
      </c>
      <c r="G747" s="6">
        <f t="shared" si="77"/>
        <v>574.0483795534351</v>
      </c>
      <c r="H747" s="6">
        <f t="shared" si="76"/>
        <v>0.70837955343506565</v>
      </c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</row>
    <row r="748" spans="1:32" x14ac:dyDescent="0.25">
      <c r="A748" t="str">
        <f t="shared" si="78"/>
        <v>02087</v>
      </c>
      <c r="B748" s="39">
        <f>[1]CO2ToAtm_Valid1!B1362</f>
        <v>0</v>
      </c>
      <c r="C748">
        <f>[1]CO2ToAtm_Valid1!C761</f>
        <v>2087</v>
      </c>
      <c r="D748" s="6">
        <f>[1]CO2ToAtm_Valid1!H761</f>
        <v>45.77</v>
      </c>
      <c r="E748" s="6">
        <f>[1]CO2ToAtm_Valid1!F761</f>
        <v>575.91999999999996</v>
      </c>
      <c r="F748" s="6">
        <f>[1]CO2ToAtm_Valid1!J761</f>
        <v>25.78891097899524</v>
      </c>
      <c r="G748" s="6">
        <f t="shared" si="77"/>
        <v>576.63520840533442</v>
      </c>
      <c r="H748" s="6">
        <f t="shared" si="76"/>
        <v>0.71520840533446517</v>
      </c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</row>
    <row r="749" spans="1:32" x14ac:dyDescent="0.25">
      <c r="A749" t="str">
        <f t="shared" si="78"/>
        <v>02088</v>
      </c>
      <c r="B749" s="39">
        <f>[1]CO2ToAtm_Valid1!B1363</f>
        <v>0</v>
      </c>
      <c r="C749">
        <f>[1]CO2ToAtm_Valid1!C762</f>
        <v>2088</v>
      </c>
      <c r="D749" s="6">
        <f>[1]CO2ToAtm_Valid1!H762</f>
        <v>45.77</v>
      </c>
      <c r="E749" s="6">
        <f>[1]CO2ToAtm_Valid1!F762</f>
        <v>578.5</v>
      </c>
      <c r="F749" s="6">
        <f>[1]CO2ToAtm_Valid1!J762</f>
        <v>25.842244312328571</v>
      </c>
      <c r="G749" s="6">
        <f t="shared" si="77"/>
        <v>579.22203725723364</v>
      </c>
      <c r="H749" s="6">
        <f t="shared" si="76"/>
        <v>0.72203725723363732</v>
      </c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</row>
    <row r="750" spans="1:32" x14ac:dyDescent="0.25">
      <c r="A750" t="str">
        <f t="shared" si="78"/>
        <v>02089</v>
      </c>
      <c r="B750" s="39">
        <f>[1]CO2ToAtm_Valid1!B1364</f>
        <v>0</v>
      </c>
      <c r="C750">
        <f>[1]CO2ToAtm_Valid1!C763</f>
        <v>2089</v>
      </c>
      <c r="D750" s="6">
        <f>[1]CO2ToAtm_Valid1!H763</f>
        <v>45.77</v>
      </c>
      <c r="E750" s="6">
        <f>[1]CO2ToAtm_Valid1!F763</f>
        <v>581.09</v>
      </c>
      <c r="F750" s="6">
        <f>[1]CO2ToAtm_Valid1!J763</f>
        <v>25.895577645661906</v>
      </c>
      <c r="G750" s="6">
        <f t="shared" si="77"/>
        <v>581.80886610913296</v>
      </c>
      <c r="H750" s="6">
        <f t="shared" si="76"/>
        <v>0.71886610913293225</v>
      </c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</row>
    <row r="751" spans="1:32" x14ac:dyDescent="0.25">
      <c r="A751" t="str">
        <f t="shared" si="78"/>
        <v>02090</v>
      </c>
      <c r="B751" s="39">
        <f>[1]CO2ToAtm_Valid1!B1365</f>
        <v>0</v>
      </c>
      <c r="C751">
        <f>[1]CO2ToAtm_Valid1!C764</f>
        <v>2090</v>
      </c>
      <c r="D751" s="6">
        <f>[1]CO2ToAtm_Valid1!H764</f>
        <v>45.77</v>
      </c>
      <c r="E751" s="6">
        <f>[1]CO2ToAtm_Valid1!F764</f>
        <v>583.67999999999995</v>
      </c>
      <c r="F751" s="6">
        <f>[1]CO2ToAtm_Valid1!J764</f>
        <v>25.948910978995237</v>
      </c>
      <c r="G751" s="6">
        <f t="shared" si="77"/>
        <v>584.40569496103228</v>
      </c>
      <c r="H751" s="6">
        <f t="shared" ref="H751:H761" si="79">G751-E751</f>
        <v>0.72569496103233178</v>
      </c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</row>
    <row r="752" spans="1:32" x14ac:dyDescent="0.25">
      <c r="A752" t="str">
        <f t="shared" si="78"/>
        <v>02091</v>
      </c>
      <c r="B752" s="39">
        <f>[1]CO2ToAtm_Valid1!B1366</f>
        <v>0</v>
      </c>
      <c r="C752">
        <f>[1]CO2ToAtm_Valid1!C747</f>
        <v>2091</v>
      </c>
      <c r="D752" s="6">
        <f>[1]CO2ToAtm_Valid1!H747</f>
        <v>45.76</v>
      </c>
      <c r="E752" s="6">
        <f>[1]CO2ToAtm_Valid1!F747</f>
        <v>586.27</v>
      </c>
      <c r="F752" s="6">
        <f>[1]CO2ToAtm_Valid1!J747</f>
        <v>25.990571325206815</v>
      </c>
      <c r="G752" s="6">
        <f t="shared" ref="G752:G761" si="80">E751+F751/7.81</f>
        <v>587.00252381293149</v>
      </c>
      <c r="H752" s="6">
        <f t="shared" si="79"/>
        <v>0.73252381293150393</v>
      </c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</row>
    <row r="753" spans="1:32" x14ac:dyDescent="0.25">
      <c r="A753" t="str">
        <f t="shared" si="78"/>
        <v>02092</v>
      </c>
      <c r="B753" s="39">
        <f>[1]CO2ToAtm_Valid1!B1367</f>
        <v>0</v>
      </c>
      <c r="C753">
        <f>[1]CO2ToAtm_Valid1!C748</f>
        <v>2092</v>
      </c>
      <c r="D753" s="6">
        <f>[1]CO2ToAtm_Valid1!H748</f>
        <v>45.76</v>
      </c>
      <c r="E753" s="6">
        <f>[1]CO2ToAtm_Valid1!F748</f>
        <v>588.87</v>
      </c>
      <c r="F753" s="6">
        <f>[1]CO2ToAtm_Valid1!J748</f>
        <v>26.04390465854015</v>
      </c>
      <c r="G753" s="6">
        <f t="shared" si="80"/>
        <v>589.59785804420062</v>
      </c>
      <c r="H753" s="6">
        <f t="shared" si="79"/>
        <v>0.72785804420061595</v>
      </c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</row>
    <row r="754" spans="1:32" x14ac:dyDescent="0.25">
      <c r="A754" t="str">
        <f t="shared" si="78"/>
        <v>02093</v>
      </c>
      <c r="B754" s="39">
        <f>[1]CO2ToAtm_Valid1!B1368</f>
        <v>0</v>
      </c>
      <c r="C754">
        <f>[1]CO2ToAtm_Valid1!C749</f>
        <v>2093</v>
      </c>
      <c r="D754" s="6">
        <f>[1]CO2ToAtm_Valid1!H749</f>
        <v>45.76</v>
      </c>
      <c r="E754" s="6">
        <f>[1]CO2ToAtm_Valid1!F749</f>
        <v>591.47</v>
      </c>
      <c r="F754" s="6">
        <f>[1]CO2ToAtm_Valid1!J749</f>
        <v>26.097237991873481</v>
      </c>
      <c r="G754" s="6">
        <f t="shared" si="80"/>
        <v>592.20468689609993</v>
      </c>
      <c r="H754" s="6">
        <f t="shared" si="79"/>
        <v>0.73468689609990179</v>
      </c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</row>
    <row r="755" spans="1:32" x14ac:dyDescent="0.25">
      <c r="A755" t="str">
        <f t="shared" si="78"/>
        <v>02094</v>
      </c>
      <c r="B755" s="39">
        <f>[1]CO2ToAtm_Valid1!B1369</f>
        <v>0</v>
      </c>
      <c r="C755">
        <f>[1]CO2ToAtm_Valid1!C750</f>
        <v>2094</v>
      </c>
      <c r="D755" s="6">
        <f>[1]CO2ToAtm_Valid1!H750</f>
        <v>45.76</v>
      </c>
      <c r="E755" s="6">
        <f>[1]CO2ToAtm_Valid1!F750</f>
        <v>594.07000000000005</v>
      </c>
      <c r="F755" s="6">
        <f>[1]CO2ToAtm_Valid1!J750</f>
        <v>26.150571325206815</v>
      </c>
      <c r="G755" s="6">
        <f t="shared" si="80"/>
        <v>594.81151574799924</v>
      </c>
      <c r="H755" s="6">
        <f t="shared" si="79"/>
        <v>0.74151574799918762</v>
      </c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</row>
    <row r="756" spans="1:32" x14ac:dyDescent="0.25">
      <c r="A756" t="str">
        <f t="shared" si="78"/>
        <v>02095</v>
      </c>
      <c r="B756" s="39">
        <f>[1]CO2ToAtm_Valid1!B1370</f>
        <v>0</v>
      </c>
      <c r="C756">
        <f>[1]CO2ToAtm_Valid1!C751</f>
        <v>2095</v>
      </c>
      <c r="D756" s="6">
        <f>[1]CO2ToAtm_Valid1!H751</f>
        <v>45.76</v>
      </c>
      <c r="E756" s="6">
        <f>[1]CO2ToAtm_Valid1!F751</f>
        <v>596.66999999999996</v>
      </c>
      <c r="F756" s="6">
        <f>[1]CO2ToAtm_Valid1!J751</f>
        <v>26.20390465854015</v>
      </c>
      <c r="G756" s="6">
        <f t="shared" si="80"/>
        <v>597.41834459989855</v>
      </c>
      <c r="H756" s="6">
        <f t="shared" si="79"/>
        <v>0.74834459989858715</v>
      </c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</row>
    <row r="757" spans="1:32" x14ac:dyDescent="0.25">
      <c r="A757" t="str">
        <f t="shared" si="78"/>
        <v>02096</v>
      </c>
      <c r="B757" s="39">
        <f>[1]CO2ToAtm_Valid1!B1371</f>
        <v>0</v>
      </c>
      <c r="C757">
        <f>[1]CO2ToAtm_Valid1!C752</f>
        <v>2096</v>
      </c>
      <c r="D757" s="6">
        <f>[1]CO2ToAtm_Valid1!H752</f>
        <v>45.76</v>
      </c>
      <c r="E757" s="6">
        <f>[1]CO2ToAtm_Valid1!F752</f>
        <v>599.27</v>
      </c>
      <c r="F757" s="6">
        <f>[1]CO2ToAtm_Valid1!J752</f>
        <v>26.257237991873481</v>
      </c>
      <c r="G757" s="6">
        <f t="shared" si="80"/>
        <v>600.02517345179763</v>
      </c>
      <c r="H757" s="6">
        <f t="shared" si="79"/>
        <v>0.75517345179764561</v>
      </c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</row>
    <row r="758" spans="1:32" x14ac:dyDescent="0.25">
      <c r="A758" t="str">
        <f t="shared" si="78"/>
        <v>02097</v>
      </c>
      <c r="B758" s="39">
        <f>[1]CO2ToAtm_Valid1!B1372</f>
        <v>0</v>
      </c>
      <c r="C758">
        <f>[1]CO2ToAtm_Valid1!C765</f>
        <v>2097</v>
      </c>
      <c r="D758" s="6">
        <f>[1]CO2ToAtm_Valid1!H765</f>
        <v>45.77</v>
      </c>
      <c r="E758" s="6">
        <f>[1]CO2ToAtm_Valid1!F765</f>
        <v>601.88</v>
      </c>
      <c r="F758" s="6">
        <f>[1]CO2ToAtm_Valid1!J765</f>
        <v>26.322244312328571</v>
      </c>
      <c r="G758" s="6">
        <f t="shared" si="80"/>
        <v>602.63200230369694</v>
      </c>
      <c r="H758" s="6">
        <f t="shared" si="79"/>
        <v>0.75200230369694054</v>
      </c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</row>
    <row r="759" spans="1:32" x14ac:dyDescent="0.25">
      <c r="A759" t="str">
        <f t="shared" si="78"/>
        <v>02098</v>
      </c>
      <c r="B759" s="39">
        <f>[1]CO2ToAtm_Valid1!B1373</f>
        <v>0</v>
      </c>
      <c r="C759">
        <f>[1]CO2ToAtm_Valid1!C766</f>
        <v>2098</v>
      </c>
      <c r="D759" s="6">
        <f>[1]CO2ToAtm_Valid1!H766</f>
        <v>45.78</v>
      </c>
      <c r="E759" s="6">
        <f>[1]CO2ToAtm_Valid1!F766</f>
        <v>604.48</v>
      </c>
      <c r="F759" s="6">
        <f>[1]CO2ToAtm_Valid1!J766</f>
        <v>26.387252631434649</v>
      </c>
      <c r="G759" s="6">
        <f t="shared" si="80"/>
        <v>605.25032577622642</v>
      </c>
      <c r="H759" s="6">
        <f t="shared" si="79"/>
        <v>0.77032577622640019</v>
      </c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</row>
    <row r="760" spans="1:32" x14ac:dyDescent="0.25">
      <c r="A760" t="str">
        <f t="shared" si="78"/>
        <v>02099</v>
      </c>
      <c r="B760" s="39">
        <f>[1]CO2ToAtm_Valid1!B1374</f>
        <v>0</v>
      </c>
      <c r="C760">
        <f>[1]CO2ToAtm_Valid1!C767</f>
        <v>2099</v>
      </c>
      <c r="D760" s="6">
        <f>[1]CO2ToAtm_Valid1!H767</f>
        <v>45.8</v>
      </c>
      <c r="E760" s="6">
        <f>[1]CO2ToAtm_Valid1!F767</f>
        <v>607.09</v>
      </c>
      <c r="F760" s="6">
        <f>[1]CO2ToAtm_Valid1!J767</f>
        <v>26.46394193226644</v>
      </c>
      <c r="G760" s="6">
        <f t="shared" si="80"/>
        <v>607.8586495046651</v>
      </c>
      <c r="H760" s="6">
        <f t="shared" si="79"/>
        <v>0.76864950466506343</v>
      </c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</row>
    <row r="761" spans="1:32" x14ac:dyDescent="0.25">
      <c r="A761" t="str">
        <f t="shared" si="78"/>
        <v>02100</v>
      </c>
      <c r="B761" s="39">
        <f>[1]CO2ToAtm_Valid1!B1375</f>
        <v>0</v>
      </c>
      <c r="C761">
        <f>[1]CO2ToAtm_Valid1!C768</f>
        <v>2100</v>
      </c>
      <c r="D761" s="6">
        <f>[1]CO2ToAtm_Valid1!H768</f>
        <v>45.82</v>
      </c>
      <c r="E761" s="6">
        <f>[1]CO2ToAtm_Valid1!F768</f>
        <v>609.71</v>
      </c>
      <c r="F761" s="6">
        <f>[1]CO2ToAtm_Valid1!J768</f>
        <v>26.540639227702211</v>
      </c>
      <c r="G761" s="6">
        <f t="shared" si="80"/>
        <v>610.47846887737091</v>
      </c>
      <c r="H761" s="6">
        <f t="shared" si="79"/>
        <v>0.76846887737087854</v>
      </c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</row>
    <row r="762" spans="1:32" x14ac:dyDescent="0.25">
      <c r="A762" t="str">
        <f t="shared" si="78"/>
        <v>02025</v>
      </c>
      <c r="B762" s="39">
        <f>[1]CO2ToAtm_Valid1!B1376</f>
        <v>0</v>
      </c>
      <c r="C762">
        <f>[1]CO2ToAtm_Valid1!C627</f>
        <v>2025</v>
      </c>
      <c r="D762" s="6">
        <f>[1]CO2ToAtm_Valid1!H627</f>
        <v>43.45</v>
      </c>
      <c r="E762" s="6">
        <f>[1]CO2ToAtm_Valid1!F627</f>
        <v>421.83</v>
      </c>
      <c r="F762" s="6">
        <f>[1]CO2ToAtm_Valid1!J627</f>
        <v>19.827667152032721</v>
      </c>
      <c r="G762" s="6">
        <f>E762</f>
        <v>421.83</v>
      </c>
      <c r="H762" s="6">
        <f>G762-E762</f>
        <v>0</v>
      </c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</row>
    <row r="763" spans="1:32" x14ac:dyDescent="0.25">
      <c r="A763" t="str">
        <f t="shared" si="78"/>
        <v>02026</v>
      </c>
      <c r="B763" s="39">
        <f>[1]CO2ToAtm_Valid1!B1377</f>
        <v>0</v>
      </c>
      <c r="C763">
        <f>[1]CO2ToAtm_Valid1!C637</f>
        <v>2026</v>
      </c>
      <c r="D763" s="6">
        <f>[1]CO2ToAtm_Valid1!H637</f>
        <v>43.65</v>
      </c>
      <c r="E763" s="6">
        <f>[1]CO2ToAtm_Valid1!F637</f>
        <v>424.33</v>
      </c>
      <c r="F763" s="6">
        <f>[1]CO2ToAtm_Valid1!J637</f>
        <v>20.105606203911588</v>
      </c>
      <c r="G763" s="6">
        <f>E762+F762/7.81</f>
        <v>424.36875379667509</v>
      </c>
      <c r="H763" s="6">
        <f t="shared" ref="H763:H826" si="81">G763-E763</f>
        <v>3.8753796675109697E-2</v>
      </c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</row>
    <row r="764" spans="1:32" x14ac:dyDescent="0.25">
      <c r="A764" t="str">
        <f t="shared" si="78"/>
        <v>02027</v>
      </c>
      <c r="B764" s="39">
        <f>[1]CO2ToAtm_Valid1!B1378</f>
        <v>0</v>
      </c>
      <c r="C764">
        <f>[1]CO2ToAtm_Valid1!C644</f>
        <v>2027</v>
      </c>
      <c r="D764" s="6">
        <f>[1]CO2ToAtm_Valid1!H644</f>
        <v>43.82</v>
      </c>
      <c r="E764" s="6">
        <f>[1]CO2ToAtm_Valid1!F644</f>
        <v>426.82</v>
      </c>
      <c r="F764" s="6">
        <f>[1]CO2ToAtm_Valid1!J644</f>
        <v>20.350482973745258</v>
      </c>
      <c r="G764" s="6">
        <f t="shared" ref="G764:G827" si="82">E763+F763/7.81</f>
        <v>426.90434138334336</v>
      </c>
      <c r="H764" s="6">
        <f t="shared" si="81"/>
        <v>8.434138334337149E-2</v>
      </c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</row>
    <row r="765" spans="1:32" x14ac:dyDescent="0.25">
      <c r="A765" t="str">
        <f t="shared" si="78"/>
        <v>02028</v>
      </c>
      <c r="B765" s="39">
        <f>[1]CO2ToAtm_Valid1!B1379</f>
        <v>0</v>
      </c>
      <c r="C765">
        <f>[1]CO2ToAtm_Valid1!C649</f>
        <v>2028</v>
      </c>
      <c r="D765" s="6">
        <f>[1]CO2ToAtm_Valid1!H649</f>
        <v>43.98</v>
      </c>
      <c r="E765" s="6">
        <f>[1]CO2ToAtm_Valid1!F649</f>
        <v>429.32</v>
      </c>
      <c r="F765" s="6">
        <f>[1]CO2ToAtm_Valid1!J649</f>
        <v>20.584620126469908</v>
      </c>
      <c r="G765" s="6">
        <f t="shared" si="82"/>
        <v>429.42569564324521</v>
      </c>
      <c r="H765" s="6">
        <f t="shared" si="81"/>
        <v>0.10569564324521252</v>
      </c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</row>
    <row r="766" spans="1:32" x14ac:dyDescent="0.25">
      <c r="A766" t="str">
        <f t="shared" si="78"/>
        <v>02029</v>
      </c>
      <c r="B766" s="39">
        <f>[1]CO2ToAtm_Valid1!B1380</f>
        <v>0</v>
      </c>
      <c r="C766">
        <f>[1]CO2ToAtm_Valid1!C654</f>
        <v>2029</v>
      </c>
      <c r="D766" s="6">
        <f>[1]CO2ToAtm_Valid1!H654</f>
        <v>44.13</v>
      </c>
      <c r="E766" s="6">
        <f>[1]CO2ToAtm_Valid1!F654</f>
        <v>431.82</v>
      </c>
      <c r="F766" s="6">
        <f>[1]CO2ToAtm_Valid1!J654</f>
        <v>20.807921726837989</v>
      </c>
      <c r="G766" s="6">
        <f t="shared" si="82"/>
        <v>431.95567479212161</v>
      </c>
      <c r="H766" s="6">
        <f t="shared" si="81"/>
        <v>0.1356747921216197</v>
      </c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</row>
    <row r="767" spans="1:32" x14ac:dyDescent="0.25">
      <c r="A767" t="str">
        <f t="shared" si="78"/>
        <v>02030</v>
      </c>
      <c r="B767" s="39">
        <f>[1]CO2ToAtm_Valid1!B1381</f>
        <v>0</v>
      </c>
      <c r="C767">
        <f>[1]CO2ToAtm_Valid1!C659</f>
        <v>2030</v>
      </c>
      <c r="D767" s="6">
        <f>[1]CO2ToAtm_Valid1!H659</f>
        <v>44.26</v>
      </c>
      <c r="E767" s="6">
        <f>[1]CO2ToAtm_Valid1!F659</f>
        <v>434.32</v>
      </c>
      <c r="F767" s="6">
        <f>[1]CO2ToAtm_Valid1!J659</f>
        <v>21.008924646081763</v>
      </c>
      <c r="G767" s="6">
        <f t="shared" si="82"/>
        <v>434.4842665463301</v>
      </c>
      <c r="H767" s="6">
        <f t="shared" si="81"/>
        <v>0.1642665463301114</v>
      </c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</row>
    <row r="768" spans="1:32" x14ac:dyDescent="0.25">
      <c r="A768" t="str">
        <f t="shared" si="78"/>
        <v>02031</v>
      </c>
      <c r="B768" s="39">
        <f>[1]CO2ToAtm_Valid1!B1382</f>
        <v>0</v>
      </c>
      <c r="C768">
        <f>[1]CO2ToAtm_Valid1!C663</f>
        <v>2031</v>
      </c>
      <c r="D768" s="6">
        <f>[1]CO2ToAtm_Valid1!H663</f>
        <v>44.38</v>
      </c>
      <c r="E768" s="6">
        <f>[1]CO2ToAtm_Valid1!F663</f>
        <v>436.82</v>
      </c>
      <c r="F768" s="6">
        <f>[1]CO2ToAtm_Valid1!J663</f>
        <v>21.198868164057995</v>
      </c>
      <c r="G768" s="6">
        <f t="shared" si="82"/>
        <v>437.01000315570826</v>
      </c>
      <c r="H768" s="6">
        <f t="shared" si="81"/>
        <v>0.19000315570826842</v>
      </c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</row>
    <row r="769" spans="1:32" x14ac:dyDescent="0.25">
      <c r="A769" t="str">
        <f t="shared" si="78"/>
        <v>02032</v>
      </c>
      <c r="B769" s="39">
        <f>[1]CO2ToAtm_Valid1!B1383</f>
        <v>0</v>
      </c>
      <c r="C769">
        <f>[1]CO2ToAtm_Valid1!C667</f>
        <v>2032</v>
      </c>
      <c r="D769" s="6">
        <f>[1]CO2ToAtm_Valid1!H667</f>
        <v>44.48</v>
      </c>
      <c r="E769" s="6">
        <f>[1]CO2ToAtm_Valid1!F667</f>
        <v>439.31</v>
      </c>
      <c r="F769" s="6">
        <f>[1]CO2ToAtm_Valid1!J667</f>
        <v>21.366263169536062</v>
      </c>
      <c r="G769" s="6">
        <f t="shared" si="82"/>
        <v>439.53432370858616</v>
      </c>
      <c r="H769" s="6">
        <f t="shared" si="81"/>
        <v>0.22432370858615513</v>
      </c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</row>
    <row r="770" spans="1:32" x14ac:dyDescent="0.25">
      <c r="A770" t="str">
        <f t="shared" ref="A770:A833" si="83">B770&amp;C770</f>
        <v>02033</v>
      </c>
      <c r="B770" s="39">
        <f>[1]CO2ToAtm_Valid1!B1384</f>
        <v>0</v>
      </c>
      <c r="C770">
        <f>[1]CO2ToAtm_Valid1!C672</f>
        <v>2033</v>
      </c>
      <c r="D770" s="6">
        <f>[1]CO2ToAtm_Valid1!H672</f>
        <v>44.58</v>
      </c>
      <c r="E770" s="6">
        <f>[1]CO2ToAtm_Valid1!F672</f>
        <v>441.8</v>
      </c>
      <c r="F770" s="6">
        <f>[1]CO2ToAtm_Valid1!J672</f>
        <v>21.533858040113216</v>
      </c>
      <c r="G770" s="6">
        <f t="shared" si="82"/>
        <v>442.04575712798157</v>
      </c>
      <c r="H770" s="6">
        <f t="shared" si="81"/>
        <v>0.24575712798156246</v>
      </c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</row>
    <row r="771" spans="1:32" x14ac:dyDescent="0.25">
      <c r="A771" t="str">
        <f t="shared" si="83"/>
        <v>02034</v>
      </c>
      <c r="B771" s="39">
        <f>[1]CO2ToAtm_Valid1!B1385</f>
        <v>0</v>
      </c>
      <c r="C771">
        <f>[1]CO2ToAtm_Valid1!C676</f>
        <v>2034</v>
      </c>
      <c r="D771" s="6">
        <f>[1]CO2ToAtm_Valid1!H676</f>
        <v>44.67</v>
      </c>
      <c r="E771" s="6">
        <f>[1]CO2ToAtm_Valid1!F676</f>
        <v>444.29</v>
      </c>
      <c r="F771" s="6">
        <f>[1]CO2ToAtm_Valid1!J676</f>
        <v>21.690197641625723</v>
      </c>
      <c r="G771" s="6">
        <f t="shared" si="82"/>
        <v>444.55721613829877</v>
      </c>
      <c r="H771" s="6">
        <f t="shared" si="81"/>
        <v>0.26721613829874968</v>
      </c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</row>
    <row r="772" spans="1:32" x14ac:dyDescent="0.25">
      <c r="A772" t="str">
        <f t="shared" si="83"/>
        <v>02035</v>
      </c>
      <c r="B772" s="39">
        <f>[1]CO2ToAtm_Valid1!B1386</f>
        <v>0</v>
      </c>
      <c r="C772">
        <f>[1]CO2ToAtm_Valid1!C684</f>
        <v>2035</v>
      </c>
      <c r="D772" s="6">
        <f>[1]CO2ToAtm_Valid1!H684</f>
        <v>44.76</v>
      </c>
      <c r="E772" s="6">
        <f>[1]CO2ToAtm_Valid1!F684</f>
        <v>446.78</v>
      </c>
      <c r="F772" s="6">
        <f>[1]CO2ToAtm_Valid1!J684</f>
        <v>21.846699133868476</v>
      </c>
      <c r="G772" s="6">
        <f t="shared" si="82"/>
        <v>447.0672340130123</v>
      </c>
      <c r="H772" s="6">
        <f t="shared" si="81"/>
        <v>0.28723401301232343</v>
      </c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</row>
    <row r="773" spans="1:32" x14ac:dyDescent="0.25">
      <c r="A773" t="str">
        <f t="shared" si="83"/>
        <v>02036</v>
      </c>
      <c r="B773" s="39">
        <f>[1]CO2ToAtm_Valid1!B1387</f>
        <v>0</v>
      </c>
      <c r="C773">
        <f>[1]CO2ToAtm_Valid1!C689</f>
        <v>2036</v>
      </c>
      <c r="D773" s="6">
        <f>[1]CO2ToAtm_Valid1!H689</f>
        <v>44.84</v>
      </c>
      <c r="E773" s="6">
        <f>[1]CO2ToAtm_Valid1!F689</f>
        <v>449.27</v>
      </c>
      <c r="F773" s="6">
        <f>[1]CO2ToAtm_Valid1!J689</f>
        <v>21.991873405610907</v>
      </c>
      <c r="G773" s="6">
        <f t="shared" si="82"/>
        <v>449.5772726163724</v>
      </c>
      <c r="H773" s="6">
        <f t="shared" si="81"/>
        <v>0.30727261637241554</v>
      </c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</row>
    <row r="774" spans="1:32" x14ac:dyDescent="0.25">
      <c r="A774" t="str">
        <f t="shared" si="83"/>
        <v>02037</v>
      </c>
      <c r="B774" s="39">
        <f>[1]CO2ToAtm_Valid1!B1388</f>
        <v>0</v>
      </c>
      <c r="C774">
        <f>[1]CO2ToAtm_Valid1!C694</f>
        <v>2037</v>
      </c>
      <c r="D774" s="6">
        <f>[1]CO2ToAtm_Valid1!H694</f>
        <v>44.92</v>
      </c>
      <c r="E774" s="6">
        <f>[1]CO2ToAtm_Valid1!F694</f>
        <v>451.76</v>
      </c>
      <c r="F774" s="6">
        <f>[1]CO2ToAtm_Valid1!J694</f>
        <v>22.137175591016746</v>
      </c>
      <c r="G774" s="6">
        <f t="shared" si="82"/>
        <v>452.08586087139702</v>
      </c>
      <c r="H774" s="6">
        <f t="shared" si="81"/>
        <v>0.32586087139702613</v>
      </c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</row>
    <row r="775" spans="1:32" x14ac:dyDescent="0.25">
      <c r="A775" t="str">
        <f t="shared" si="83"/>
        <v>02038</v>
      </c>
      <c r="B775" s="39">
        <f>[1]CO2ToAtm_Valid1!B1389</f>
        <v>0</v>
      </c>
      <c r="C775">
        <f>[1]CO2ToAtm_Valid1!C701</f>
        <v>2038</v>
      </c>
      <c r="D775" s="6">
        <f>[1]CO2ToAtm_Valid1!H701</f>
        <v>45.01</v>
      </c>
      <c r="E775" s="6">
        <f>[1]CO2ToAtm_Valid1!F701</f>
        <v>454.24</v>
      </c>
      <c r="F775" s="6">
        <f>[1]CO2ToAtm_Valid1!J701</f>
        <v>22.294126779732444</v>
      </c>
      <c r="G775" s="6">
        <f t="shared" si="82"/>
        <v>454.59446550461161</v>
      </c>
      <c r="H775" s="6">
        <f t="shared" si="81"/>
        <v>0.35446550461159632</v>
      </c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</row>
    <row r="776" spans="1:32" x14ac:dyDescent="0.25">
      <c r="A776" t="str">
        <f t="shared" si="83"/>
        <v>02039</v>
      </c>
      <c r="B776" s="39">
        <f>[1]CO2ToAtm_Valid1!B1390</f>
        <v>0</v>
      </c>
      <c r="C776">
        <f>[1]CO2ToAtm_Valid1!C705</f>
        <v>2039</v>
      </c>
      <c r="D776" s="6">
        <f>[1]CO2ToAtm_Valid1!H705</f>
        <v>45.09</v>
      </c>
      <c r="E776" s="6">
        <f>[1]CO2ToAtm_Valid1!F705</f>
        <v>456.73</v>
      </c>
      <c r="F776" s="6">
        <f>[1]CO2ToAtm_Valid1!J705</f>
        <v>22.439700781673054</v>
      </c>
      <c r="G776" s="6">
        <f t="shared" si="82"/>
        <v>457.09456168754576</v>
      </c>
      <c r="H776" s="6">
        <f t="shared" si="81"/>
        <v>0.36456168754574492</v>
      </c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</row>
    <row r="777" spans="1:32" x14ac:dyDescent="0.25">
      <c r="A777" t="str">
        <f t="shared" si="83"/>
        <v>02040</v>
      </c>
      <c r="B777" s="39">
        <f>[1]CO2ToAtm_Valid1!B1391</f>
        <v>0</v>
      </c>
      <c r="C777">
        <f>[1]CO2ToAtm_Valid1!C709</f>
        <v>2040</v>
      </c>
      <c r="D777" s="6">
        <f>[1]CO2ToAtm_Valid1!H709</f>
        <v>45.18</v>
      </c>
      <c r="E777" s="6">
        <f>[1]CO2ToAtm_Valid1!F709</f>
        <v>459.21</v>
      </c>
      <c r="F777" s="6">
        <f>[1]CO2ToAtm_Valid1!J709</f>
        <v>22.59695776399036</v>
      </c>
      <c r="G777" s="6">
        <f t="shared" si="82"/>
        <v>459.603201124414</v>
      </c>
      <c r="H777" s="6">
        <f t="shared" si="81"/>
        <v>0.39320112441401989</v>
      </c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</row>
    <row r="778" spans="1:32" x14ac:dyDescent="0.25">
      <c r="A778" t="str">
        <f t="shared" si="83"/>
        <v>02041</v>
      </c>
      <c r="B778" s="39">
        <f>[1]CO2ToAtm_Valid1!B1392</f>
        <v>0</v>
      </c>
      <c r="C778">
        <f>[1]CO2ToAtm_Valid1!C716</f>
        <v>2041</v>
      </c>
      <c r="D778" s="6">
        <f>[1]CO2ToAtm_Valid1!H716</f>
        <v>45.28</v>
      </c>
      <c r="E778" s="6">
        <f>[1]CO2ToAtm_Valid1!F716</f>
        <v>461.7</v>
      </c>
      <c r="F778" s="6">
        <f>[1]CO2ToAtm_Valid1!J716</f>
        <v>22.765951690261129</v>
      </c>
      <c r="G778" s="6">
        <f t="shared" si="82"/>
        <v>462.10333646145841</v>
      </c>
      <c r="H778" s="6">
        <f t="shared" si="81"/>
        <v>0.40333646145842295</v>
      </c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</row>
    <row r="779" spans="1:32" x14ac:dyDescent="0.25">
      <c r="A779" t="str">
        <f t="shared" si="83"/>
        <v>02042</v>
      </c>
      <c r="B779" s="39">
        <f>[1]CO2ToAtm_Valid1!B1393</f>
        <v>0</v>
      </c>
      <c r="C779">
        <f>[1]CO2ToAtm_Valid1!C720</f>
        <v>2042</v>
      </c>
      <c r="D779" s="6">
        <f>[1]CO2ToAtm_Valid1!H720</f>
        <v>45.38</v>
      </c>
      <c r="E779" s="6">
        <f>[1]CO2ToAtm_Valid1!F720</f>
        <v>464.19</v>
      </c>
      <c r="F779" s="6">
        <f>[1]CO2ToAtm_Valid1!J720</f>
        <v>22.935145481630993</v>
      </c>
      <c r="G779" s="6">
        <f t="shared" si="82"/>
        <v>464.61497460822807</v>
      </c>
      <c r="H779" s="6">
        <f t="shared" si="81"/>
        <v>0.42497460822806943</v>
      </c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</row>
    <row r="780" spans="1:32" x14ac:dyDescent="0.25">
      <c r="A780" t="str">
        <f t="shared" si="83"/>
        <v>02043</v>
      </c>
      <c r="B780" s="39">
        <f>[1]CO2ToAtm_Valid1!B1394</f>
        <v>0</v>
      </c>
      <c r="C780">
        <f>[1]CO2ToAtm_Valid1!C727</f>
        <v>2043</v>
      </c>
      <c r="D780" s="6">
        <f>[1]CO2ToAtm_Valid1!H727</f>
        <v>45.49</v>
      </c>
      <c r="E780" s="6">
        <f>[1]CO2ToAtm_Valid1!F727</f>
        <v>466.69</v>
      </c>
      <c r="F780" s="6">
        <f>[1]CO2ToAtm_Valid1!J727</f>
        <v>23.116156162993956</v>
      </c>
      <c r="G780" s="6">
        <f t="shared" si="82"/>
        <v>467.12663834591945</v>
      </c>
      <c r="H780" s="6">
        <f t="shared" si="81"/>
        <v>0.43663834591944806</v>
      </c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</row>
    <row r="781" spans="1:32" x14ac:dyDescent="0.25">
      <c r="A781" t="str">
        <f t="shared" si="83"/>
        <v>02044</v>
      </c>
      <c r="B781" s="39">
        <f>[1]CO2ToAtm_Valid1!B1395</f>
        <v>0</v>
      </c>
      <c r="C781">
        <f>[1]CO2ToAtm_Valid1!C734</f>
        <v>2044</v>
      </c>
      <c r="D781" s="6">
        <f>[1]CO2ToAtm_Valid1!H734</f>
        <v>45.6</v>
      </c>
      <c r="E781" s="6">
        <f>[1]CO2ToAtm_Valid1!F734</f>
        <v>469.19</v>
      </c>
      <c r="F781" s="6">
        <f>[1]CO2ToAtm_Valid1!J734</f>
        <v>23.297408681126811</v>
      </c>
      <c r="G781" s="6">
        <f t="shared" si="82"/>
        <v>469.64981512970473</v>
      </c>
      <c r="H781" s="6">
        <f t="shared" si="81"/>
        <v>0.45981512970473659</v>
      </c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</row>
    <row r="782" spans="1:32" x14ac:dyDescent="0.25">
      <c r="A782" t="str">
        <f t="shared" si="83"/>
        <v>02045</v>
      </c>
      <c r="B782" s="39">
        <f>[1]CO2ToAtm_Valid1!B1396</f>
        <v>0</v>
      </c>
      <c r="C782">
        <f>[1]CO2ToAtm_Valid1!C742</f>
        <v>2045</v>
      </c>
      <c r="D782" s="6">
        <f>[1]CO2ToAtm_Valid1!H742</f>
        <v>45.72</v>
      </c>
      <c r="E782" s="6">
        <f>[1]CO2ToAtm_Valid1!F742</f>
        <v>471.7</v>
      </c>
      <c r="F782" s="6">
        <f>[1]CO2ToAtm_Valid1!J742</f>
        <v>23.490566029896364</v>
      </c>
      <c r="G782" s="6">
        <f t="shared" si="82"/>
        <v>472.17302287850538</v>
      </c>
      <c r="H782" s="6">
        <f t="shared" si="81"/>
        <v>0.4730228785053896</v>
      </c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</row>
    <row r="783" spans="1:32" x14ac:dyDescent="0.25">
      <c r="A783" t="str">
        <f t="shared" si="83"/>
        <v>02046</v>
      </c>
      <c r="B783" s="39">
        <f>[1]CO2ToAtm_Valid1!B1397</f>
        <v>0</v>
      </c>
      <c r="C783">
        <f>[1]CO2ToAtm_Valid1!C769</f>
        <v>2046</v>
      </c>
      <c r="D783" s="6">
        <f>[1]CO2ToAtm_Valid1!H769</f>
        <v>45.84</v>
      </c>
      <c r="E783" s="6">
        <f>[1]CO2ToAtm_Valid1!F769</f>
        <v>474.22</v>
      </c>
      <c r="F783" s="6">
        <f>[1]CO2ToAtm_Valid1!J769</f>
        <v>23.684011184408611</v>
      </c>
      <c r="G783" s="6">
        <f t="shared" si="82"/>
        <v>474.7077549334054</v>
      </c>
      <c r="H783" s="6">
        <f t="shared" si="81"/>
        <v>0.48775493340536968</v>
      </c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</row>
    <row r="784" spans="1:32" x14ac:dyDescent="0.25">
      <c r="A784" t="str">
        <f t="shared" si="83"/>
        <v>02047</v>
      </c>
      <c r="B784" s="39">
        <f>[1]CO2ToAtm_Valid1!B1398</f>
        <v>0</v>
      </c>
      <c r="C784">
        <f>[1]CO2ToAtm_Valid1!C773</f>
        <v>2047</v>
      </c>
      <c r="D784" s="6">
        <f>[1]CO2ToAtm_Valid1!H773</f>
        <v>45.97</v>
      </c>
      <c r="E784" s="6">
        <f>[1]CO2ToAtm_Valid1!F773</f>
        <v>476.74</v>
      </c>
      <c r="F784" s="6">
        <f>[1]CO2ToAtm_Valid1!J773</f>
        <v>23.8894571048051</v>
      </c>
      <c r="G784" s="6">
        <f t="shared" si="82"/>
        <v>477.25252383923288</v>
      </c>
      <c r="H784" s="6">
        <f t="shared" si="81"/>
        <v>0.5125238392328697</v>
      </c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</row>
    <row r="785" spans="1:32" x14ac:dyDescent="0.25">
      <c r="A785" t="str">
        <f t="shared" si="83"/>
        <v>02048</v>
      </c>
      <c r="B785" s="39">
        <f>[1]CO2ToAtm_Valid1!B1399</f>
        <v>0</v>
      </c>
      <c r="C785">
        <f>[1]CO2ToAtm_Valid1!C774</f>
        <v>2048</v>
      </c>
      <c r="D785" s="6">
        <f>[1]CO2ToAtm_Valid1!H774</f>
        <v>46.1</v>
      </c>
      <c r="E785" s="6">
        <f>[1]CO2ToAtm_Valid1!F774</f>
        <v>479.28</v>
      </c>
      <c r="F785" s="6">
        <f>[1]CO2ToAtm_Valid1!J774</f>
        <v>24.095240797219066</v>
      </c>
      <c r="G785" s="6">
        <f t="shared" si="82"/>
        <v>479.79882933480218</v>
      </c>
      <c r="H785" s="6">
        <f t="shared" si="81"/>
        <v>0.51882933480220572</v>
      </c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</row>
    <row r="786" spans="1:32" x14ac:dyDescent="0.25">
      <c r="A786" t="str">
        <f t="shared" si="83"/>
        <v>02049</v>
      </c>
      <c r="B786" s="39">
        <f>[1]CO2ToAtm_Valid1!B1400</f>
        <v>0</v>
      </c>
      <c r="C786">
        <f>[1]CO2ToAtm_Valid1!C777</f>
        <v>2049</v>
      </c>
      <c r="D786" s="6">
        <f>[1]CO2ToAtm_Valid1!H777</f>
        <v>46.25</v>
      </c>
      <c r="E786" s="6">
        <f>[1]CO2ToAtm_Valid1!F777</f>
        <v>481.83</v>
      </c>
      <c r="F786" s="6">
        <f>[1]CO2ToAtm_Valid1!J777</f>
        <v>24.324898107738132</v>
      </c>
      <c r="G786" s="6">
        <f t="shared" si="82"/>
        <v>482.36517807902931</v>
      </c>
      <c r="H786" s="6">
        <f t="shared" si="81"/>
        <v>0.53517807902932191</v>
      </c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</row>
    <row r="787" spans="1:32" x14ac:dyDescent="0.25">
      <c r="A787" t="str">
        <f t="shared" si="83"/>
        <v>02050</v>
      </c>
      <c r="B787" s="39">
        <f>[1]CO2ToAtm_Valid1!B1401</f>
        <v>0</v>
      </c>
      <c r="C787">
        <f>[1]CO2ToAtm_Valid1!C780</f>
        <v>2050</v>
      </c>
      <c r="D787" s="6">
        <f>[1]CO2ToAtm_Valid1!H780</f>
        <v>46.4</v>
      </c>
      <c r="E787" s="6">
        <f>[1]CO2ToAtm_Valid1!F780</f>
        <v>484.39</v>
      </c>
      <c r="F787" s="6">
        <f>[1]CO2ToAtm_Valid1!J780</f>
        <v>24.555005114730129</v>
      </c>
      <c r="G787" s="6">
        <f t="shared" si="82"/>
        <v>484.94458362455032</v>
      </c>
      <c r="H787" s="6">
        <f t="shared" si="81"/>
        <v>0.55458362455033239</v>
      </c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</row>
    <row r="788" spans="1:32" x14ac:dyDescent="0.25">
      <c r="A788" t="str">
        <f t="shared" si="83"/>
        <v>02051</v>
      </c>
      <c r="B788" s="39">
        <f>[1]CO2ToAtm_Valid1!B1402</f>
        <v>0</v>
      </c>
      <c r="C788">
        <f>[1]CO2ToAtm_Valid1!C783</f>
        <v>2051</v>
      </c>
      <c r="D788" s="6">
        <f>[1]CO2ToAtm_Valid1!H783</f>
        <v>46.55</v>
      </c>
      <c r="E788" s="6">
        <f>[1]CO2ToAtm_Valid1!F783</f>
        <v>486.97</v>
      </c>
      <c r="F788" s="6">
        <f>[1]CO2ToAtm_Valid1!J783</f>
        <v>24.785561818195085</v>
      </c>
      <c r="G788" s="6">
        <f t="shared" si="82"/>
        <v>487.53404674964531</v>
      </c>
      <c r="H788" s="6">
        <f t="shared" si="81"/>
        <v>0.56404674964528567</v>
      </c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</row>
    <row r="789" spans="1:32" x14ac:dyDescent="0.25">
      <c r="A789" t="str">
        <f t="shared" si="83"/>
        <v>02052</v>
      </c>
      <c r="B789" s="39">
        <f>[1]CO2ToAtm_Valid1!B1403</f>
        <v>0</v>
      </c>
      <c r="C789">
        <f>[1]CO2ToAtm_Valid1!C786</f>
        <v>2052</v>
      </c>
      <c r="D789" s="6">
        <f>[1]CO2ToAtm_Valid1!H786</f>
        <v>46.72</v>
      </c>
      <c r="E789" s="6">
        <f>[1]CO2ToAtm_Valid1!F786</f>
        <v>489.57</v>
      </c>
      <c r="F789" s="6">
        <f>[1]CO2ToAtm_Valid1!J786</f>
        <v>25.040291937413777</v>
      </c>
      <c r="G789" s="6">
        <f t="shared" si="82"/>
        <v>490.14356745431439</v>
      </c>
      <c r="H789" s="6">
        <f t="shared" si="81"/>
        <v>0.57356745431440004</v>
      </c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</row>
    <row r="790" spans="1:32" x14ac:dyDescent="0.25">
      <c r="A790" t="str">
        <f t="shared" si="83"/>
        <v>02053</v>
      </c>
      <c r="B790" s="39">
        <f>[1]CO2ToAtm_Valid1!B1404</f>
        <v>0</v>
      </c>
      <c r="C790">
        <f>[1]CO2ToAtm_Valid1!C788</f>
        <v>2053</v>
      </c>
      <c r="D790" s="6">
        <f>[1]CO2ToAtm_Valid1!H788</f>
        <v>46.89</v>
      </c>
      <c r="E790" s="6">
        <f>[1]CO2ToAtm_Valid1!F788</f>
        <v>492.18</v>
      </c>
      <c r="F790" s="6">
        <f>[1]CO2ToAtm_Valid1!J788</f>
        <v>25.295599666768833</v>
      </c>
      <c r="G790" s="6">
        <f t="shared" si="82"/>
        <v>492.77618334665988</v>
      </c>
      <c r="H790" s="6">
        <f t="shared" si="81"/>
        <v>0.59618334665987049</v>
      </c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</row>
    <row r="791" spans="1:32" x14ac:dyDescent="0.25">
      <c r="A791" t="str">
        <f t="shared" si="83"/>
        <v>02054</v>
      </c>
      <c r="B791" s="39">
        <f>[1]CO2ToAtm_Valid1!B1405</f>
        <v>0</v>
      </c>
      <c r="C791">
        <f>[1]CO2ToAtm_Valid1!C791</f>
        <v>2054</v>
      </c>
      <c r="D791" s="6">
        <f>[1]CO2ToAtm_Valid1!H791</f>
        <v>47.07</v>
      </c>
      <c r="E791" s="6">
        <f>[1]CO2ToAtm_Valid1!F791</f>
        <v>494.82</v>
      </c>
      <c r="F791" s="6">
        <f>[1]CO2ToAtm_Valid1!J791</f>
        <v>25.563417818010816</v>
      </c>
      <c r="G791" s="6">
        <f t="shared" si="82"/>
        <v>495.41887319676937</v>
      </c>
      <c r="H791" s="6">
        <f t="shared" si="81"/>
        <v>0.59887319676937523</v>
      </c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</row>
    <row r="792" spans="1:32" x14ac:dyDescent="0.25">
      <c r="A792" t="str">
        <f t="shared" si="83"/>
        <v>02055</v>
      </c>
      <c r="B792" s="39">
        <f>[1]CO2ToAtm_Valid1!B1406</f>
        <v>0</v>
      </c>
      <c r="C792">
        <f>[1]CO2ToAtm_Valid1!C793</f>
        <v>2055</v>
      </c>
      <c r="D792" s="6">
        <f>[1]CO2ToAtm_Valid1!H793</f>
        <v>47.25</v>
      </c>
      <c r="E792" s="6">
        <f>[1]CO2ToAtm_Valid1!F793</f>
        <v>497.47</v>
      </c>
      <c r="F792" s="6">
        <f>[1]CO2ToAtm_Valid1!J793</f>
        <v>25.831883532173851</v>
      </c>
      <c r="G792" s="6">
        <f t="shared" si="82"/>
        <v>498.09316489347128</v>
      </c>
      <c r="H792" s="6">
        <f t="shared" si="81"/>
        <v>0.62316489347125525</v>
      </c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</row>
    <row r="793" spans="1:32" x14ac:dyDescent="0.25">
      <c r="A793" t="str">
        <f t="shared" si="83"/>
        <v>02056</v>
      </c>
      <c r="B793" s="39">
        <f>[1]CO2ToAtm_Valid1!B1407</f>
        <v>0</v>
      </c>
      <c r="C793">
        <f>[1]CO2ToAtm_Valid1!C796</f>
        <v>2056</v>
      </c>
      <c r="D793" s="6">
        <f>[1]CO2ToAtm_Valid1!H796</f>
        <v>47.44</v>
      </c>
      <c r="E793" s="6">
        <f>[1]CO2ToAtm_Valid1!F796</f>
        <v>500.15</v>
      </c>
      <c r="F793" s="6">
        <f>[1]CO2ToAtm_Valid1!J796</f>
        <v>26.113003571095156</v>
      </c>
      <c r="G793" s="6">
        <f t="shared" si="82"/>
        <v>500.77753950475983</v>
      </c>
      <c r="H793" s="6">
        <f t="shared" si="81"/>
        <v>0.62753950475985221</v>
      </c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</row>
    <row r="794" spans="1:32" x14ac:dyDescent="0.25">
      <c r="A794" t="str">
        <f t="shared" si="83"/>
        <v>02057</v>
      </c>
      <c r="B794" s="39">
        <f>[1]CO2ToAtm_Valid1!B1408</f>
        <v>0</v>
      </c>
      <c r="C794">
        <f>[1]CO2ToAtm_Valid1!C799</f>
        <v>2057</v>
      </c>
      <c r="D794" s="6">
        <f>[1]CO2ToAtm_Valid1!H799</f>
        <v>47.63</v>
      </c>
      <c r="E794" s="6">
        <f>[1]CO2ToAtm_Valid1!F799</f>
        <v>502.84</v>
      </c>
      <c r="F794" s="6">
        <f>[1]CO2ToAtm_Valid1!J799</f>
        <v>26.394845123024183</v>
      </c>
      <c r="G794" s="6">
        <f t="shared" si="82"/>
        <v>503.49353438810437</v>
      </c>
      <c r="H794" s="6">
        <f t="shared" si="81"/>
        <v>0.65353438810439002</v>
      </c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</row>
    <row r="795" spans="1:32" x14ac:dyDescent="0.25">
      <c r="A795" t="str">
        <f t="shared" si="83"/>
        <v>02058</v>
      </c>
      <c r="B795" s="39">
        <f>[1]CO2ToAtm_Valid1!B1409</f>
        <v>0</v>
      </c>
      <c r="C795">
        <f>[1]CO2ToAtm_Valid1!C801</f>
        <v>2058</v>
      </c>
      <c r="D795" s="6">
        <f>[1]CO2ToAtm_Valid1!H801</f>
        <v>47.82</v>
      </c>
      <c r="E795" s="6">
        <f>[1]CO2ToAtm_Valid1!F801</f>
        <v>505.56</v>
      </c>
      <c r="F795" s="6">
        <f>[1]CO2ToAtm_Valid1!J801</f>
        <v>26.6774081879609</v>
      </c>
      <c r="G795" s="6">
        <f t="shared" si="82"/>
        <v>506.21962165467659</v>
      </c>
      <c r="H795" s="6">
        <f t="shared" si="81"/>
        <v>0.65962165467658451</v>
      </c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</row>
    <row r="796" spans="1:32" x14ac:dyDescent="0.25">
      <c r="A796" t="str">
        <f t="shared" si="83"/>
        <v>02059</v>
      </c>
      <c r="B796" s="39">
        <f>[1]CO2ToAtm_Valid1!B1410</f>
        <v>0</v>
      </c>
      <c r="C796">
        <f>[1]CO2ToAtm_Valid1!C803</f>
        <v>2059</v>
      </c>
      <c r="D796" s="6">
        <f>[1]CO2ToAtm_Valid1!H803</f>
        <v>48.01</v>
      </c>
      <c r="E796" s="6">
        <f>[1]CO2ToAtm_Valid1!F803</f>
        <v>508.3</v>
      </c>
      <c r="F796" s="6">
        <f>[1]CO2ToAtm_Valid1!J803</f>
        <v>26.960692765905318</v>
      </c>
      <c r="G796" s="6">
        <f t="shared" si="82"/>
        <v>508.97580130447642</v>
      </c>
      <c r="H796" s="6">
        <f t="shared" si="81"/>
        <v>0.6758013044764084</v>
      </c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</row>
    <row r="797" spans="1:32" x14ac:dyDescent="0.25">
      <c r="A797" t="str">
        <f t="shared" si="83"/>
        <v>02060</v>
      </c>
      <c r="B797" s="39">
        <f>[1]CO2ToAtm_Valid1!B1411</f>
        <v>0</v>
      </c>
      <c r="C797">
        <f>[1]CO2ToAtm_Valid1!C807</f>
        <v>2060</v>
      </c>
      <c r="D797" s="6">
        <f>[1]CO2ToAtm_Valid1!H807</f>
        <v>48.21</v>
      </c>
      <c r="E797" s="6">
        <f>[1]CO2ToAtm_Valid1!F807</f>
        <v>511.07</v>
      </c>
      <c r="F797" s="6">
        <f>[1]CO2ToAtm_Valid1!J807</f>
        <v>27.256859514820984</v>
      </c>
      <c r="G797" s="6">
        <f t="shared" si="82"/>
        <v>511.75207333750387</v>
      </c>
      <c r="H797" s="6">
        <f t="shared" si="81"/>
        <v>0.68207333750387988</v>
      </c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</row>
    <row r="798" spans="1:32" x14ac:dyDescent="0.25">
      <c r="A798" t="str">
        <f t="shared" si="83"/>
        <v>02061</v>
      </c>
      <c r="B798" s="39">
        <f>[1]CO2ToAtm_Valid1!B1412</f>
        <v>0</v>
      </c>
      <c r="C798">
        <f>[1]CO2ToAtm_Valid1!C808</f>
        <v>2061</v>
      </c>
      <c r="D798" s="6">
        <f>[1]CO2ToAtm_Valid1!H808</f>
        <v>48.4</v>
      </c>
      <c r="E798" s="6">
        <f>[1]CO2ToAtm_Valid1!F808</f>
        <v>513.85</v>
      </c>
      <c r="F798" s="6">
        <f>[1]CO2ToAtm_Valid1!J808</f>
        <v>27.541625093149648</v>
      </c>
      <c r="G798" s="6">
        <f t="shared" si="82"/>
        <v>514.55999481623826</v>
      </c>
      <c r="H798" s="6">
        <f t="shared" si="81"/>
        <v>0.70999481623823613</v>
      </c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</row>
    <row r="799" spans="1:32" x14ac:dyDescent="0.25">
      <c r="A799" t="str">
        <f t="shared" si="83"/>
        <v>02062</v>
      </c>
      <c r="B799" s="39">
        <f>[1]CO2ToAtm_Valid1!B1413</f>
        <v>0</v>
      </c>
      <c r="C799">
        <f>[1]CO2ToAtm_Valid1!C812</f>
        <v>2062</v>
      </c>
      <c r="D799" s="6">
        <f>[1]CO2ToAtm_Valid1!H812</f>
        <v>48.6</v>
      </c>
      <c r="E799" s="6">
        <f>[1]CO2ToAtm_Valid1!F812</f>
        <v>516.66</v>
      </c>
      <c r="F799" s="6">
        <f>[1]CO2ToAtm_Valid1!J812</f>
        <v>27.839350789838193</v>
      </c>
      <c r="G799" s="6">
        <f t="shared" si="82"/>
        <v>517.37645647799616</v>
      </c>
      <c r="H799" s="6">
        <f t="shared" si="81"/>
        <v>0.71645647799618928</v>
      </c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</row>
    <row r="800" spans="1:32" x14ac:dyDescent="0.25">
      <c r="A800" t="str">
        <f t="shared" si="83"/>
        <v>02063</v>
      </c>
      <c r="B800" s="39">
        <f>[1]CO2ToAtm_Valid1!B1414</f>
        <v>0</v>
      </c>
      <c r="C800">
        <f>[1]CO2ToAtm_Valid1!C813</f>
        <v>2063</v>
      </c>
      <c r="D800" s="6">
        <f>[1]CO2ToAtm_Valid1!H813</f>
        <v>48.8</v>
      </c>
      <c r="E800" s="6">
        <f>[1]CO2ToAtm_Valid1!F813</f>
        <v>519.49</v>
      </c>
      <c r="F800" s="6">
        <f>[1]CO2ToAtm_Valid1!J813</f>
        <v>28.137875946923089</v>
      </c>
      <c r="G800" s="6">
        <f t="shared" si="82"/>
        <v>520.2245775659203</v>
      </c>
      <c r="H800" s="6">
        <f t="shared" si="81"/>
        <v>0.73457756592029</v>
      </c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</row>
    <row r="801" spans="1:32" x14ac:dyDescent="0.25">
      <c r="A801" t="str">
        <f t="shared" si="83"/>
        <v>02064</v>
      </c>
      <c r="B801" s="39">
        <f>[1]CO2ToAtm_Valid1!B1415</f>
        <v>0</v>
      </c>
      <c r="C801">
        <f>[1]CO2ToAtm_Valid1!C817</f>
        <v>2064</v>
      </c>
      <c r="D801" s="6">
        <f>[1]CO2ToAtm_Valid1!H817</f>
        <v>49.01</v>
      </c>
      <c r="E801" s="6">
        <f>[1]CO2ToAtm_Valid1!F817</f>
        <v>522.35</v>
      </c>
      <c r="F801" s="6">
        <f>[1]CO2ToAtm_Valid1!J817</f>
        <v>28.449521114447144</v>
      </c>
      <c r="G801" s="6">
        <f t="shared" si="82"/>
        <v>523.09280101753177</v>
      </c>
      <c r="H801" s="6">
        <f t="shared" si="81"/>
        <v>0.74280101753174677</v>
      </c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</row>
    <row r="802" spans="1:32" x14ac:dyDescent="0.25">
      <c r="A802" t="str">
        <f t="shared" si="83"/>
        <v>02065</v>
      </c>
      <c r="B802" s="39">
        <f>[1]CO2ToAtm_Valid1!B1416</f>
        <v>0</v>
      </c>
      <c r="C802">
        <f>[1]CO2ToAtm_Valid1!C819</f>
        <v>2065</v>
      </c>
      <c r="D802" s="6">
        <f>[1]CO2ToAtm_Valid1!H819</f>
        <v>49.21</v>
      </c>
      <c r="E802" s="6">
        <f>[1]CO2ToAtm_Valid1!F819</f>
        <v>525.23</v>
      </c>
      <c r="F802" s="6">
        <f>[1]CO2ToAtm_Valid1!J819</f>
        <v>28.749685165344555</v>
      </c>
      <c r="G802" s="6">
        <f t="shared" si="82"/>
        <v>525.99270436804704</v>
      </c>
      <c r="H802" s="6">
        <f t="shared" si="81"/>
        <v>0.76270436804702513</v>
      </c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</row>
    <row r="803" spans="1:32" x14ac:dyDescent="0.25">
      <c r="A803" t="str">
        <f t="shared" si="83"/>
        <v>02066</v>
      </c>
      <c r="B803" s="39">
        <f>[1]CO2ToAtm_Valid1!B1417</f>
        <v>0</v>
      </c>
      <c r="C803">
        <f>[1]CO2ToAtm_Valid1!C821</f>
        <v>2066</v>
      </c>
      <c r="D803" s="6">
        <f>[1]CO2ToAtm_Valid1!H821</f>
        <v>49.42</v>
      </c>
      <c r="E803" s="6">
        <f>[1]CO2ToAtm_Valid1!F821</f>
        <v>528.13</v>
      </c>
      <c r="F803" s="6">
        <f>[1]CO2ToAtm_Valid1!J821</f>
        <v>29.06305117137175</v>
      </c>
      <c r="G803" s="6">
        <f t="shared" si="82"/>
        <v>528.91113766521698</v>
      </c>
      <c r="H803" s="6">
        <f t="shared" si="81"/>
        <v>0.78113766521698835</v>
      </c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</row>
    <row r="804" spans="1:32" x14ac:dyDescent="0.25">
      <c r="A804" t="str">
        <f t="shared" si="83"/>
        <v>02067</v>
      </c>
      <c r="B804" s="39">
        <f>[1]CO2ToAtm_Valid1!B1418</f>
        <v>0</v>
      </c>
      <c r="C804">
        <f>[1]CO2ToAtm_Valid1!C824</f>
        <v>2067</v>
      </c>
      <c r="D804" s="6">
        <f>[1]CO2ToAtm_Valid1!H824</f>
        <v>49.62</v>
      </c>
      <c r="E804" s="6">
        <f>[1]CO2ToAtm_Valid1!F824</f>
        <v>531.05999999999995</v>
      </c>
      <c r="F804" s="6">
        <f>[1]CO2ToAtm_Valid1!J824</f>
        <v>29.364854116081681</v>
      </c>
      <c r="G804" s="6">
        <f t="shared" si="82"/>
        <v>531.8512613535687</v>
      </c>
      <c r="H804" s="6">
        <f t="shared" si="81"/>
        <v>0.79126135356875693</v>
      </c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</row>
    <row r="805" spans="1:32" x14ac:dyDescent="0.25">
      <c r="A805" t="str">
        <f t="shared" si="83"/>
        <v>02068</v>
      </c>
      <c r="B805" s="39">
        <f>[1]CO2ToAtm_Valid1!B1419</f>
        <v>0</v>
      </c>
      <c r="C805">
        <f>[1]CO2ToAtm_Valid1!C826</f>
        <v>2068</v>
      </c>
      <c r="D805" s="6">
        <f>[1]CO2ToAtm_Valid1!H826</f>
        <v>49.83</v>
      </c>
      <c r="E805" s="6">
        <f>[1]CO2ToAtm_Valid1!F826</f>
        <v>534.02</v>
      </c>
      <c r="F805" s="6">
        <f>[1]CO2ToAtm_Valid1!J826</f>
        <v>29.679940960612015</v>
      </c>
      <c r="G805" s="6">
        <f t="shared" si="82"/>
        <v>534.81990449629723</v>
      </c>
      <c r="H805" s="6">
        <f t="shared" si="81"/>
        <v>0.7999044962972448</v>
      </c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</row>
    <row r="806" spans="1:32" x14ac:dyDescent="0.25">
      <c r="A806" t="str">
        <f t="shared" si="83"/>
        <v>02069</v>
      </c>
      <c r="B806" s="39">
        <f>[1]CO2ToAtm_Valid1!B1420</f>
        <v>0</v>
      </c>
      <c r="C806">
        <f>[1]CO2ToAtm_Valid1!C829</f>
        <v>2069</v>
      </c>
      <c r="D806" s="6">
        <f>[1]CO2ToAtm_Valid1!H829</f>
        <v>50.03</v>
      </c>
      <c r="E806" s="6">
        <f>[1]CO2ToAtm_Valid1!F829</f>
        <v>536.99</v>
      </c>
      <c r="F806" s="6">
        <f>[1]CO2ToAtm_Valid1!J829</f>
        <v>29.983382799134475</v>
      </c>
      <c r="G806" s="6">
        <f t="shared" si="82"/>
        <v>537.82024852248549</v>
      </c>
      <c r="H806" s="6">
        <f t="shared" si="81"/>
        <v>0.83024852248547631</v>
      </c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</row>
    <row r="807" spans="1:32" x14ac:dyDescent="0.25">
      <c r="A807" t="str">
        <f t="shared" si="83"/>
        <v>02070</v>
      </c>
      <c r="B807" s="39">
        <f>[1]CO2ToAtm_Valid1!B1421</f>
        <v>0</v>
      </c>
      <c r="C807">
        <f>[1]CO2ToAtm_Valid1!C830</f>
        <v>2070</v>
      </c>
      <c r="D807" s="6">
        <f>[1]CO2ToAtm_Valid1!H830</f>
        <v>50.24</v>
      </c>
      <c r="E807" s="6">
        <f>[1]CO2ToAtm_Valid1!F830</f>
        <v>539.99</v>
      </c>
      <c r="F807" s="6">
        <f>[1]CO2ToAtm_Valid1!J830</f>
        <v>30.30019048216796</v>
      </c>
      <c r="G807" s="6">
        <f t="shared" si="82"/>
        <v>540.82910151077272</v>
      </c>
      <c r="H807" s="6">
        <f t="shared" si="81"/>
        <v>0.83910151077270712</v>
      </c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</row>
    <row r="808" spans="1:32" x14ac:dyDescent="0.25">
      <c r="A808" t="str">
        <f t="shared" si="83"/>
        <v>02071</v>
      </c>
      <c r="B808" s="39">
        <f>[1]CO2ToAtm_Valid1!B1422</f>
        <v>0</v>
      </c>
      <c r="C808">
        <f>[1]CO2ToAtm_Valid1!C833</f>
        <v>2071</v>
      </c>
      <c r="D808" s="6">
        <f>[1]CO2ToAtm_Valid1!H833</f>
        <v>50.44</v>
      </c>
      <c r="E808" s="6">
        <f>[1]CO2ToAtm_Valid1!F833</f>
        <v>543.02</v>
      </c>
      <c r="F808" s="6">
        <f>[1]CO2ToAtm_Valid1!J833</f>
        <v>30.605271214502931</v>
      </c>
      <c r="G808" s="6">
        <f t="shared" si="82"/>
        <v>543.86966587479742</v>
      </c>
      <c r="H808" s="6">
        <f t="shared" si="81"/>
        <v>0.84966587479743794</v>
      </c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</row>
    <row r="809" spans="1:32" x14ac:dyDescent="0.25">
      <c r="A809" t="str">
        <f t="shared" si="83"/>
        <v>02072</v>
      </c>
      <c r="B809" s="39">
        <f>[1]CO2ToAtm_Valid1!B1423</f>
        <v>0</v>
      </c>
      <c r="C809">
        <f>[1]CO2ToAtm_Valid1!C835</f>
        <v>2072</v>
      </c>
      <c r="D809" s="6">
        <f>[1]CO2ToAtm_Valid1!H835</f>
        <v>50.65</v>
      </c>
      <c r="E809" s="6">
        <f>[1]CO2ToAtm_Valid1!F835</f>
        <v>546.07000000000005</v>
      </c>
      <c r="F809" s="6">
        <f>[1]CO2ToAtm_Valid1!J835</f>
        <v>30.923799736039552</v>
      </c>
      <c r="G809" s="6">
        <f t="shared" si="82"/>
        <v>546.93872870864311</v>
      </c>
      <c r="H809" s="6">
        <f t="shared" si="81"/>
        <v>0.86872870864306151</v>
      </c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</row>
    <row r="810" spans="1:32" x14ac:dyDescent="0.25">
      <c r="A810" t="str">
        <f t="shared" si="83"/>
        <v>02073</v>
      </c>
      <c r="B810" s="39">
        <f>[1]CO2ToAtm_Valid1!B1424</f>
        <v>0</v>
      </c>
      <c r="C810">
        <f>[1]CO2ToAtm_Valid1!C837</f>
        <v>2073</v>
      </c>
      <c r="D810" s="6">
        <f>[1]CO2ToAtm_Valid1!H837</f>
        <v>50.85</v>
      </c>
      <c r="E810" s="6">
        <f>[1]CO2ToAtm_Valid1!F837</f>
        <v>549.14</v>
      </c>
      <c r="F810" s="6">
        <f>[1]CO2ToAtm_Valid1!J837</f>
        <v>31.230519362187046</v>
      </c>
      <c r="G810" s="6">
        <f t="shared" si="82"/>
        <v>550.02951341050448</v>
      </c>
      <c r="H810" s="6">
        <f t="shared" si="81"/>
        <v>0.88951341050449173</v>
      </c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</row>
    <row r="811" spans="1:32" x14ac:dyDescent="0.25">
      <c r="A811" t="str">
        <f t="shared" si="83"/>
        <v>02074</v>
      </c>
      <c r="B811" s="39">
        <f>[1]CO2ToAtm_Valid1!B1425</f>
        <v>0</v>
      </c>
      <c r="C811">
        <f>[1]CO2ToAtm_Valid1!C839</f>
        <v>2074</v>
      </c>
      <c r="D811" s="6">
        <f>[1]CO2ToAtm_Valid1!H839</f>
        <v>51.05</v>
      </c>
      <c r="E811" s="6">
        <f>[1]CO2ToAtm_Valid1!F839</f>
        <v>552.23</v>
      </c>
      <c r="F811" s="6">
        <f>[1]CO2ToAtm_Valid1!J839</f>
        <v>31.538038448730887</v>
      </c>
      <c r="G811" s="6">
        <f t="shared" si="82"/>
        <v>553.13878608990865</v>
      </c>
      <c r="H811" s="6">
        <f t="shared" si="81"/>
        <v>0.90878608990863086</v>
      </c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</row>
    <row r="812" spans="1:32" x14ac:dyDescent="0.25">
      <c r="A812" t="str">
        <f t="shared" si="83"/>
        <v>02075</v>
      </c>
      <c r="B812" s="39">
        <f>[1]CO2ToAtm_Valid1!B1426</f>
        <v>0</v>
      </c>
      <c r="C812">
        <f>[1]CO2ToAtm_Valid1!C842</f>
        <v>2075</v>
      </c>
      <c r="D812" s="6">
        <f>[1]CO2ToAtm_Valid1!H842</f>
        <v>51.25</v>
      </c>
      <c r="E812" s="6">
        <f>[1]CO2ToAtm_Valid1!F842</f>
        <v>555.35</v>
      </c>
      <c r="F812" s="6">
        <f>[1]CO2ToAtm_Valid1!J842</f>
        <v>31.84635699567108</v>
      </c>
      <c r="G812" s="6">
        <f t="shared" si="82"/>
        <v>556.26816113300015</v>
      </c>
      <c r="H812" s="6">
        <f t="shared" si="81"/>
        <v>0.91816113300012603</v>
      </c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</row>
    <row r="813" spans="1:32" x14ac:dyDescent="0.25">
      <c r="A813" t="str">
        <f t="shared" si="83"/>
        <v>02076</v>
      </c>
      <c r="B813" s="39">
        <f>[1]CO2ToAtm_Valid1!B1427</f>
        <v>0</v>
      </c>
      <c r="C813">
        <f>[1]CO2ToAtm_Valid1!C844</f>
        <v>2076</v>
      </c>
      <c r="D813" s="6">
        <f>[1]CO2ToAtm_Valid1!H844</f>
        <v>51.44</v>
      </c>
      <c r="E813" s="6">
        <f>[1]CO2ToAtm_Valid1!F844</f>
        <v>558.49</v>
      </c>
      <c r="F813" s="6">
        <f>[1]CO2ToAtm_Valid1!J844</f>
        <v>32.142666782123044</v>
      </c>
      <c r="G813" s="6">
        <f t="shared" si="82"/>
        <v>559.42763853977863</v>
      </c>
      <c r="H813" s="6">
        <f t="shared" si="81"/>
        <v>0.937638539778618</v>
      </c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</row>
    <row r="814" spans="1:32" x14ac:dyDescent="0.25">
      <c r="A814" t="str">
        <f t="shared" si="83"/>
        <v>02077</v>
      </c>
      <c r="B814" s="39">
        <f>[1]CO2ToAtm_Valid1!B1428</f>
        <v>0</v>
      </c>
      <c r="C814">
        <f>[1]CO2ToAtm_Valid1!C846</f>
        <v>2077</v>
      </c>
      <c r="D814" s="6">
        <f>[1]CO2ToAtm_Valid1!H846</f>
        <v>51.64</v>
      </c>
      <c r="E814" s="6">
        <f>[1]CO2ToAtm_Valid1!F846</f>
        <v>561.66</v>
      </c>
      <c r="F814" s="6">
        <f>[1]CO2ToAtm_Valid1!J846</f>
        <v>32.452544276836122</v>
      </c>
      <c r="G814" s="6">
        <f t="shared" si="82"/>
        <v>562.60557833317841</v>
      </c>
      <c r="H814" s="6">
        <f t="shared" si="81"/>
        <v>0.94557833317844597</v>
      </c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</row>
    <row r="815" spans="1:32" x14ac:dyDescent="0.25">
      <c r="A815" t="str">
        <f t="shared" si="83"/>
        <v>02078</v>
      </c>
      <c r="B815" s="39">
        <f>[1]CO2ToAtm_Valid1!B1429</f>
        <v>0</v>
      </c>
      <c r="C815">
        <f>[1]CO2ToAtm_Valid1!C848</f>
        <v>2078</v>
      </c>
      <c r="D815" s="6">
        <f>[1]CO2ToAtm_Valid1!H848</f>
        <v>51.83</v>
      </c>
      <c r="E815" s="6">
        <f>[1]CO2ToAtm_Valid1!F848</f>
        <v>564.84</v>
      </c>
      <c r="F815" s="6">
        <f>[1]CO2ToAtm_Valid1!J848</f>
        <v>32.750335063672331</v>
      </c>
      <c r="G815" s="6">
        <f t="shared" si="82"/>
        <v>565.8152553491467</v>
      </c>
      <c r="H815" s="6">
        <f t="shared" si="81"/>
        <v>0.97525534914666423</v>
      </c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</row>
    <row r="816" spans="1:32" x14ac:dyDescent="0.25">
      <c r="A816" t="str">
        <f t="shared" si="83"/>
        <v>02079</v>
      </c>
      <c r="B816" s="39">
        <f>[1]CO2ToAtm_Valid1!B1430</f>
        <v>0</v>
      </c>
      <c r="C816">
        <f>[1]CO2ToAtm_Valid1!C851</f>
        <v>2079</v>
      </c>
      <c r="D816" s="6">
        <f>[1]CO2ToAtm_Valid1!H851</f>
        <v>52.01</v>
      </c>
      <c r="E816" s="6">
        <f>[1]CO2ToAtm_Valid1!F851</f>
        <v>568.04999999999995</v>
      </c>
      <c r="F816" s="6">
        <f>[1]CO2ToAtm_Valid1!J851</f>
        <v>33.035925219525197</v>
      </c>
      <c r="G816" s="6">
        <f t="shared" si="82"/>
        <v>569.03338477127693</v>
      </c>
      <c r="H816" s="6">
        <f t="shared" si="81"/>
        <v>0.98338477127697388</v>
      </c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</row>
    <row r="817" spans="1:32" x14ac:dyDescent="0.25">
      <c r="A817" t="str">
        <f t="shared" si="83"/>
        <v>02080</v>
      </c>
      <c r="B817" s="39">
        <f>[1]CO2ToAtm_Valid1!B1431</f>
        <v>0</v>
      </c>
      <c r="C817">
        <f>[1]CO2ToAtm_Valid1!C852</f>
        <v>2080</v>
      </c>
      <c r="D817" s="6">
        <f>[1]CO2ToAtm_Valid1!H852</f>
        <v>52.19</v>
      </c>
      <c r="E817" s="6">
        <f>[1]CO2ToAtm_Valid1!F852</f>
        <v>571.29</v>
      </c>
      <c r="F817" s="6">
        <f>[1]CO2ToAtm_Valid1!J852</f>
        <v>33.322162938299094</v>
      </c>
      <c r="G817" s="6">
        <f t="shared" si="82"/>
        <v>572.27995201274325</v>
      </c>
      <c r="H817" s="6">
        <f t="shared" si="81"/>
        <v>0.98995201274328792</v>
      </c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</row>
    <row r="818" spans="1:32" x14ac:dyDescent="0.25">
      <c r="A818" t="str">
        <f t="shared" si="83"/>
        <v>02081</v>
      </c>
      <c r="B818" s="39">
        <f>[1]CO2ToAtm_Valid1!B1432</f>
        <v>0</v>
      </c>
      <c r="C818">
        <f>[1]CO2ToAtm_Valid1!C854</f>
        <v>2081</v>
      </c>
      <c r="D818" s="6">
        <f>[1]CO2ToAtm_Valid1!H854</f>
        <v>52.37</v>
      </c>
      <c r="E818" s="6">
        <f>[1]CO2ToAtm_Valid1!F854</f>
        <v>574.54</v>
      </c>
      <c r="F818" s="6">
        <f>[1]CO2ToAtm_Valid1!J854</f>
        <v>33.609048219994051</v>
      </c>
      <c r="G818" s="6">
        <f t="shared" si="82"/>
        <v>575.5566021687963</v>
      </c>
      <c r="H818" s="6">
        <f t="shared" si="81"/>
        <v>1.0166021687963394</v>
      </c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</row>
    <row r="819" spans="1:32" x14ac:dyDescent="0.25">
      <c r="A819" t="str">
        <f t="shared" si="83"/>
        <v>02082</v>
      </c>
      <c r="B819" s="39">
        <f>[1]CO2ToAtm_Valid1!B1433</f>
        <v>0</v>
      </c>
      <c r="C819">
        <f>[1]CO2ToAtm_Valid1!C856</f>
        <v>2082</v>
      </c>
      <c r="D819" s="6">
        <f>[1]CO2ToAtm_Valid1!H856</f>
        <v>52.54</v>
      </c>
      <c r="E819" s="6">
        <f>[1]CO2ToAtm_Valid1!F856</f>
        <v>577.80999999999995</v>
      </c>
      <c r="F819" s="6">
        <f>[1]CO2ToAtm_Valid1!J856</f>
        <v>33.883552992116471</v>
      </c>
      <c r="G819" s="6">
        <f t="shared" si="82"/>
        <v>578.84333523943587</v>
      </c>
      <c r="H819" s="6">
        <f t="shared" si="81"/>
        <v>1.0333352394359281</v>
      </c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</row>
    <row r="820" spans="1:32" x14ac:dyDescent="0.25">
      <c r="A820" t="str">
        <f t="shared" si="83"/>
        <v>02083</v>
      </c>
      <c r="B820" s="39">
        <f>[1]CO2ToAtm_Valid1!B1434</f>
        <v>0</v>
      </c>
      <c r="C820">
        <f>[1]CO2ToAtm_Valid1!C858</f>
        <v>2083</v>
      </c>
      <c r="D820" s="6">
        <f>[1]CO2ToAtm_Valid1!H858</f>
        <v>52.71</v>
      </c>
      <c r="E820" s="6">
        <f>[1]CO2ToAtm_Valid1!F858</f>
        <v>581.11</v>
      </c>
      <c r="F820" s="6">
        <f>[1]CO2ToAtm_Valid1!J858</f>
        <v>34.158635374375258</v>
      </c>
      <c r="G820" s="6">
        <f t="shared" si="82"/>
        <v>582.14848309758213</v>
      </c>
      <c r="H820" s="6">
        <f t="shared" si="81"/>
        <v>1.038483097582116</v>
      </c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</row>
    <row r="821" spans="1:32" x14ac:dyDescent="0.25">
      <c r="A821" t="str">
        <f t="shared" si="83"/>
        <v>02084</v>
      </c>
      <c r="B821" s="39">
        <f>[1]CO2ToAtm_Valid1!B1435</f>
        <v>0</v>
      </c>
      <c r="C821">
        <f>[1]CO2ToAtm_Valid1!C861</f>
        <v>2084</v>
      </c>
      <c r="D821" s="6">
        <f>[1]CO2ToAtm_Valid1!H861</f>
        <v>52.88</v>
      </c>
      <c r="E821" s="6">
        <f>[1]CO2ToAtm_Valid1!F861</f>
        <v>584.41999999999996</v>
      </c>
      <c r="F821" s="6">
        <f>[1]CO2ToAtm_Valid1!J861</f>
        <v>34.434295366770399</v>
      </c>
      <c r="G821" s="6">
        <f t="shared" si="82"/>
        <v>585.48370491349237</v>
      </c>
      <c r="H821" s="6">
        <f t="shared" si="81"/>
        <v>1.0637049134924155</v>
      </c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</row>
    <row r="822" spans="1:32" x14ac:dyDescent="0.25">
      <c r="A822" t="str">
        <f t="shared" si="83"/>
        <v>02085</v>
      </c>
      <c r="B822" s="39">
        <f>[1]CO2ToAtm_Valid1!B1436</f>
        <v>0</v>
      </c>
      <c r="C822">
        <f>[1]CO2ToAtm_Valid1!C862</f>
        <v>2085</v>
      </c>
      <c r="D822" s="6">
        <f>[1]CO2ToAtm_Valid1!H862</f>
        <v>53.05</v>
      </c>
      <c r="E822" s="6">
        <f>[1]CO2ToAtm_Valid1!F862</f>
        <v>587.76</v>
      </c>
      <c r="F822" s="6">
        <f>[1]CO2ToAtm_Valid1!J862</f>
        <v>34.710532969301916</v>
      </c>
      <c r="G822" s="6">
        <f t="shared" si="82"/>
        <v>588.82900068716651</v>
      </c>
      <c r="H822" s="6">
        <f t="shared" si="81"/>
        <v>1.0690006871665219</v>
      </c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</row>
    <row r="823" spans="1:32" x14ac:dyDescent="0.25">
      <c r="A823" t="str">
        <f t="shared" si="83"/>
        <v>02086</v>
      </c>
      <c r="B823" s="39">
        <f>[1]CO2ToAtm_Valid1!B1437</f>
        <v>0</v>
      </c>
      <c r="C823">
        <f>[1]CO2ToAtm_Valid1!C863</f>
        <v>2086</v>
      </c>
      <c r="D823" s="6">
        <f>[1]CO2ToAtm_Valid1!H863</f>
        <v>53.22</v>
      </c>
      <c r="E823" s="6">
        <f>[1]CO2ToAtm_Valid1!F863</f>
        <v>591.11</v>
      </c>
      <c r="F823" s="6">
        <f>[1]CO2ToAtm_Valid1!J863</f>
        <v>34.987348181969793</v>
      </c>
      <c r="G823" s="6">
        <f t="shared" si="82"/>
        <v>592.20437041860464</v>
      </c>
      <c r="H823" s="6">
        <f t="shared" si="81"/>
        <v>1.0943704186046261</v>
      </c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</row>
    <row r="824" spans="1:32" x14ac:dyDescent="0.25">
      <c r="A824" t="str">
        <f t="shared" si="83"/>
        <v>02087</v>
      </c>
      <c r="B824" s="39">
        <f>[1]CO2ToAtm_Valid1!B1438</f>
        <v>0</v>
      </c>
      <c r="C824">
        <f>[1]CO2ToAtm_Valid1!C866</f>
        <v>2087</v>
      </c>
      <c r="D824" s="6">
        <f>[1]CO2ToAtm_Valid1!H866</f>
        <v>53.39</v>
      </c>
      <c r="E824" s="6">
        <f>[1]CO2ToAtm_Valid1!F866</f>
        <v>594.49</v>
      </c>
      <c r="F824" s="6">
        <f>[1]CO2ToAtm_Valid1!J866</f>
        <v>35.264741004774031</v>
      </c>
      <c r="G824" s="6">
        <f t="shared" si="82"/>
        <v>595.58981410780666</v>
      </c>
      <c r="H824" s="6">
        <f t="shared" si="81"/>
        <v>1.099814107806651</v>
      </c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</row>
    <row r="825" spans="1:32" x14ac:dyDescent="0.25">
      <c r="A825" t="str">
        <f t="shared" si="83"/>
        <v>02088</v>
      </c>
      <c r="B825" s="39">
        <f>[1]CO2ToAtm_Valid1!B1439</f>
        <v>0</v>
      </c>
      <c r="C825">
        <f>[1]CO2ToAtm_Valid1!C868</f>
        <v>2088</v>
      </c>
      <c r="D825" s="6">
        <f>[1]CO2ToAtm_Valid1!H868</f>
        <v>53.55</v>
      </c>
      <c r="E825" s="6">
        <f>[1]CO2ToAtm_Valid1!F868</f>
        <v>597.88</v>
      </c>
      <c r="F825" s="6">
        <f>[1]CO2ToAtm_Valid1!J868</f>
        <v>35.529481501470983</v>
      </c>
      <c r="G825" s="6">
        <f t="shared" si="82"/>
        <v>599.00533175477267</v>
      </c>
      <c r="H825" s="6">
        <f t="shared" si="81"/>
        <v>1.1253317547726738</v>
      </c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</row>
    <row r="826" spans="1:32" x14ac:dyDescent="0.25">
      <c r="A826" t="str">
        <f t="shared" si="83"/>
        <v>02089</v>
      </c>
      <c r="B826" s="39">
        <f>[1]CO2ToAtm_Valid1!B1440</f>
        <v>0</v>
      </c>
      <c r="C826">
        <f>[1]CO2ToAtm_Valid1!C869</f>
        <v>2089</v>
      </c>
      <c r="D826" s="6">
        <f>[1]CO2ToAtm_Valid1!H869</f>
        <v>53.71</v>
      </c>
      <c r="E826" s="6">
        <f>[1]CO2ToAtm_Valid1!F869</f>
        <v>601.29</v>
      </c>
      <c r="F826" s="6">
        <f>[1]CO2ToAtm_Valid1!J869</f>
        <v>35.794733652821606</v>
      </c>
      <c r="G826" s="6">
        <f t="shared" si="82"/>
        <v>602.42922938559173</v>
      </c>
      <c r="H826" s="6">
        <f t="shared" si="81"/>
        <v>1.1392293855917615</v>
      </c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</row>
    <row r="827" spans="1:32" x14ac:dyDescent="0.25">
      <c r="A827" t="str">
        <f t="shared" si="83"/>
        <v>02090</v>
      </c>
      <c r="B827" s="39">
        <f>[1]CO2ToAtm_Valid1!B1441</f>
        <v>0</v>
      </c>
      <c r="C827">
        <f>[1]CO2ToAtm_Valid1!C872</f>
        <v>2090</v>
      </c>
      <c r="D827" s="6">
        <f>[1]CO2ToAtm_Valid1!H872</f>
        <v>53.87</v>
      </c>
      <c r="E827" s="6">
        <f>[1]CO2ToAtm_Valid1!F872</f>
        <v>604.73</v>
      </c>
      <c r="F827" s="6">
        <f>[1]CO2ToAtm_Valid1!J872</f>
        <v>36.060497458825886</v>
      </c>
      <c r="G827" s="6">
        <f t="shared" si="82"/>
        <v>605.87319252917041</v>
      </c>
      <c r="H827" s="6">
        <f t="shared" ref="H827:H837" si="84">G827-E827</f>
        <v>1.1431925291703919</v>
      </c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</row>
    <row r="828" spans="1:32" x14ac:dyDescent="0.25">
      <c r="A828" t="str">
        <f t="shared" si="83"/>
        <v>02091</v>
      </c>
      <c r="B828" s="39">
        <f>[1]CO2ToAtm_Valid1!B1442</f>
        <v>0</v>
      </c>
      <c r="C828">
        <f>[1]CO2ToAtm_Valid1!C873</f>
        <v>2091</v>
      </c>
      <c r="D828" s="6">
        <f>[1]CO2ToAtm_Valid1!H873</f>
        <v>54.03</v>
      </c>
      <c r="E828" s="6">
        <f>[1]CO2ToAtm_Valid1!F873</f>
        <v>608.17999999999995</v>
      </c>
      <c r="F828" s="6">
        <f>[1]CO2ToAtm_Valid1!J873</f>
        <v>36.326772919483844</v>
      </c>
      <c r="G828" s="6">
        <f t="shared" ref="G828:G837" si="85">E827+F827/7.81</f>
        <v>609.34722118550906</v>
      </c>
      <c r="H828" s="6">
        <f t="shared" si="84"/>
        <v>1.1672211855091064</v>
      </c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</row>
    <row r="829" spans="1:32" x14ac:dyDescent="0.25">
      <c r="A829" t="str">
        <f t="shared" si="83"/>
        <v>02092</v>
      </c>
      <c r="B829" s="39">
        <f>[1]CO2ToAtm_Valid1!B1443</f>
        <v>0</v>
      </c>
      <c r="C829">
        <f>[1]CO2ToAtm_Valid1!C875</f>
        <v>2092</v>
      </c>
      <c r="D829" s="6">
        <f>[1]CO2ToAtm_Valid1!H875</f>
        <v>54.19</v>
      </c>
      <c r="E829" s="6">
        <f>[1]CO2ToAtm_Valid1!F875</f>
        <v>611.65</v>
      </c>
      <c r="F829" s="6">
        <f>[1]CO2ToAtm_Valid1!J875</f>
        <v>36.593560034795445</v>
      </c>
      <c r="G829" s="6">
        <f t="shared" si="85"/>
        <v>612.83131535460734</v>
      </c>
      <c r="H829" s="6">
        <f t="shared" si="84"/>
        <v>1.1813153546073636</v>
      </c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</row>
    <row r="830" spans="1:32" x14ac:dyDescent="0.25">
      <c r="A830" t="str">
        <f t="shared" si="83"/>
        <v>02093</v>
      </c>
      <c r="B830" s="39">
        <f>[1]CO2ToAtm_Valid1!B1444</f>
        <v>0</v>
      </c>
      <c r="C830">
        <f>[1]CO2ToAtm_Valid1!C877</f>
        <v>2093</v>
      </c>
      <c r="D830" s="6">
        <f>[1]CO2ToAtm_Valid1!H877</f>
        <v>54.34</v>
      </c>
      <c r="E830" s="6">
        <f>[1]CO2ToAtm_Valid1!F877</f>
        <v>615.14</v>
      </c>
      <c r="F830" s="6">
        <f>[1]CO2ToAtm_Valid1!J877</f>
        <v>36.84747097508879</v>
      </c>
      <c r="G830" s="6">
        <f t="shared" si="85"/>
        <v>616.33547503646548</v>
      </c>
      <c r="H830" s="6">
        <f t="shared" si="84"/>
        <v>1.1954750364654956</v>
      </c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</row>
    <row r="831" spans="1:32" x14ac:dyDescent="0.25">
      <c r="A831" t="str">
        <f t="shared" si="83"/>
        <v>02094</v>
      </c>
      <c r="B831" s="39">
        <f>[1]CO2ToAtm_Valid1!B1445</f>
        <v>0</v>
      </c>
      <c r="C831">
        <f>[1]CO2ToAtm_Valid1!C878</f>
        <v>2094</v>
      </c>
      <c r="D831" s="6">
        <f>[1]CO2ToAtm_Valid1!H878</f>
        <v>54.5</v>
      </c>
      <c r="E831" s="6">
        <f>[1]CO2ToAtm_Valid1!F878</f>
        <v>618.64</v>
      </c>
      <c r="F831" s="6">
        <f>[1]CO2ToAtm_Valid1!J878</f>
        <v>37.115249421291878</v>
      </c>
      <c r="G831" s="6">
        <f t="shared" si="85"/>
        <v>619.85798604034426</v>
      </c>
      <c r="H831" s="6">
        <f t="shared" si="84"/>
        <v>1.2179860403442717</v>
      </c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</row>
    <row r="832" spans="1:32" x14ac:dyDescent="0.25">
      <c r="A832" t="str">
        <f t="shared" si="83"/>
        <v>02095</v>
      </c>
      <c r="B832" s="39">
        <f>[1]CO2ToAtm_Valid1!B1446</f>
        <v>0</v>
      </c>
      <c r="C832">
        <f>[1]CO2ToAtm_Valid1!C880</f>
        <v>2095</v>
      </c>
      <c r="D832" s="6">
        <f>[1]CO2ToAtm_Valid1!H880</f>
        <v>54.66</v>
      </c>
      <c r="E832" s="6">
        <f>[1]CO2ToAtm_Valid1!F880</f>
        <v>622.16999999999996</v>
      </c>
      <c r="F832" s="6">
        <f>[1]CO2ToAtm_Valid1!J880</f>
        <v>37.383539522148631</v>
      </c>
      <c r="G832" s="6">
        <f t="shared" si="85"/>
        <v>623.39227265317436</v>
      </c>
      <c r="H832" s="6">
        <f t="shared" si="84"/>
        <v>1.2222726531744001</v>
      </c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</row>
    <row r="833" spans="1:32" x14ac:dyDescent="0.25">
      <c r="A833" t="str">
        <f t="shared" si="83"/>
        <v>02096</v>
      </c>
      <c r="B833" s="39">
        <f>[1]CO2ToAtm_Valid1!B1447</f>
        <v>0</v>
      </c>
      <c r="C833">
        <f>[1]CO2ToAtm_Valid1!C883</f>
        <v>2096</v>
      </c>
      <c r="D833" s="6">
        <f>[1]CO2ToAtm_Valid1!H883</f>
        <v>54.81</v>
      </c>
      <c r="E833" s="6">
        <f>[1]CO2ToAtm_Valid1!F883</f>
        <v>625.71</v>
      </c>
      <c r="F833" s="6">
        <f>[1]CO2ToAtm_Valid1!J883</f>
        <v>37.63885951139055</v>
      </c>
      <c r="G833" s="6">
        <f t="shared" si="85"/>
        <v>626.95662477876419</v>
      </c>
      <c r="H833" s="6">
        <f t="shared" si="84"/>
        <v>1.2466247787641578</v>
      </c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</row>
    <row r="834" spans="1:32" x14ac:dyDescent="0.25">
      <c r="A834" t="str">
        <f t="shared" ref="A834:A897" si="86">B834&amp;C834</f>
        <v>02097</v>
      </c>
      <c r="B834" s="39">
        <f>[1]CO2ToAtm_Valid1!B1448</f>
        <v>0</v>
      </c>
      <c r="C834">
        <f>[1]CO2ToAtm_Valid1!C884</f>
        <v>2097</v>
      </c>
      <c r="D834" s="6">
        <f>[1]CO2ToAtm_Valid1!H884</f>
        <v>54.97</v>
      </c>
      <c r="E834" s="6">
        <f>[1]CO2ToAtm_Valid1!F884</f>
        <v>629.27</v>
      </c>
      <c r="F834" s="6">
        <f>[1]CO2ToAtm_Valid1!J884</f>
        <v>37.908140943138768</v>
      </c>
      <c r="G834" s="6">
        <f t="shared" si="85"/>
        <v>630.5293161986416</v>
      </c>
      <c r="H834" s="6">
        <f t="shared" si="84"/>
        <v>1.2593161986416135</v>
      </c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</row>
    <row r="835" spans="1:32" x14ac:dyDescent="0.25">
      <c r="A835" t="str">
        <f t="shared" si="86"/>
        <v>02098</v>
      </c>
      <c r="B835" s="39">
        <f>[1]CO2ToAtm_Valid1!B1449</f>
        <v>0</v>
      </c>
      <c r="C835">
        <f>[1]CO2ToAtm_Valid1!C885</f>
        <v>2098</v>
      </c>
      <c r="D835" s="6">
        <f>[1]CO2ToAtm_Valid1!H885</f>
        <v>55.12</v>
      </c>
      <c r="E835" s="6">
        <f>[1]CO2ToAtm_Valid1!F885</f>
        <v>632.85</v>
      </c>
      <c r="F835" s="6">
        <f>[1]CO2ToAtm_Valid1!J885</f>
        <v>38.164390305091437</v>
      </c>
      <c r="G835" s="6">
        <f t="shared" si="85"/>
        <v>634.12379525520339</v>
      </c>
      <c r="H835" s="6">
        <f t="shared" si="84"/>
        <v>1.2737952552033676</v>
      </c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</row>
    <row r="836" spans="1:32" x14ac:dyDescent="0.25">
      <c r="A836" t="str">
        <f t="shared" si="86"/>
        <v>02099</v>
      </c>
      <c r="B836" s="39">
        <f>[1]CO2ToAtm_Valid1!B1450</f>
        <v>0</v>
      </c>
      <c r="C836">
        <f>[1]CO2ToAtm_Valid1!C888</f>
        <v>2099</v>
      </c>
      <c r="D836" s="6">
        <f>[1]CO2ToAtm_Valid1!H888</f>
        <v>55.28</v>
      </c>
      <c r="E836" s="6">
        <f>[1]CO2ToAtm_Valid1!F888</f>
        <v>636.44000000000005</v>
      </c>
      <c r="F836" s="6">
        <f>[1]CO2ToAtm_Valid1!J888</f>
        <v>38.434663067731151</v>
      </c>
      <c r="G836" s="6">
        <f t="shared" si="85"/>
        <v>637.73660567286709</v>
      </c>
      <c r="H836" s="6">
        <f t="shared" si="84"/>
        <v>1.296605672867031</v>
      </c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</row>
    <row r="837" spans="1:32" x14ac:dyDescent="0.25">
      <c r="A837" t="str">
        <f t="shared" si="86"/>
        <v>02100</v>
      </c>
      <c r="B837" s="39">
        <f>[1]CO2ToAtm_Valid1!B1451</f>
        <v>0</v>
      </c>
      <c r="C837">
        <f>[1]CO2ToAtm_Valid1!C889</f>
        <v>2100</v>
      </c>
      <c r="D837" s="6">
        <f>[1]CO2ToAtm_Valid1!H889</f>
        <v>55.45</v>
      </c>
      <c r="E837" s="6">
        <f>[1]CO2ToAtm_Valid1!F889</f>
        <v>640.04999999999995</v>
      </c>
      <c r="F837" s="6">
        <f>[1]CO2ToAtm_Valid1!J889</f>
        <v>38.719055166305431</v>
      </c>
      <c r="G837" s="6">
        <f t="shared" si="85"/>
        <v>641.36121166040095</v>
      </c>
      <c r="H837" s="6">
        <f t="shared" si="84"/>
        <v>1.3112116604009998</v>
      </c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</row>
    <row r="838" spans="1:32" x14ac:dyDescent="0.25">
      <c r="A838" t="str">
        <f t="shared" si="86"/>
        <v>02025</v>
      </c>
      <c r="B838" s="39">
        <f>[1]CO2ToAtm_Valid1!B1452</f>
        <v>0</v>
      </c>
      <c r="C838">
        <f>[1]CO2ToAtm_Valid1!C628</f>
        <v>2025</v>
      </c>
      <c r="D838" s="6">
        <f>[1]CO2ToAtm_Valid1!H628</f>
        <v>43.45</v>
      </c>
      <c r="E838" s="6">
        <f>[1]CO2ToAtm_Valid1!F628</f>
        <v>421.83</v>
      </c>
      <c r="F838" s="6">
        <f>[1]CO2ToAtm_Valid1!J628</f>
        <v>19.827667152032721</v>
      </c>
      <c r="G838" s="6">
        <f>E838</f>
        <v>421.83</v>
      </c>
      <c r="H838" s="6">
        <f>G838-E838</f>
        <v>0</v>
      </c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</row>
    <row r="839" spans="1:32" x14ac:dyDescent="0.25">
      <c r="A839" t="str">
        <f t="shared" si="86"/>
        <v>02026</v>
      </c>
      <c r="B839" s="39">
        <f>[1]CO2ToAtm_Valid1!B1453</f>
        <v>0</v>
      </c>
      <c r="C839">
        <f>[1]CO2ToAtm_Valid1!C638</f>
        <v>2026</v>
      </c>
      <c r="D839" s="6">
        <f>[1]CO2ToAtm_Valid1!H638</f>
        <v>43.65</v>
      </c>
      <c r="E839" s="6">
        <f>[1]CO2ToAtm_Valid1!F638</f>
        <v>424.33</v>
      </c>
      <c r="F839" s="6">
        <f>[1]CO2ToAtm_Valid1!J638</f>
        <v>20.105606203911588</v>
      </c>
      <c r="G839" s="6">
        <f>E838+F838/7.81</f>
        <v>424.36875379667509</v>
      </c>
      <c r="H839" s="6">
        <f t="shared" ref="H839:H902" si="87">G839-E839</f>
        <v>3.8753796675109697E-2</v>
      </c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</row>
    <row r="840" spans="1:32" x14ac:dyDescent="0.25">
      <c r="A840" t="str">
        <f t="shared" si="86"/>
        <v>02027</v>
      </c>
      <c r="B840" s="39">
        <f>[1]CO2ToAtm_Valid1!B1454</f>
        <v>0</v>
      </c>
      <c r="C840">
        <f>[1]CO2ToAtm_Valid1!C645</f>
        <v>2027</v>
      </c>
      <c r="D840" s="6">
        <f>[1]CO2ToAtm_Valid1!H645</f>
        <v>43.83</v>
      </c>
      <c r="E840" s="6">
        <f>[1]CO2ToAtm_Valid1!F645</f>
        <v>426.82</v>
      </c>
      <c r="F840" s="6">
        <f>[1]CO2ToAtm_Valid1!J645</f>
        <v>20.361768222574781</v>
      </c>
      <c r="G840" s="6">
        <f t="shared" ref="G840:G903" si="88">E839+F839/7.81</f>
        <v>426.90434138334336</v>
      </c>
      <c r="H840" s="6">
        <f t="shared" si="87"/>
        <v>8.434138334337149E-2</v>
      </c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</row>
    <row r="841" spans="1:32" x14ac:dyDescent="0.25">
      <c r="A841" t="str">
        <f t="shared" si="86"/>
        <v>02028</v>
      </c>
      <c r="B841" s="39">
        <f>[1]CO2ToAtm_Valid1!B1455</f>
        <v>0</v>
      </c>
      <c r="C841">
        <f>[1]CO2ToAtm_Valid1!C650</f>
        <v>2028</v>
      </c>
      <c r="D841" s="6">
        <f>[1]CO2ToAtm_Valid1!H650</f>
        <v>43.99</v>
      </c>
      <c r="E841" s="6">
        <f>[1]CO2ToAtm_Valid1!F650</f>
        <v>429.32</v>
      </c>
      <c r="F841" s="6">
        <f>[1]CO2ToAtm_Valid1!J650</f>
        <v>20.595937353715293</v>
      </c>
      <c r="G841" s="6">
        <f t="shared" si="88"/>
        <v>429.42714061748717</v>
      </c>
      <c r="H841" s="6">
        <f t="shared" si="87"/>
        <v>0.1071406174871754</v>
      </c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</row>
    <row r="842" spans="1:32" x14ac:dyDescent="0.25">
      <c r="A842" t="str">
        <f t="shared" si="86"/>
        <v>02029</v>
      </c>
      <c r="B842" s="39">
        <f>[1]CO2ToAtm_Valid1!B1456</f>
        <v>0</v>
      </c>
      <c r="C842">
        <f>[1]CO2ToAtm_Valid1!C655</f>
        <v>2029</v>
      </c>
      <c r="D842" s="6">
        <f>[1]CO2ToAtm_Valid1!H655</f>
        <v>44.14</v>
      </c>
      <c r="E842" s="6">
        <f>[1]CO2ToAtm_Valid1!F655</f>
        <v>431.82</v>
      </c>
      <c r="F842" s="6">
        <f>[1]CO2ToAtm_Valid1!J655</f>
        <v>20.819268933848228</v>
      </c>
      <c r="G842" s="6">
        <f t="shared" si="88"/>
        <v>431.95712386091105</v>
      </c>
      <c r="H842" s="6">
        <f t="shared" si="87"/>
        <v>0.13712386091106055</v>
      </c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</row>
    <row r="843" spans="1:32" x14ac:dyDescent="0.25">
      <c r="A843" t="str">
        <f t="shared" si="86"/>
        <v>02030</v>
      </c>
      <c r="B843" s="39">
        <f>[1]CO2ToAtm_Valid1!B1457</f>
        <v>0</v>
      </c>
      <c r="C843">
        <f>[1]CO2ToAtm_Valid1!C660</f>
        <v>2030</v>
      </c>
      <c r="D843" s="6">
        <f>[1]CO2ToAtm_Valid1!H660</f>
        <v>44.28</v>
      </c>
      <c r="E843" s="6">
        <f>[1]CO2ToAtm_Valid1!F660</f>
        <v>434.32</v>
      </c>
      <c r="F843" s="6">
        <f>[1]CO2ToAtm_Valid1!J660</f>
        <v>21.031673023679005</v>
      </c>
      <c r="G843" s="6">
        <f t="shared" si="88"/>
        <v>434.48571945375778</v>
      </c>
      <c r="H843" s="6">
        <f t="shared" si="87"/>
        <v>0.16571945375778796</v>
      </c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</row>
    <row r="844" spans="1:32" x14ac:dyDescent="0.25">
      <c r="A844" t="str">
        <f t="shared" si="86"/>
        <v>02031</v>
      </c>
      <c r="B844" s="39">
        <f>[1]CO2ToAtm_Valid1!B1458</f>
        <v>0</v>
      </c>
      <c r="C844">
        <f>[1]CO2ToAtm_Valid1!C665</f>
        <v>2031</v>
      </c>
      <c r="D844" s="6">
        <f>[1]CO2ToAtm_Valid1!H665</f>
        <v>44.42</v>
      </c>
      <c r="E844" s="6">
        <f>[1]CO2ToAtm_Valid1!F665</f>
        <v>436.83</v>
      </c>
      <c r="F844" s="6">
        <f>[1]CO2ToAtm_Valid1!J665</f>
        <v>21.244468849103999</v>
      </c>
      <c r="G844" s="6">
        <f t="shared" si="88"/>
        <v>437.01291588011253</v>
      </c>
      <c r="H844" s="6">
        <f t="shared" si="87"/>
        <v>0.18291588011254589</v>
      </c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</row>
    <row r="845" spans="1:32" x14ac:dyDescent="0.25">
      <c r="A845" t="str">
        <f t="shared" si="86"/>
        <v>02032</v>
      </c>
      <c r="B845" s="39">
        <f>[1]CO2ToAtm_Valid1!B1459</f>
        <v>0</v>
      </c>
      <c r="C845">
        <f>[1]CO2ToAtm_Valid1!C671</f>
        <v>2032</v>
      </c>
      <c r="D845" s="6">
        <f>[1]CO2ToAtm_Valid1!H671</f>
        <v>44.56</v>
      </c>
      <c r="E845" s="6">
        <f>[1]CO2ToAtm_Valid1!F671</f>
        <v>439.33</v>
      </c>
      <c r="F845" s="6">
        <f>[1]CO2ToAtm_Valid1!J671</f>
        <v>21.457656410123203</v>
      </c>
      <c r="G845" s="6">
        <f t="shared" si="88"/>
        <v>439.55016246467397</v>
      </c>
      <c r="H845" s="6">
        <f t="shared" si="87"/>
        <v>0.22016246467399014</v>
      </c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</row>
    <row r="846" spans="1:32" x14ac:dyDescent="0.25">
      <c r="A846" t="str">
        <f t="shared" si="86"/>
        <v>02033</v>
      </c>
      <c r="B846" s="39">
        <f>[1]CO2ToAtm_Valid1!B1460</f>
        <v>0</v>
      </c>
      <c r="C846">
        <f>[1]CO2ToAtm_Valid1!C679</f>
        <v>2033</v>
      </c>
      <c r="D846" s="6">
        <f>[1]CO2ToAtm_Valid1!H679</f>
        <v>44.69</v>
      </c>
      <c r="E846" s="6">
        <f>[1]CO2ToAtm_Valid1!F679</f>
        <v>441.83</v>
      </c>
      <c r="F846" s="6">
        <f>[1]CO2ToAtm_Valid1!J679</f>
        <v>21.659776575270875</v>
      </c>
      <c r="G846" s="6">
        <f t="shared" si="88"/>
        <v>442.07745920744213</v>
      </c>
      <c r="H846" s="6">
        <f t="shared" si="87"/>
        <v>0.247459207442148</v>
      </c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</row>
    <row r="847" spans="1:32" x14ac:dyDescent="0.25">
      <c r="A847" t="str">
        <f t="shared" si="86"/>
        <v>02034</v>
      </c>
      <c r="B847" s="39">
        <f>[1]CO2ToAtm_Valid1!B1461</f>
        <v>0</v>
      </c>
      <c r="C847">
        <f>[1]CO2ToAtm_Valid1!C687</f>
        <v>2034</v>
      </c>
      <c r="D847" s="6">
        <f>[1]CO2ToAtm_Valid1!H687</f>
        <v>44.82</v>
      </c>
      <c r="E847" s="6">
        <f>[1]CO2ToAtm_Valid1!F687</f>
        <v>444.34</v>
      </c>
      <c r="F847" s="6">
        <f>[1]CO2ToAtm_Valid1!J687</f>
        <v>21.862234512436018</v>
      </c>
      <c r="G847" s="6">
        <f t="shared" si="88"/>
        <v>444.60333887007306</v>
      </c>
      <c r="H847" s="6">
        <f t="shared" si="87"/>
        <v>0.26333887007308476</v>
      </c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</row>
    <row r="848" spans="1:32" x14ac:dyDescent="0.25">
      <c r="A848" t="str">
        <f t="shared" si="86"/>
        <v>02035</v>
      </c>
      <c r="B848" s="39">
        <f>[1]CO2ToAtm_Valid1!B1462</f>
        <v>0</v>
      </c>
      <c r="C848">
        <f>[1]CO2ToAtm_Valid1!C697</f>
        <v>2035</v>
      </c>
      <c r="D848" s="6">
        <f>[1]CO2ToAtm_Valid1!H697</f>
        <v>44.95</v>
      </c>
      <c r="E848" s="6">
        <f>[1]CO2ToAtm_Valid1!F697</f>
        <v>446.84</v>
      </c>
      <c r="F848" s="6">
        <f>[1]CO2ToAtm_Valid1!J697</f>
        <v>22.06503022161862</v>
      </c>
      <c r="G848" s="6">
        <f t="shared" si="88"/>
        <v>447.13926178136182</v>
      </c>
      <c r="H848" s="6">
        <f t="shared" si="87"/>
        <v>0.29926178136184944</v>
      </c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</row>
    <row r="849" spans="1:32" x14ac:dyDescent="0.25">
      <c r="A849" t="str">
        <f t="shared" si="86"/>
        <v>02036</v>
      </c>
      <c r="B849" s="39">
        <f>[1]CO2ToAtm_Valid1!B1463</f>
        <v>0</v>
      </c>
      <c r="C849">
        <f>[1]CO2ToAtm_Valid1!C706</f>
        <v>2036</v>
      </c>
      <c r="D849" s="6">
        <f>[1]CO2ToAtm_Valid1!H706</f>
        <v>45.09</v>
      </c>
      <c r="E849" s="6">
        <f>[1]CO2ToAtm_Valid1!F706</f>
        <v>449.36</v>
      </c>
      <c r="F849" s="6">
        <f>[1]CO2ToAtm_Valid1!J706</f>
        <v>22.279700781673053</v>
      </c>
      <c r="G849" s="6">
        <f t="shared" si="88"/>
        <v>449.66522794130839</v>
      </c>
      <c r="H849" s="6">
        <f t="shared" si="87"/>
        <v>0.30522794130837383</v>
      </c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</row>
    <row r="850" spans="1:32" x14ac:dyDescent="0.25">
      <c r="A850" t="str">
        <f t="shared" si="86"/>
        <v>02037</v>
      </c>
      <c r="B850" s="39">
        <f>[1]CO2ToAtm_Valid1!B1464</f>
        <v>0</v>
      </c>
      <c r="C850">
        <f>[1]CO2ToAtm_Valid1!C712</f>
        <v>2037</v>
      </c>
      <c r="D850" s="6">
        <f>[1]CO2ToAtm_Valid1!H712</f>
        <v>45.23</v>
      </c>
      <c r="E850" s="6">
        <f>[1]CO2ToAtm_Valid1!F712</f>
        <v>451.87</v>
      </c>
      <c r="F850" s="6">
        <f>[1]CO2ToAtm_Valid1!J712</f>
        <v>22.494763077321689</v>
      </c>
      <c r="G850" s="6">
        <f t="shared" si="88"/>
        <v>452.21271456871614</v>
      </c>
      <c r="H850" s="6">
        <f t="shared" si="87"/>
        <v>0.34271456871613282</v>
      </c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</row>
    <row r="851" spans="1:32" x14ac:dyDescent="0.25">
      <c r="A851" t="str">
        <f t="shared" si="86"/>
        <v>02038</v>
      </c>
      <c r="B851" s="39">
        <f>[1]CO2ToAtm_Valid1!B1465</f>
        <v>0</v>
      </c>
      <c r="C851">
        <f>[1]CO2ToAtm_Valid1!C722</f>
        <v>2038</v>
      </c>
      <c r="D851" s="6">
        <f>[1]CO2ToAtm_Valid1!H722</f>
        <v>45.39</v>
      </c>
      <c r="E851" s="6">
        <f>[1]CO2ToAtm_Valid1!F722</f>
        <v>454.4</v>
      </c>
      <c r="F851" s="6">
        <f>[1]CO2ToAtm_Valid1!J722</f>
        <v>22.733409186681762</v>
      </c>
      <c r="G851" s="6">
        <f t="shared" si="88"/>
        <v>454.75025135433054</v>
      </c>
      <c r="H851" s="6">
        <f t="shared" si="87"/>
        <v>0.35025135433056676</v>
      </c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</row>
    <row r="852" spans="1:32" x14ac:dyDescent="0.25">
      <c r="A852" t="str">
        <f t="shared" si="86"/>
        <v>02039</v>
      </c>
      <c r="B852" s="39">
        <f>[1]CO2ToAtm_Valid1!B1466</f>
        <v>0</v>
      </c>
      <c r="C852">
        <f>[1]CO2ToAtm_Valid1!C730</f>
        <v>2039</v>
      </c>
      <c r="D852" s="6">
        <f>[1]CO2ToAtm_Valid1!H730</f>
        <v>45.55</v>
      </c>
      <c r="E852" s="6">
        <f>[1]CO2ToAtm_Valid1!F730</f>
        <v>456.93</v>
      </c>
      <c r="F852" s="6">
        <f>[1]CO2ToAtm_Valid1!J730</f>
        <v>22.972566950695494</v>
      </c>
      <c r="G852" s="6">
        <f t="shared" si="88"/>
        <v>457.31080783440223</v>
      </c>
      <c r="H852" s="6">
        <f t="shared" si="87"/>
        <v>0.38080783440221921</v>
      </c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</row>
    <row r="853" spans="1:32" x14ac:dyDescent="0.25">
      <c r="A853" t="str">
        <f t="shared" si="86"/>
        <v>02040</v>
      </c>
      <c r="B853" s="39">
        <f>[1]CO2ToAtm_Valid1!B1467</f>
        <v>0</v>
      </c>
      <c r="C853">
        <f>[1]CO2ToAtm_Valid1!C743</f>
        <v>2040</v>
      </c>
      <c r="D853" s="6">
        <f>[1]CO2ToAtm_Valid1!H743</f>
        <v>45.72</v>
      </c>
      <c r="E853" s="6">
        <f>[1]CO2ToAtm_Valid1!F743</f>
        <v>459.47</v>
      </c>
      <c r="F853" s="6">
        <f>[1]CO2ToAtm_Valid1!J743</f>
        <v>23.223899363229698</v>
      </c>
      <c r="G853" s="6">
        <f t="shared" si="88"/>
        <v>459.87142982723373</v>
      </c>
      <c r="H853" s="6">
        <f t="shared" si="87"/>
        <v>0.40142982723369869</v>
      </c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</row>
    <row r="854" spans="1:32" x14ac:dyDescent="0.25">
      <c r="A854" t="str">
        <f t="shared" si="86"/>
        <v>02041</v>
      </c>
      <c r="B854" s="39">
        <f>[1]CO2ToAtm_Valid1!B1468</f>
        <v>0</v>
      </c>
      <c r="C854">
        <f>[1]CO2ToAtm_Valid1!C771</f>
        <v>2041</v>
      </c>
      <c r="D854" s="6">
        <f>[1]CO2ToAtm_Valid1!H771</f>
        <v>45.9</v>
      </c>
      <c r="E854" s="6">
        <f>[1]CO2ToAtm_Valid1!F771</f>
        <v>462.02</v>
      </c>
      <c r="F854" s="6">
        <f>[1]CO2ToAtm_Valid1!J771</f>
        <v>23.487508355484895</v>
      </c>
      <c r="G854" s="6">
        <f t="shared" si="88"/>
        <v>462.44361067390906</v>
      </c>
      <c r="H854" s="6">
        <f t="shared" si="87"/>
        <v>0.42361067390908147</v>
      </c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</row>
    <row r="855" spans="1:32" x14ac:dyDescent="0.25">
      <c r="A855" t="str">
        <f t="shared" si="86"/>
        <v>02042</v>
      </c>
      <c r="B855" s="39">
        <f>[1]CO2ToAtm_Valid1!B1469</f>
        <v>0</v>
      </c>
      <c r="C855">
        <f>[1]CO2ToAtm_Valid1!C775</f>
        <v>2042</v>
      </c>
      <c r="D855" s="6">
        <f>[1]CO2ToAtm_Valid1!H775</f>
        <v>46.1</v>
      </c>
      <c r="E855" s="6">
        <f>[1]CO2ToAtm_Valid1!F775</f>
        <v>464.59</v>
      </c>
      <c r="F855" s="6">
        <f>[1]CO2ToAtm_Valid1!J775</f>
        <v>23.775240797219066</v>
      </c>
      <c r="G855" s="6">
        <f t="shared" si="88"/>
        <v>465.02736342579828</v>
      </c>
      <c r="H855" s="6">
        <f t="shared" si="87"/>
        <v>0.43736342579830989</v>
      </c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</row>
    <row r="856" spans="1:32" x14ac:dyDescent="0.25">
      <c r="A856" t="str">
        <f t="shared" si="86"/>
        <v>02043</v>
      </c>
      <c r="B856" s="39">
        <f>[1]CO2ToAtm_Valid1!B1470</f>
        <v>0</v>
      </c>
      <c r="C856">
        <f>[1]CO2ToAtm_Valid1!C778</f>
        <v>2043</v>
      </c>
      <c r="D856" s="6">
        <f>[1]CO2ToAtm_Valid1!H778</f>
        <v>46.31</v>
      </c>
      <c r="E856" s="6">
        <f>[1]CO2ToAtm_Valid1!F778</f>
        <v>467.17</v>
      </c>
      <c r="F856" s="6">
        <f>[1]CO2ToAtm_Valid1!J778</f>
        <v>24.075553613624844</v>
      </c>
      <c r="G856" s="6">
        <f t="shared" si="88"/>
        <v>467.63420496763365</v>
      </c>
      <c r="H856" s="6">
        <f t="shared" si="87"/>
        <v>0.46420496763363417</v>
      </c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</row>
    <row r="857" spans="1:32" x14ac:dyDescent="0.25">
      <c r="A857" t="str">
        <f t="shared" si="86"/>
        <v>02044</v>
      </c>
      <c r="B857" s="39">
        <f>[1]CO2ToAtm_Valid1!B1471</f>
        <v>0</v>
      </c>
      <c r="C857">
        <f>[1]CO2ToAtm_Valid1!C782</f>
        <v>2044</v>
      </c>
      <c r="D857" s="6">
        <f>[1]CO2ToAtm_Valid1!H782</f>
        <v>46.53</v>
      </c>
      <c r="E857" s="6">
        <f>[1]CO2ToAtm_Valid1!F782</f>
        <v>469.77</v>
      </c>
      <c r="F857" s="6">
        <f>[1]CO2ToAtm_Valid1!J782</f>
        <v>24.388572719714659</v>
      </c>
      <c r="G857" s="6">
        <f t="shared" si="88"/>
        <v>470.25265731288414</v>
      </c>
      <c r="H857" s="6">
        <f t="shared" si="87"/>
        <v>0.48265731288415736</v>
      </c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</row>
    <row r="858" spans="1:32" x14ac:dyDescent="0.25">
      <c r="A858" t="str">
        <f t="shared" si="86"/>
        <v>02045</v>
      </c>
      <c r="B858" s="39">
        <f>[1]CO2ToAtm_Valid1!B1472</f>
        <v>0</v>
      </c>
      <c r="C858">
        <f>[1]CO2ToAtm_Valid1!C787</f>
        <v>2045</v>
      </c>
      <c r="D858" s="6">
        <f>[1]CO2ToAtm_Valid1!H787</f>
        <v>46.76</v>
      </c>
      <c r="E858" s="6">
        <f>[1]CO2ToAtm_Valid1!F787</f>
        <v>472.39</v>
      </c>
      <c r="F858" s="6">
        <f>[1]CO2ToAtm_Valid1!J787</f>
        <v>24.714430026453911</v>
      </c>
      <c r="G858" s="6">
        <f t="shared" si="88"/>
        <v>472.8927365838303</v>
      </c>
      <c r="H858" s="6">
        <f t="shared" si="87"/>
        <v>0.50273658383031261</v>
      </c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</row>
    <row r="859" spans="1:32" x14ac:dyDescent="0.25">
      <c r="A859" t="str">
        <f t="shared" si="86"/>
        <v>02046</v>
      </c>
      <c r="B859" s="39">
        <f>[1]CO2ToAtm_Valid1!B1473</f>
        <v>0</v>
      </c>
      <c r="C859">
        <f>[1]CO2ToAtm_Valid1!C789</f>
        <v>2046</v>
      </c>
      <c r="D859" s="6">
        <f>[1]CO2ToAtm_Valid1!H789</f>
        <v>47</v>
      </c>
      <c r="E859" s="6">
        <f>[1]CO2ToAtm_Valid1!F789</f>
        <v>475.03</v>
      </c>
      <c r="F859" s="6">
        <f>[1]CO2ToAtm_Valid1!J789</f>
        <v>25.053263440760972</v>
      </c>
      <c r="G859" s="6">
        <f t="shared" si="88"/>
        <v>475.55445967048064</v>
      </c>
      <c r="H859" s="6">
        <f t="shared" si="87"/>
        <v>0.52445967048066677</v>
      </c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</row>
    <row r="860" spans="1:32" x14ac:dyDescent="0.25">
      <c r="A860" t="str">
        <f t="shared" si="86"/>
        <v>02047</v>
      </c>
      <c r="B860" s="39">
        <f>[1]CO2ToAtm_Valid1!B1474</f>
        <v>0</v>
      </c>
      <c r="C860">
        <f>[1]CO2ToAtm_Valid1!C794</f>
        <v>2047</v>
      </c>
      <c r="D860" s="6">
        <f>[1]CO2ToAtm_Valid1!H794</f>
        <v>47.26</v>
      </c>
      <c r="E860" s="6">
        <f>[1]CO2ToAtm_Valid1!F794</f>
        <v>477.69</v>
      </c>
      <c r="F860" s="6">
        <f>[1]CO2ToAtm_Valid1!J794</f>
        <v>25.417187651626573</v>
      </c>
      <c r="G860" s="6">
        <f t="shared" si="88"/>
        <v>478.23784423057117</v>
      </c>
      <c r="H860" s="6">
        <f t="shared" si="87"/>
        <v>0.54784423057117237</v>
      </c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</row>
    <row r="861" spans="1:32" x14ac:dyDescent="0.25">
      <c r="A861" t="str">
        <f t="shared" si="86"/>
        <v>02048</v>
      </c>
      <c r="B861" s="39">
        <f>[1]CO2ToAtm_Valid1!B1475</f>
        <v>0</v>
      </c>
      <c r="C861">
        <f>[1]CO2ToAtm_Valid1!C797</f>
        <v>2048</v>
      </c>
      <c r="D861" s="6">
        <f>[1]CO2ToAtm_Valid1!H797</f>
        <v>47.53</v>
      </c>
      <c r="E861" s="6">
        <f>[1]CO2ToAtm_Valid1!F797</f>
        <v>480.38</v>
      </c>
      <c r="F861" s="6">
        <f>[1]CO2ToAtm_Valid1!J797</f>
        <v>25.794487700258177</v>
      </c>
      <c r="G861" s="6">
        <f t="shared" si="88"/>
        <v>480.94444144066921</v>
      </c>
      <c r="H861" s="6">
        <f t="shared" si="87"/>
        <v>0.56444144066921353</v>
      </c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</row>
    <row r="862" spans="1:32" x14ac:dyDescent="0.25">
      <c r="A862" t="str">
        <f t="shared" si="86"/>
        <v>02049</v>
      </c>
      <c r="B862" s="39">
        <f>[1]CO2ToAtm_Valid1!B1476</f>
        <v>0</v>
      </c>
      <c r="C862">
        <f>[1]CO2ToAtm_Valid1!C802</f>
        <v>2049</v>
      </c>
      <c r="D862" s="6">
        <f>[1]CO2ToAtm_Valid1!H802</f>
        <v>47.82</v>
      </c>
      <c r="E862" s="6">
        <f>[1]CO2ToAtm_Valid1!F802</f>
        <v>483.09</v>
      </c>
      <c r="F862" s="6">
        <f>[1]CO2ToAtm_Valid1!J802</f>
        <v>26.1974081879609</v>
      </c>
      <c r="G862" s="6">
        <f t="shared" si="88"/>
        <v>483.68275130605099</v>
      </c>
      <c r="H862" s="6">
        <f t="shared" si="87"/>
        <v>0.59275130605101367</v>
      </c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</row>
    <row r="863" spans="1:32" x14ac:dyDescent="0.25">
      <c r="A863" t="str">
        <f t="shared" si="86"/>
        <v>02050</v>
      </c>
      <c r="B863" s="39">
        <f>[1]CO2ToAtm_Valid1!B1477</f>
        <v>0</v>
      </c>
      <c r="C863">
        <f>[1]CO2ToAtm_Valid1!C806</f>
        <v>2050</v>
      </c>
      <c r="D863" s="6">
        <f>[1]CO2ToAtm_Valid1!H806</f>
        <v>48.13</v>
      </c>
      <c r="E863" s="6">
        <f>[1]CO2ToAtm_Valid1!F806</f>
        <v>485.84</v>
      </c>
      <c r="F863" s="6">
        <f>[1]CO2ToAtm_Valid1!J806</f>
        <v>26.62629688000716</v>
      </c>
      <c r="G863" s="6">
        <f t="shared" si="88"/>
        <v>486.44434163738293</v>
      </c>
      <c r="H863" s="6">
        <f t="shared" si="87"/>
        <v>0.60434163738295865</v>
      </c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</row>
    <row r="864" spans="1:32" x14ac:dyDescent="0.25">
      <c r="A864" t="str">
        <f t="shared" si="86"/>
        <v>02051</v>
      </c>
      <c r="B864" s="39">
        <f>[1]CO2ToAtm_Valid1!B1478</f>
        <v>0</v>
      </c>
      <c r="C864">
        <f>[1]CO2ToAtm_Valid1!C809</f>
        <v>2051</v>
      </c>
      <c r="D864" s="6">
        <f>[1]CO2ToAtm_Valid1!H809</f>
        <v>48.46</v>
      </c>
      <c r="E864" s="6">
        <f>[1]CO2ToAtm_Valid1!F809</f>
        <v>488.62</v>
      </c>
      <c r="F864" s="6">
        <f>[1]CO2ToAtm_Valid1!J809</f>
        <v>27.081525525481261</v>
      </c>
      <c r="G864" s="6">
        <f t="shared" si="88"/>
        <v>489.24925696286903</v>
      </c>
      <c r="H864" s="6">
        <f t="shared" si="87"/>
        <v>0.62925696286902166</v>
      </c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</row>
    <row r="865" spans="1:32" x14ac:dyDescent="0.25">
      <c r="A865" t="str">
        <f t="shared" si="86"/>
        <v>02052</v>
      </c>
      <c r="B865" s="39">
        <f>[1]CO2ToAtm_Valid1!B1479</f>
        <v>0</v>
      </c>
      <c r="C865">
        <f>[1]CO2ToAtm_Valid1!C814</f>
        <v>2052</v>
      </c>
      <c r="D865" s="6">
        <f>[1]CO2ToAtm_Valid1!H814</f>
        <v>48.8</v>
      </c>
      <c r="E865" s="6">
        <f>[1]CO2ToAtm_Valid1!F814</f>
        <v>491.43</v>
      </c>
      <c r="F865" s="6">
        <f>[1]CO2ToAtm_Valid1!J814</f>
        <v>27.551209280256423</v>
      </c>
      <c r="G865" s="6">
        <f t="shared" si="88"/>
        <v>492.08754488162373</v>
      </c>
      <c r="H865" s="6">
        <f t="shared" si="87"/>
        <v>0.65754488162372127</v>
      </c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</row>
    <row r="866" spans="1:32" x14ac:dyDescent="0.25">
      <c r="A866" t="str">
        <f t="shared" si="86"/>
        <v>02053</v>
      </c>
      <c r="B866" s="39">
        <f>[1]CO2ToAtm_Valid1!B1480</f>
        <v>0</v>
      </c>
      <c r="C866">
        <f>[1]CO2ToAtm_Valid1!C818</f>
        <v>2053</v>
      </c>
      <c r="D866" s="6">
        <f>[1]CO2ToAtm_Valid1!H818</f>
        <v>49.15</v>
      </c>
      <c r="E866" s="6">
        <f>[1]CO2ToAtm_Valid1!F818</f>
        <v>494.28</v>
      </c>
      <c r="F866" s="6">
        <f>[1]CO2ToAtm_Valid1!J818</f>
        <v>28.035552006733713</v>
      </c>
      <c r="G866" s="6">
        <f t="shared" si="88"/>
        <v>494.95768364663974</v>
      </c>
      <c r="H866" s="6">
        <f t="shared" si="87"/>
        <v>0.67768364663976399</v>
      </c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</row>
    <row r="867" spans="1:32" x14ac:dyDescent="0.25">
      <c r="A867" t="str">
        <f t="shared" si="86"/>
        <v>02054</v>
      </c>
      <c r="B867" s="39">
        <f>[1]CO2ToAtm_Valid1!B1481</f>
        <v>0</v>
      </c>
      <c r="C867">
        <f>[1]CO2ToAtm_Valid1!C823</f>
        <v>2054</v>
      </c>
      <c r="D867" s="6">
        <f>[1]CO2ToAtm_Valid1!H823</f>
        <v>49.52</v>
      </c>
      <c r="E867" s="6">
        <f>[1]CO2ToAtm_Valid1!F823</f>
        <v>497.18</v>
      </c>
      <c r="F867" s="6">
        <f>[1]CO2ToAtm_Valid1!J823</f>
        <v>28.547186044510514</v>
      </c>
      <c r="G867" s="6">
        <f t="shared" si="88"/>
        <v>497.86969936065731</v>
      </c>
      <c r="H867" s="6">
        <f t="shared" si="87"/>
        <v>0.68969936065730053</v>
      </c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</row>
    <row r="868" spans="1:32" x14ac:dyDescent="0.25">
      <c r="A868" t="str">
        <f t="shared" si="86"/>
        <v>02055</v>
      </c>
      <c r="B868" s="39">
        <f>[1]CO2ToAtm_Valid1!B1482</f>
        <v>0</v>
      </c>
      <c r="C868">
        <f>[1]CO2ToAtm_Valid1!C827</f>
        <v>2055</v>
      </c>
      <c r="D868" s="6">
        <f>[1]CO2ToAtm_Valid1!H827</f>
        <v>49.9</v>
      </c>
      <c r="E868" s="6">
        <f>[1]CO2ToAtm_Valid1!F827</f>
        <v>500.11</v>
      </c>
      <c r="F868" s="6">
        <f>[1]CO2ToAtm_Valid1!J827</f>
        <v>29.074054665474794</v>
      </c>
      <c r="G868" s="6">
        <f t="shared" si="88"/>
        <v>500.83520948073118</v>
      </c>
      <c r="H868" s="6">
        <f t="shared" si="87"/>
        <v>0.72520948073116642</v>
      </c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</row>
    <row r="869" spans="1:32" x14ac:dyDescent="0.25">
      <c r="A869" t="str">
        <f t="shared" si="86"/>
        <v>02056</v>
      </c>
      <c r="B869" s="39">
        <f>[1]CO2ToAtm_Valid1!B1483</f>
        <v>0</v>
      </c>
      <c r="C869">
        <f>[1]CO2ToAtm_Valid1!C831</f>
        <v>2056</v>
      </c>
      <c r="D869" s="6">
        <f>[1]CO2ToAtm_Valid1!H831</f>
        <v>50.29</v>
      </c>
      <c r="E869" s="6">
        <f>[1]CO2ToAtm_Valid1!F831</f>
        <v>503.09</v>
      </c>
      <c r="F869" s="6">
        <f>[1]CO2ToAtm_Valid1!J831</f>
        <v>29.616385715839534</v>
      </c>
      <c r="G869" s="6">
        <f t="shared" si="88"/>
        <v>503.83267025166134</v>
      </c>
      <c r="H869" s="6">
        <f t="shared" si="87"/>
        <v>0.74267025166136591</v>
      </c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</row>
    <row r="870" spans="1:32" x14ac:dyDescent="0.25">
      <c r="A870" t="str">
        <f t="shared" si="86"/>
        <v>02057</v>
      </c>
      <c r="B870" s="39">
        <f>[1]CO2ToAtm_Valid1!B1484</f>
        <v>0</v>
      </c>
      <c r="C870">
        <f>[1]CO2ToAtm_Valid1!C836</f>
        <v>2057</v>
      </c>
      <c r="D870" s="6">
        <f>[1]CO2ToAtm_Valid1!H836</f>
        <v>50.69</v>
      </c>
      <c r="E870" s="6">
        <f>[1]CO2ToAtm_Valid1!F836</f>
        <v>506.11</v>
      </c>
      <c r="F870" s="6">
        <f>[1]CO2ToAtm_Valid1!J836</f>
        <v>30.174413037770677</v>
      </c>
      <c r="G870" s="6">
        <f t="shared" si="88"/>
        <v>506.88211084709849</v>
      </c>
      <c r="H870" s="6">
        <f t="shared" si="87"/>
        <v>0.77211084709847455</v>
      </c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</row>
    <row r="871" spans="1:32" x14ac:dyDescent="0.25">
      <c r="A871" t="str">
        <f t="shared" si="86"/>
        <v>02058</v>
      </c>
      <c r="B871" s="39">
        <f>[1]CO2ToAtm_Valid1!B1485</f>
        <v>0</v>
      </c>
      <c r="C871">
        <f>[1]CO2ToAtm_Valid1!C841</f>
        <v>2058</v>
      </c>
      <c r="D871" s="6">
        <f>[1]CO2ToAtm_Valid1!H841</f>
        <v>51.1</v>
      </c>
      <c r="E871" s="6">
        <f>[1]CO2ToAtm_Valid1!F841</f>
        <v>509.17</v>
      </c>
      <c r="F871" s="6">
        <f>[1]CO2ToAtm_Valid1!J841</f>
        <v>30.748376469387118</v>
      </c>
      <c r="G871" s="6">
        <f t="shared" si="88"/>
        <v>509.97356120842136</v>
      </c>
      <c r="H871" s="6">
        <f t="shared" si="87"/>
        <v>0.8035612084213426</v>
      </c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</row>
    <row r="872" spans="1:32" x14ac:dyDescent="0.25">
      <c r="A872" t="str">
        <f t="shared" si="86"/>
        <v>02059</v>
      </c>
      <c r="B872" s="39">
        <f>[1]CO2ToAtm_Valid1!B1486</f>
        <v>0</v>
      </c>
      <c r="C872">
        <f>[1]CO2ToAtm_Valid1!C845</f>
        <v>2059</v>
      </c>
      <c r="D872" s="6">
        <f>[1]CO2ToAtm_Valid1!H845</f>
        <v>51.52</v>
      </c>
      <c r="E872" s="6">
        <f>[1]CO2ToAtm_Valid1!F845</f>
        <v>512.28</v>
      </c>
      <c r="F872" s="6">
        <f>[1]CO2ToAtm_Valid1!J845</f>
        <v>31.338521844760717</v>
      </c>
      <c r="G872" s="6">
        <f t="shared" si="88"/>
        <v>513.10705204473584</v>
      </c>
      <c r="H872" s="6">
        <f t="shared" si="87"/>
        <v>0.82705204473586491</v>
      </c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</row>
    <row r="873" spans="1:32" x14ac:dyDescent="0.25">
      <c r="A873" t="str">
        <f t="shared" si="86"/>
        <v>02060</v>
      </c>
      <c r="B873" s="39">
        <f>[1]CO2ToAtm_Valid1!B1487</f>
        <v>0</v>
      </c>
      <c r="C873">
        <f>[1]CO2ToAtm_Valid1!C849</f>
        <v>2060</v>
      </c>
      <c r="D873" s="6">
        <f>[1]CO2ToAtm_Valid1!H849</f>
        <v>51.95</v>
      </c>
      <c r="E873" s="6">
        <f>[1]CO2ToAtm_Valid1!F849</f>
        <v>515.44000000000005</v>
      </c>
      <c r="F873" s="6">
        <f>[1]CO2ToAtm_Valid1!J849</f>
        <v>31.945100993916345</v>
      </c>
      <c r="G873" s="6">
        <f t="shared" si="88"/>
        <v>516.29261483287587</v>
      </c>
      <c r="H873" s="6">
        <f t="shared" si="87"/>
        <v>0.85261483287581541</v>
      </c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</row>
    <row r="874" spans="1:32" x14ac:dyDescent="0.25">
      <c r="A874" t="str">
        <f t="shared" si="86"/>
        <v>02061</v>
      </c>
      <c r="B874" s="39">
        <f>[1]CO2ToAtm_Valid1!B1488</f>
        <v>0</v>
      </c>
      <c r="C874">
        <f>[1]CO2ToAtm_Valid1!C855</f>
        <v>2061</v>
      </c>
      <c r="D874" s="6">
        <f>[1]CO2ToAtm_Valid1!H855</f>
        <v>52.39</v>
      </c>
      <c r="E874" s="6">
        <f>[1]CO2ToAtm_Valid1!F855</f>
        <v>518.65</v>
      </c>
      <c r="F874" s="6">
        <f>[1]CO2ToAtm_Valid1!J855</f>
        <v>32.568371742831822</v>
      </c>
      <c r="G874" s="6">
        <f t="shared" si="88"/>
        <v>519.53028181740297</v>
      </c>
      <c r="H874" s="6">
        <f t="shared" si="87"/>
        <v>0.88028181740298805</v>
      </c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</row>
    <row r="875" spans="1:32" x14ac:dyDescent="0.25">
      <c r="A875" t="str">
        <f t="shared" si="86"/>
        <v>02062</v>
      </c>
      <c r="B875" s="39">
        <f>[1]CO2ToAtm_Valid1!B1489</f>
        <v>0</v>
      </c>
      <c r="C875">
        <f>[1]CO2ToAtm_Valid1!C859</f>
        <v>2062</v>
      </c>
      <c r="D875" s="6">
        <f>[1]CO2ToAtm_Valid1!H859</f>
        <v>52.84</v>
      </c>
      <c r="E875" s="6">
        <f>[1]CO2ToAtm_Valid1!F859</f>
        <v>521.91</v>
      </c>
      <c r="F875" s="6">
        <f>[1]CO2ToAtm_Valid1!J859</f>
        <v>33.208597913437941</v>
      </c>
      <c r="G875" s="6">
        <f t="shared" si="88"/>
        <v>522.82008601060579</v>
      </c>
      <c r="H875" s="6">
        <f t="shared" si="87"/>
        <v>0.9100860106058235</v>
      </c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</row>
    <row r="876" spans="1:32" x14ac:dyDescent="0.25">
      <c r="A876" t="str">
        <f t="shared" si="86"/>
        <v>02063</v>
      </c>
      <c r="B876" s="39">
        <f>[1]CO2ToAtm_Valid1!B1490</f>
        <v>0</v>
      </c>
      <c r="C876">
        <f>[1]CO2ToAtm_Valid1!C865</f>
        <v>2063</v>
      </c>
      <c r="D876" s="6">
        <f>[1]CO2ToAtm_Valid1!H865</f>
        <v>53.3</v>
      </c>
      <c r="E876" s="6">
        <f>[1]CO2ToAtm_Valid1!F865</f>
        <v>525.21</v>
      </c>
      <c r="F876" s="6">
        <f>[1]CO2ToAtm_Valid1!J865</f>
        <v>33.866049323618462</v>
      </c>
      <c r="G876" s="6">
        <f t="shared" si="88"/>
        <v>526.1620611925016</v>
      </c>
      <c r="H876" s="6">
        <f t="shared" si="87"/>
        <v>0.95206119250156007</v>
      </c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</row>
    <row r="877" spans="1:32" x14ac:dyDescent="0.25">
      <c r="A877" t="str">
        <f t="shared" si="86"/>
        <v>02064</v>
      </c>
      <c r="B877" s="39">
        <f>[1]CO2ToAtm_Valid1!B1491</f>
        <v>0</v>
      </c>
      <c r="C877">
        <f>[1]CO2ToAtm_Valid1!C870</f>
        <v>2064</v>
      </c>
      <c r="D877" s="6">
        <f>[1]CO2ToAtm_Valid1!H870</f>
        <v>53.77</v>
      </c>
      <c r="E877" s="6">
        <f>[1]CO2ToAtm_Valid1!F870</f>
        <v>528.57000000000005</v>
      </c>
      <c r="F877" s="6">
        <f>[1]CO2ToAtm_Valid1!J870</f>
        <v>34.541001787210163</v>
      </c>
      <c r="G877" s="6">
        <f t="shared" si="88"/>
        <v>529.54624191083462</v>
      </c>
      <c r="H877" s="6">
        <f t="shared" si="87"/>
        <v>0.9762419108345739</v>
      </c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</row>
    <row r="878" spans="1:32" x14ac:dyDescent="0.25">
      <c r="A878" t="str">
        <f t="shared" si="86"/>
        <v>02065</v>
      </c>
      <c r="B878" s="39">
        <f>[1]CO2ToAtm_Valid1!B1492</f>
        <v>0</v>
      </c>
      <c r="C878">
        <f>[1]CO2ToAtm_Valid1!C876</f>
        <v>2065</v>
      </c>
      <c r="D878" s="6">
        <f>[1]CO2ToAtm_Valid1!H876</f>
        <v>54.24</v>
      </c>
      <c r="E878" s="6">
        <f>[1]CO2ToAtm_Valid1!F876</f>
        <v>531.98</v>
      </c>
      <c r="F878" s="6">
        <f>[1]CO2ToAtm_Valid1!J876</f>
        <v>35.220369270840678</v>
      </c>
      <c r="G878" s="6">
        <f t="shared" si="88"/>
        <v>532.99266348107687</v>
      </c>
      <c r="H878" s="6">
        <f t="shared" si="87"/>
        <v>1.0126634810768564</v>
      </c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</row>
    <row r="879" spans="1:32" x14ac:dyDescent="0.25">
      <c r="A879" t="str">
        <f t="shared" si="86"/>
        <v>02066</v>
      </c>
      <c r="B879" s="39">
        <f>[1]CO2ToAtm_Valid1!B1493</f>
        <v>0</v>
      </c>
      <c r="C879">
        <f>[1]CO2ToAtm_Valid1!C881</f>
        <v>2066</v>
      </c>
      <c r="D879" s="6">
        <f>[1]CO2ToAtm_Valid1!H881</f>
        <v>54.72</v>
      </c>
      <c r="E879" s="6">
        <f>[1]CO2ToAtm_Valid1!F881</f>
        <v>535.45000000000005</v>
      </c>
      <c r="F879" s="6">
        <f>[1]CO2ToAtm_Valid1!J881</f>
        <v>35.917613554268648</v>
      </c>
      <c r="G879" s="6">
        <f t="shared" si="88"/>
        <v>536.48965035478113</v>
      </c>
      <c r="H879" s="6">
        <f t="shared" si="87"/>
        <v>1.039650354781088</v>
      </c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</row>
    <row r="880" spans="1:32" x14ac:dyDescent="0.25">
      <c r="A880" t="str">
        <f t="shared" si="86"/>
        <v>02067</v>
      </c>
      <c r="B880" s="39">
        <f>[1]CO2ToAtm_Valid1!B1494</f>
        <v>0</v>
      </c>
      <c r="C880">
        <f>[1]CO2ToAtm_Valid1!C886</f>
        <v>2067</v>
      </c>
      <c r="D880" s="6">
        <f>[1]CO2ToAtm_Valid1!H886</f>
        <v>55.21</v>
      </c>
      <c r="E880" s="6">
        <f>[1]CO2ToAtm_Valid1!F886</f>
        <v>538.97</v>
      </c>
      <c r="F880" s="6">
        <f>[1]CO2ToAtm_Valid1!J886</f>
        <v>36.633022443236726</v>
      </c>
      <c r="G880" s="6">
        <f t="shared" si="88"/>
        <v>540.04892619132761</v>
      </c>
      <c r="H880" s="6">
        <f t="shared" si="87"/>
        <v>1.0789261913275823</v>
      </c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</row>
    <row r="881" spans="1:32" x14ac:dyDescent="0.25">
      <c r="A881" t="str">
        <f t="shared" si="86"/>
        <v>02068</v>
      </c>
      <c r="B881" s="39">
        <f>[1]CO2ToAtm_Valid1!B1495</f>
        <v>0</v>
      </c>
      <c r="C881">
        <f>[1]CO2ToAtm_Valid1!C891</f>
        <v>2068</v>
      </c>
      <c r="D881" s="6">
        <f>[1]CO2ToAtm_Valid1!H891</f>
        <v>55.71</v>
      </c>
      <c r="E881" s="6">
        <f>[1]CO2ToAtm_Valid1!F891</f>
        <v>542.54999999999995</v>
      </c>
      <c r="F881" s="6">
        <f>[1]CO2ToAtm_Valid1!J891</f>
        <v>37.366889739440602</v>
      </c>
      <c r="G881" s="6">
        <f t="shared" si="88"/>
        <v>543.66052784164367</v>
      </c>
      <c r="H881" s="6">
        <f t="shared" si="87"/>
        <v>1.1105278416437159</v>
      </c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</row>
    <row r="882" spans="1:32" x14ac:dyDescent="0.25">
      <c r="A882" t="str">
        <f t="shared" si="86"/>
        <v>02069</v>
      </c>
      <c r="B882" s="39">
        <f>[1]CO2ToAtm_Valid1!B1496</f>
        <v>0</v>
      </c>
      <c r="C882">
        <f>[1]CO2ToAtm_Valid1!C894</f>
        <v>2069</v>
      </c>
      <c r="D882" s="6">
        <f>[1]CO2ToAtm_Valid1!H894</f>
        <v>56.22</v>
      </c>
      <c r="E882" s="6">
        <f>[1]CO2ToAtm_Valid1!F894</f>
        <v>546.17999999999995</v>
      </c>
      <c r="F882" s="6">
        <f>[1]CO2ToAtm_Valid1!J894</f>
        <v>38.119515240528877</v>
      </c>
      <c r="G882" s="6">
        <f t="shared" si="88"/>
        <v>547.33449292438411</v>
      </c>
      <c r="H882" s="6">
        <f t="shared" si="87"/>
        <v>1.154492924384158</v>
      </c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</row>
    <row r="883" spans="1:32" x14ac:dyDescent="0.25">
      <c r="A883" t="str">
        <f t="shared" si="86"/>
        <v>02070</v>
      </c>
      <c r="B883" s="39">
        <f>[1]CO2ToAtm_Valid1!B1497</f>
        <v>0</v>
      </c>
      <c r="C883">
        <f>[1]CO2ToAtm_Valid1!C896</f>
        <v>2070</v>
      </c>
      <c r="D883" s="6">
        <f>[1]CO2ToAtm_Valid1!H896</f>
        <v>56.73</v>
      </c>
      <c r="E883" s="6">
        <f>[1]CO2ToAtm_Valid1!F896</f>
        <v>549.87</v>
      </c>
      <c r="F883" s="6">
        <f>[1]CO2ToAtm_Valid1!J896</f>
        <v>38.877339232844434</v>
      </c>
      <c r="G883" s="6">
        <f t="shared" si="88"/>
        <v>551.06085982593197</v>
      </c>
      <c r="H883" s="6">
        <f t="shared" si="87"/>
        <v>1.190859825931966</v>
      </c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</row>
    <row r="884" spans="1:32" x14ac:dyDescent="0.25">
      <c r="A884" t="str">
        <f t="shared" si="86"/>
        <v>02071</v>
      </c>
      <c r="B884" s="39">
        <f>[1]CO2ToAtm_Valid1!B1498</f>
        <v>0</v>
      </c>
      <c r="C884">
        <f>[1]CO2ToAtm_Valid1!C898</f>
        <v>2071</v>
      </c>
      <c r="D884" s="6">
        <f>[1]CO2ToAtm_Valid1!H898</f>
        <v>57.24</v>
      </c>
      <c r="E884" s="6">
        <f>[1]CO2ToAtm_Valid1!F898</f>
        <v>553.61</v>
      </c>
      <c r="F884" s="6">
        <f>[1]CO2ToAtm_Valid1!J898</f>
        <v>39.640361716387254</v>
      </c>
      <c r="G884" s="6">
        <f t="shared" si="88"/>
        <v>554.84789234735524</v>
      </c>
      <c r="H884" s="6">
        <f t="shared" si="87"/>
        <v>1.2378923473552277</v>
      </c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</row>
    <row r="885" spans="1:32" x14ac:dyDescent="0.25">
      <c r="A885" t="str">
        <f t="shared" si="86"/>
        <v>02072</v>
      </c>
      <c r="B885" s="39">
        <f>[1]CO2ToAtm_Valid1!B1499</f>
        <v>0</v>
      </c>
      <c r="C885">
        <f>[1]CO2ToAtm_Valid1!C901</f>
        <v>2072</v>
      </c>
      <c r="D885" s="6">
        <f>[1]CO2ToAtm_Valid1!H901</f>
        <v>57.77</v>
      </c>
      <c r="E885" s="6">
        <f>[1]CO2ToAtm_Valid1!F901</f>
        <v>557.41999999999996</v>
      </c>
      <c r="F885" s="6">
        <f>[1]CO2ToAtm_Valid1!J901</f>
        <v>40.43672342912798</v>
      </c>
      <c r="G885" s="6">
        <f t="shared" si="88"/>
        <v>558.68559048865393</v>
      </c>
      <c r="H885" s="6">
        <f t="shared" si="87"/>
        <v>1.2655904886539702</v>
      </c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</row>
    <row r="886" spans="1:32" x14ac:dyDescent="0.25">
      <c r="A886" t="str">
        <f t="shared" si="86"/>
        <v>02073</v>
      </c>
      <c r="B886" s="39">
        <f>[1]CO2ToAtm_Valid1!B1500</f>
        <v>0</v>
      </c>
      <c r="C886">
        <f>[1]CO2ToAtm_Valid1!C903</f>
        <v>2073</v>
      </c>
      <c r="D886" s="6">
        <f>[1]CO2ToAtm_Valid1!H903</f>
        <v>58.3</v>
      </c>
      <c r="E886" s="6">
        <f>[1]CO2ToAtm_Valid1!F903</f>
        <v>561.28</v>
      </c>
      <c r="F886" s="6">
        <f>[1]CO2ToAtm_Valid1!J903</f>
        <v>41.23869935250206</v>
      </c>
      <c r="G886" s="6">
        <f t="shared" si="88"/>
        <v>562.59755741730191</v>
      </c>
      <c r="H886" s="6">
        <f t="shared" si="87"/>
        <v>1.3175574173019413</v>
      </c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</row>
    <row r="887" spans="1:32" x14ac:dyDescent="0.25">
      <c r="A887" t="str">
        <f t="shared" si="86"/>
        <v>02074</v>
      </c>
      <c r="B887" s="39">
        <f>[1]CO2ToAtm_Valid1!B1501</f>
        <v>0</v>
      </c>
      <c r="C887">
        <f>[1]CO2ToAtm_Valid1!C905</f>
        <v>2074</v>
      </c>
      <c r="D887" s="6">
        <f>[1]CO2ToAtm_Valid1!H905</f>
        <v>58.83</v>
      </c>
      <c r="E887" s="6">
        <f>[1]CO2ToAtm_Valid1!F905</f>
        <v>565.20000000000005</v>
      </c>
      <c r="F887" s="6">
        <f>[1]CO2ToAtm_Valid1!J905</f>
        <v>42.046289486509515</v>
      </c>
      <c r="G887" s="6">
        <f t="shared" si="88"/>
        <v>566.56024319494259</v>
      </c>
      <c r="H887" s="6">
        <f t="shared" si="87"/>
        <v>1.3602431949425409</v>
      </c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</row>
    <row r="888" spans="1:32" x14ac:dyDescent="0.25">
      <c r="A888" t="str">
        <f t="shared" si="86"/>
        <v>02075</v>
      </c>
      <c r="B888" s="39">
        <f>[1]CO2ToAtm_Valid1!B1502</f>
        <v>0</v>
      </c>
      <c r="C888">
        <f>[1]CO2ToAtm_Valid1!C908</f>
        <v>2075</v>
      </c>
      <c r="D888" s="6">
        <f>[1]CO2ToAtm_Valid1!H908</f>
        <v>59.37</v>
      </c>
      <c r="E888" s="6">
        <f>[1]CO2ToAtm_Valid1!F908</f>
        <v>569.17999999999995</v>
      </c>
      <c r="F888" s="6">
        <f>[1]CO2ToAtm_Valid1!J908</f>
        <v>42.873884983619703</v>
      </c>
      <c r="G888" s="6">
        <f t="shared" si="88"/>
        <v>570.58364782157616</v>
      </c>
      <c r="H888" s="6">
        <f t="shared" si="87"/>
        <v>1.4036478215762145</v>
      </c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</row>
    <row r="889" spans="1:32" x14ac:dyDescent="0.25">
      <c r="A889" t="str">
        <f t="shared" si="86"/>
        <v>02076</v>
      </c>
      <c r="B889" s="39">
        <f>[1]CO2ToAtm_Valid1!B1503</f>
        <v>0</v>
      </c>
      <c r="C889">
        <f>[1]CO2ToAtm_Valid1!C910</f>
        <v>2076</v>
      </c>
      <c r="D889" s="6">
        <f>[1]CO2ToAtm_Valid1!H910</f>
        <v>59.91</v>
      </c>
      <c r="E889" s="6">
        <f>[1]CO2ToAtm_Valid1!F910</f>
        <v>573.23</v>
      </c>
      <c r="F889" s="6">
        <f>[1]CO2ToAtm_Valid1!J910</f>
        <v>43.707308547019274</v>
      </c>
      <c r="G889" s="6">
        <f t="shared" si="88"/>
        <v>574.66961395436863</v>
      </c>
      <c r="H889" s="6">
        <f t="shared" si="87"/>
        <v>1.4396139543686104</v>
      </c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</row>
    <row r="890" spans="1:32" x14ac:dyDescent="0.25">
      <c r="A890" t="str">
        <f t="shared" si="86"/>
        <v>02077</v>
      </c>
      <c r="B890" s="39">
        <f>[1]CO2ToAtm_Valid1!B1504</f>
        <v>0</v>
      </c>
      <c r="C890">
        <f>[1]CO2ToAtm_Valid1!C912</f>
        <v>2077</v>
      </c>
      <c r="D890" s="6">
        <f>[1]CO2ToAtm_Valid1!H912</f>
        <v>60.46</v>
      </c>
      <c r="E890" s="6">
        <f>[1]CO2ToAtm_Valid1!F912</f>
        <v>577.33000000000004</v>
      </c>
      <c r="F890" s="6">
        <f>[1]CO2ToAtm_Valid1!J912</f>
        <v>44.5611691821356</v>
      </c>
      <c r="G890" s="6">
        <f t="shared" si="88"/>
        <v>578.82632631844035</v>
      </c>
      <c r="H890" s="6">
        <f t="shared" si="87"/>
        <v>1.4963263184403104</v>
      </c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</row>
    <row r="891" spans="1:32" x14ac:dyDescent="0.25">
      <c r="A891" t="str">
        <f t="shared" si="86"/>
        <v>02078</v>
      </c>
      <c r="B891" s="39">
        <f>[1]CO2ToAtm_Valid1!B1505</f>
        <v>0</v>
      </c>
      <c r="C891">
        <f>[1]CO2ToAtm_Valid1!C915</f>
        <v>2078</v>
      </c>
      <c r="D891" s="6">
        <f>[1]CO2ToAtm_Valid1!H915</f>
        <v>61.01</v>
      </c>
      <c r="E891" s="6">
        <f>[1]CO2ToAtm_Valid1!F915</f>
        <v>581.5</v>
      </c>
      <c r="F891" s="6">
        <f>[1]CO2ToAtm_Valid1!J915</f>
        <v>45.421075736499326</v>
      </c>
      <c r="G891" s="6">
        <f t="shared" si="88"/>
        <v>583.03565546506218</v>
      </c>
      <c r="H891" s="6">
        <f t="shared" si="87"/>
        <v>1.5356554650621774</v>
      </c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</row>
    <row r="892" spans="1:32" x14ac:dyDescent="0.25">
      <c r="A892" t="str">
        <f t="shared" si="86"/>
        <v>02079</v>
      </c>
      <c r="B892" s="39">
        <f>[1]CO2ToAtm_Valid1!B1506</f>
        <v>0</v>
      </c>
      <c r="C892">
        <f>[1]CO2ToAtm_Valid1!C918</f>
        <v>2079</v>
      </c>
      <c r="D892" s="6">
        <f>[1]CO2ToAtm_Valid1!H918</f>
        <v>61.55</v>
      </c>
      <c r="E892" s="6">
        <f>[1]CO2ToAtm_Valid1!F918</f>
        <v>585.72</v>
      </c>
      <c r="F892" s="6">
        <f>[1]CO2ToAtm_Valid1!J918</f>
        <v>46.2721993530741</v>
      </c>
      <c r="G892" s="6">
        <f t="shared" si="88"/>
        <v>587.31575873706777</v>
      </c>
      <c r="H892" s="6">
        <f t="shared" si="87"/>
        <v>1.5957587370677402</v>
      </c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</row>
    <row r="893" spans="1:32" x14ac:dyDescent="0.25">
      <c r="A893" t="str">
        <f t="shared" si="86"/>
        <v>02080</v>
      </c>
      <c r="B893" s="39">
        <f>[1]CO2ToAtm_Valid1!B1507</f>
        <v>0</v>
      </c>
      <c r="C893">
        <f>[1]CO2ToAtm_Valid1!C919</f>
        <v>2080</v>
      </c>
      <c r="D893" s="6">
        <f>[1]CO2ToAtm_Valid1!H919</f>
        <v>62.1</v>
      </c>
      <c r="E893" s="6">
        <f>[1]CO2ToAtm_Valid1!F919</f>
        <v>590.01</v>
      </c>
      <c r="F893" s="6">
        <f>[1]CO2ToAtm_Valid1!J919</f>
        <v>47.144087820128135</v>
      </c>
      <c r="G893" s="6">
        <f t="shared" si="88"/>
        <v>591.64473743317217</v>
      </c>
      <c r="H893" s="6">
        <f t="shared" si="87"/>
        <v>1.6347374331721767</v>
      </c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</row>
    <row r="894" spans="1:32" x14ac:dyDescent="0.25">
      <c r="A894" t="str">
        <f t="shared" si="86"/>
        <v>02081</v>
      </c>
      <c r="B894" s="39">
        <f>[1]CO2ToAtm_Valid1!B1508</f>
        <v>0</v>
      </c>
      <c r="C894">
        <f>[1]CO2ToAtm_Valid1!C922</f>
        <v>2081</v>
      </c>
      <c r="D894" s="6">
        <f>[1]CO2ToAtm_Valid1!H922</f>
        <v>62.65</v>
      </c>
      <c r="E894" s="6">
        <f>[1]CO2ToAtm_Valid1!F922</f>
        <v>594.37</v>
      </c>
      <c r="F894" s="6">
        <f>[1]CO2ToAtm_Valid1!J922</f>
        <v>48.022022206429561</v>
      </c>
      <c r="G894" s="6">
        <f t="shared" si="88"/>
        <v>596.04637488093829</v>
      </c>
      <c r="H894" s="6">
        <f t="shared" si="87"/>
        <v>1.6763748809382832</v>
      </c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</row>
    <row r="895" spans="1:32" x14ac:dyDescent="0.25">
      <c r="A895" t="str">
        <f t="shared" si="86"/>
        <v>02082</v>
      </c>
      <c r="B895" s="39">
        <f>[1]CO2ToAtm_Valid1!B1509</f>
        <v>0</v>
      </c>
      <c r="C895">
        <f>[1]CO2ToAtm_Valid1!C923</f>
        <v>2082</v>
      </c>
      <c r="D895" s="6">
        <f>[1]CO2ToAtm_Valid1!H923</f>
        <v>63.2</v>
      </c>
      <c r="E895" s="6">
        <f>[1]CO2ToAtm_Valid1!F923</f>
        <v>598.78</v>
      </c>
      <c r="F895" s="6">
        <f>[1]CO2ToAtm_Valid1!J923</f>
        <v>48.9060025119784</v>
      </c>
      <c r="G895" s="6">
        <f t="shared" si="88"/>
        <v>600.51878645408829</v>
      </c>
      <c r="H895" s="6">
        <f t="shared" si="87"/>
        <v>1.7387864540883129</v>
      </c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</row>
    <row r="896" spans="1:32" x14ac:dyDescent="0.25">
      <c r="A896" t="str">
        <f t="shared" si="86"/>
        <v>02083</v>
      </c>
      <c r="B896" s="39">
        <f>[1]CO2ToAtm_Valid1!B1510</f>
        <v>0</v>
      </c>
      <c r="C896">
        <f>[1]CO2ToAtm_Valid1!C926</f>
        <v>2083</v>
      </c>
      <c r="D896" s="6">
        <f>[1]CO2ToAtm_Valid1!H926</f>
        <v>63.76</v>
      </c>
      <c r="E896" s="6">
        <f>[1]CO2ToAtm_Valid1!F926</f>
        <v>603.26</v>
      </c>
      <c r="F896" s="6">
        <f>[1]CO2ToAtm_Valid1!J926</f>
        <v>49.811297297028979</v>
      </c>
      <c r="G896" s="6">
        <f t="shared" si="88"/>
        <v>605.04197215262207</v>
      </c>
      <c r="H896" s="6">
        <f t="shared" si="87"/>
        <v>1.7819721526220746</v>
      </c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</row>
    <row r="897" spans="1:32" x14ac:dyDescent="0.25">
      <c r="A897" t="str">
        <f t="shared" si="86"/>
        <v>02084</v>
      </c>
      <c r="B897" s="39">
        <f>[1]CO2ToAtm_Valid1!B1511</f>
        <v>0</v>
      </c>
      <c r="C897">
        <f>[1]CO2ToAtm_Valid1!C929</f>
        <v>2084</v>
      </c>
      <c r="D897" s="6">
        <f>[1]CO2ToAtm_Valid1!H929</f>
        <v>64.319999999999993</v>
      </c>
      <c r="E897" s="6">
        <f>[1]CO2ToAtm_Valid1!F929</f>
        <v>607.79999999999995</v>
      </c>
      <c r="F897" s="6">
        <f>[1]CO2ToAtm_Valid1!J929</f>
        <v>50.722859851586946</v>
      </c>
      <c r="G897" s="6">
        <f t="shared" si="88"/>
        <v>609.63788697785265</v>
      </c>
      <c r="H897" s="6">
        <f t="shared" si="87"/>
        <v>1.8378869778526905</v>
      </c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</row>
    <row r="898" spans="1:32" x14ac:dyDescent="0.25">
      <c r="A898" t="str">
        <f t="shared" ref="A898:A961" si="89">B898&amp;C898</f>
        <v>02085</v>
      </c>
      <c r="B898" s="39">
        <f>[1]CO2ToAtm_Valid1!B1512</f>
        <v>0</v>
      </c>
      <c r="C898">
        <f>[1]CO2ToAtm_Valid1!C930</f>
        <v>2085</v>
      </c>
      <c r="D898" s="6">
        <f>[1]CO2ToAtm_Valid1!H930</f>
        <v>64.88</v>
      </c>
      <c r="E898" s="6">
        <f>[1]CO2ToAtm_Valid1!F930</f>
        <v>612.4</v>
      </c>
      <c r="F898" s="6">
        <f>[1]CO2ToAtm_Valid1!J930</f>
        <v>51.640690175652303</v>
      </c>
      <c r="G898" s="6">
        <f t="shared" si="88"/>
        <v>614.2946043343901</v>
      </c>
      <c r="H898" s="6">
        <f t="shared" si="87"/>
        <v>1.8946043343901238</v>
      </c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</row>
    <row r="899" spans="1:32" x14ac:dyDescent="0.25">
      <c r="A899" t="str">
        <f t="shared" si="89"/>
        <v>02086</v>
      </c>
      <c r="B899" s="39">
        <f>[1]CO2ToAtm_Valid1!B1513</f>
        <v>0</v>
      </c>
      <c r="C899">
        <f>[1]CO2ToAtm_Valid1!C933</f>
        <v>2086</v>
      </c>
      <c r="D899" s="6">
        <f>[1]CO2ToAtm_Valid1!H933</f>
        <v>65.44</v>
      </c>
      <c r="E899" s="6">
        <f>[1]CO2ToAtm_Valid1!F933</f>
        <v>617.05999999999995</v>
      </c>
      <c r="F899" s="6">
        <f>[1]CO2ToAtm_Valid1!J933</f>
        <v>52.564788269225041</v>
      </c>
      <c r="G899" s="6">
        <f t="shared" si="88"/>
        <v>619.01212422223455</v>
      </c>
      <c r="H899" s="6">
        <f t="shared" si="87"/>
        <v>1.9521242222346018</v>
      </c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</row>
    <row r="900" spans="1:32" x14ac:dyDescent="0.25">
      <c r="A900" t="str">
        <f t="shared" si="89"/>
        <v>02087</v>
      </c>
      <c r="B900" s="39">
        <f>[1]CO2ToAtm_Valid1!B1514</f>
        <v>0</v>
      </c>
      <c r="C900">
        <f>[1]CO2ToAtm_Valid1!C935</f>
        <v>2087</v>
      </c>
      <c r="D900" s="6">
        <f>[1]CO2ToAtm_Valid1!H935</f>
        <v>66.010000000000005</v>
      </c>
      <c r="E900" s="6">
        <f>[1]CO2ToAtm_Valid1!F935</f>
        <v>621.79</v>
      </c>
      <c r="F900" s="6">
        <f>[1]CO2ToAtm_Valid1!J935</f>
        <v>53.510872389032485</v>
      </c>
      <c r="G900" s="6">
        <f t="shared" si="88"/>
        <v>623.79044664138598</v>
      </c>
      <c r="H900" s="6">
        <f t="shared" si="87"/>
        <v>2.00044664138602</v>
      </c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</row>
    <row r="901" spans="1:32" x14ac:dyDescent="0.25">
      <c r="A901" t="str">
        <f t="shared" si="89"/>
        <v>02088</v>
      </c>
      <c r="B901" s="39">
        <f>[1]CO2ToAtm_Valid1!B1515</f>
        <v>0</v>
      </c>
      <c r="C901">
        <f>[1]CO2ToAtm_Valid1!C937</f>
        <v>2088</v>
      </c>
      <c r="D901" s="6">
        <f>[1]CO2ToAtm_Valid1!H937</f>
        <v>66.59</v>
      </c>
      <c r="E901" s="6">
        <f>[1]CO2ToAtm_Valid1!F937</f>
        <v>626.59</v>
      </c>
      <c r="F901" s="6">
        <f>[1]CO2ToAtm_Valid1!J937</f>
        <v>54.479284304394021</v>
      </c>
      <c r="G901" s="6">
        <f t="shared" si="88"/>
        <v>628.64158417273143</v>
      </c>
      <c r="H901" s="6">
        <f t="shared" si="87"/>
        <v>2.0515841727313955</v>
      </c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</row>
    <row r="902" spans="1:32" x14ac:dyDescent="0.25">
      <c r="A902" t="str">
        <f t="shared" si="89"/>
        <v>02089</v>
      </c>
      <c r="B902" s="39">
        <f>[1]CO2ToAtm_Valid1!B1516</f>
        <v>0</v>
      </c>
      <c r="C902">
        <f>[1]CO2ToAtm_Valid1!C940</f>
        <v>2089</v>
      </c>
      <c r="D902" s="6">
        <f>[1]CO2ToAtm_Valid1!H940</f>
        <v>67.16</v>
      </c>
      <c r="E902" s="6">
        <f>[1]CO2ToAtm_Valid1!F940</f>
        <v>631.45000000000005</v>
      </c>
      <c r="F902" s="6">
        <f>[1]CO2ToAtm_Valid1!J940</f>
        <v>55.43846958144664</v>
      </c>
      <c r="G902" s="6">
        <f t="shared" si="88"/>
        <v>633.56558057674704</v>
      </c>
      <c r="H902" s="6">
        <f t="shared" si="87"/>
        <v>2.1155805767469928</v>
      </c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</row>
    <row r="903" spans="1:32" x14ac:dyDescent="0.25">
      <c r="A903" t="str">
        <f t="shared" si="89"/>
        <v>02090</v>
      </c>
      <c r="B903" s="39">
        <f>[1]CO2ToAtm_Valid1!B1517</f>
        <v>0</v>
      </c>
      <c r="C903">
        <f>[1]CO2ToAtm_Valid1!C941</f>
        <v>2090</v>
      </c>
      <c r="D903" s="6">
        <f>[1]CO2ToAtm_Valid1!H941</f>
        <v>67.739999999999995</v>
      </c>
      <c r="E903" s="6">
        <f>[1]CO2ToAtm_Valid1!F941</f>
        <v>636.37</v>
      </c>
      <c r="F903" s="6">
        <f>[1]CO2ToAtm_Valid1!J941</f>
        <v>56.420212498917316</v>
      </c>
      <c r="G903" s="6">
        <f t="shared" si="88"/>
        <v>638.54839559301502</v>
      </c>
      <c r="H903" s="6">
        <f t="shared" ref="H903:H913" si="90">G903-E903</f>
        <v>2.1783955930150114</v>
      </c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</row>
    <row r="904" spans="1:32" x14ac:dyDescent="0.25">
      <c r="A904" t="str">
        <f t="shared" si="89"/>
        <v>02091</v>
      </c>
      <c r="B904" s="39">
        <f>[1]CO2ToAtm_Valid1!B1518</f>
        <v>0</v>
      </c>
      <c r="C904">
        <f>[1]CO2ToAtm_Valid1!C944</f>
        <v>2091</v>
      </c>
      <c r="D904" s="6">
        <f>[1]CO2ToAtm_Valid1!H944</f>
        <v>68.319999999999993</v>
      </c>
      <c r="E904" s="6">
        <f>[1]CO2ToAtm_Valid1!F944</f>
        <v>641.37</v>
      </c>
      <c r="F904" s="6">
        <f>[1]CO2ToAtm_Valid1!J944</f>
        <v>57.408678878321311</v>
      </c>
      <c r="G904" s="6">
        <f t="shared" ref="G904:G913" si="91">E903+F903/7.81</f>
        <v>643.59409891151313</v>
      </c>
      <c r="H904" s="6">
        <f t="shared" si="90"/>
        <v>2.2240989115131242</v>
      </c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</row>
    <row r="905" spans="1:32" x14ac:dyDescent="0.25">
      <c r="A905" t="str">
        <f t="shared" si="89"/>
        <v>02092</v>
      </c>
      <c r="B905" s="39">
        <f>[1]CO2ToAtm_Valid1!B1519</f>
        <v>0</v>
      </c>
      <c r="C905">
        <f>[1]CO2ToAtm_Valid1!C946</f>
        <v>2092</v>
      </c>
      <c r="D905" s="6">
        <f>[1]CO2ToAtm_Valid1!H946</f>
        <v>68.91</v>
      </c>
      <c r="E905" s="6">
        <f>[1]CO2ToAtm_Valid1!F946</f>
        <v>646.42999999999995</v>
      </c>
      <c r="F905" s="6">
        <f>[1]CO2ToAtm_Valid1!J946</f>
        <v>58.420166585173263</v>
      </c>
      <c r="G905" s="6">
        <f t="shared" si="91"/>
        <v>648.72066310861987</v>
      </c>
      <c r="H905" s="6">
        <f t="shared" si="90"/>
        <v>2.2906631086199241</v>
      </c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</row>
    <row r="906" spans="1:32" x14ac:dyDescent="0.25">
      <c r="A906" t="str">
        <f t="shared" si="89"/>
        <v>02093</v>
      </c>
      <c r="B906" s="39">
        <f>[1]CO2ToAtm_Valid1!B1520</f>
        <v>0</v>
      </c>
      <c r="C906">
        <f>[1]CO2ToAtm_Valid1!C948</f>
        <v>2093</v>
      </c>
      <c r="D906" s="6">
        <f>[1]CO2ToAtm_Valid1!H948</f>
        <v>69.510000000000005</v>
      </c>
      <c r="E906" s="6">
        <f>[1]CO2ToAtm_Valid1!F948</f>
        <v>651.54999999999995</v>
      </c>
      <c r="F906" s="6">
        <f>[1]CO2ToAtm_Valid1!J948</f>
        <v>59.455029380698555</v>
      </c>
      <c r="G906" s="6">
        <f t="shared" si="91"/>
        <v>653.91017497889538</v>
      </c>
      <c r="H906" s="6">
        <f t="shared" si="90"/>
        <v>2.3601749788954294</v>
      </c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</row>
    <row r="907" spans="1:32" x14ac:dyDescent="0.25">
      <c r="A907" t="str">
        <f t="shared" si="89"/>
        <v>02094</v>
      </c>
      <c r="B907" s="39">
        <f>[1]CO2ToAtm_Valid1!B1521</f>
        <v>0</v>
      </c>
      <c r="C907">
        <f>[1]CO2ToAtm_Valid1!C951</f>
        <v>2094</v>
      </c>
      <c r="D907" s="6">
        <f>[1]CO2ToAtm_Valid1!H951</f>
        <v>70.11</v>
      </c>
      <c r="E907" s="6">
        <f>[1]CO2ToAtm_Valid1!F951</f>
        <v>656.75</v>
      </c>
      <c r="F907" s="6">
        <f>[1]CO2ToAtm_Valid1!J951</f>
        <v>60.497087319790992</v>
      </c>
      <c r="G907" s="6">
        <f t="shared" si="91"/>
        <v>659.16267981827127</v>
      </c>
      <c r="H907" s="6">
        <f t="shared" si="90"/>
        <v>2.4126798182712719</v>
      </c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</row>
    <row r="908" spans="1:32" x14ac:dyDescent="0.25">
      <c r="A908" t="str">
        <f t="shared" si="89"/>
        <v>02095</v>
      </c>
      <c r="B908" s="39">
        <f>[1]CO2ToAtm_Valid1!B1522</f>
        <v>0</v>
      </c>
      <c r="C908">
        <f>[1]CO2ToAtm_Valid1!C952</f>
        <v>2095</v>
      </c>
      <c r="D908" s="6">
        <f>[1]CO2ToAtm_Valid1!H952</f>
        <v>70.72</v>
      </c>
      <c r="E908" s="6">
        <f>[1]CO2ToAtm_Valid1!F952</f>
        <v>662.01</v>
      </c>
      <c r="F908" s="6">
        <f>[1]CO2ToAtm_Valid1!J952</f>
        <v>61.563000023794579</v>
      </c>
      <c r="G908" s="6">
        <f t="shared" si="91"/>
        <v>664.49610593083116</v>
      </c>
      <c r="H908" s="6">
        <f t="shared" si="90"/>
        <v>2.4861059308311724</v>
      </c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</row>
    <row r="909" spans="1:32" x14ac:dyDescent="0.25">
      <c r="A909" t="str">
        <f t="shared" si="89"/>
        <v>02096</v>
      </c>
      <c r="B909" s="39">
        <f>[1]CO2ToAtm_Valid1!B1523</f>
        <v>0</v>
      </c>
      <c r="C909">
        <f>[1]CO2ToAtm_Valid1!C955</f>
        <v>2096</v>
      </c>
      <c r="D909" s="6">
        <f>[1]CO2ToAtm_Valid1!H955</f>
        <v>71.33</v>
      </c>
      <c r="E909" s="6">
        <f>[1]CO2ToAtm_Valid1!F955</f>
        <v>667.34</v>
      </c>
      <c r="F909" s="6">
        <f>[1]CO2ToAtm_Valid1!J955</f>
        <v>62.636349708135228</v>
      </c>
      <c r="G909" s="6">
        <f t="shared" si="91"/>
        <v>669.89258643070355</v>
      </c>
      <c r="H909" s="6">
        <f t="shared" si="90"/>
        <v>2.5525864307035135</v>
      </c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</row>
    <row r="910" spans="1:32" x14ac:dyDescent="0.25">
      <c r="A910" t="str">
        <f t="shared" si="89"/>
        <v>02097</v>
      </c>
      <c r="B910" s="39">
        <f>[1]CO2ToAtm_Valid1!B1524</f>
        <v>0</v>
      </c>
      <c r="C910">
        <f>[1]CO2ToAtm_Valid1!C957</f>
        <v>2097</v>
      </c>
      <c r="D910" s="6">
        <f>[1]CO2ToAtm_Valid1!H957</f>
        <v>71.95</v>
      </c>
      <c r="E910" s="6">
        <f>[1]CO2ToAtm_Valid1!F957</f>
        <v>672.74</v>
      </c>
      <c r="F910" s="6">
        <f>[1]CO2ToAtm_Valid1!J957</f>
        <v>63.734041828228804</v>
      </c>
      <c r="G910" s="6">
        <f t="shared" si="91"/>
        <v>675.36001916877535</v>
      </c>
      <c r="H910" s="6">
        <f t="shared" si="90"/>
        <v>2.6200191687753431</v>
      </c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</row>
    <row r="911" spans="1:32" x14ac:dyDescent="0.25">
      <c r="A911" t="str">
        <f t="shared" si="89"/>
        <v>02098</v>
      </c>
      <c r="B911" s="39">
        <f>[1]CO2ToAtm_Valid1!B1525</f>
        <v>0</v>
      </c>
      <c r="C911">
        <f>[1]CO2ToAtm_Valid1!C959</f>
        <v>2098</v>
      </c>
      <c r="D911" s="6">
        <f>[1]CO2ToAtm_Valid1!H959</f>
        <v>72.58</v>
      </c>
      <c r="E911" s="6">
        <f>[1]CO2ToAtm_Valid1!F959</f>
        <v>678.21</v>
      </c>
      <c r="F911" s="6">
        <f>[1]CO2ToAtm_Valid1!J959</f>
        <v>64.856448133159574</v>
      </c>
      <c r="G911" s="6">
        <f t="shared" si="91"/>
        <v>680.90056873600884</v>
      </c>
      <c r="H911" s="6">
        <f t="shared" si="90"/>
        <v>2.6905687360087995</v>
      </c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</row>
    <row r="912" spans="1:32" x14ac:dyDescent="0.25">
      <c r="A912" t="str">
        <f t="shared" si="89"/>
        <v>02099</v>
      </c>
      <c r="B912" s="39">
        <f>[1]CO2ToAtm_Valid1!B1526</f>
        <v>0</v>
      </c>
      <c r="C912">
        <f>[1]CO2ToAtm_Valid1!C962</f>
        <v>2099</v>
      </c>
      <c r="D912" s="6">
        <f>[1]CO2ToAtm_Valid1!H962</f>
        <v>73.209999999999994</v>
      </c>
      <c r="E912" s="6">
        <f>[1]CO2ToAtm_Valid1!F962</f>
        <v>683.76</v>
      </c>
      <c r="F912" s="6">
        <f>[1]CO2ToAtm_Valid1!J962</f>
        <v>65.986787083873153</v>
      </c>
      <c r="G912" s="6">
        <f t="shared" si="91"/>
        <v>686.51428273151851</v>
      </c>
      <c r="H912" s="6">
        <f t="shared" si="90"/>
        <v>2.754282731518515</v>
      </c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</row>
    <row r="913" spans="1:32" x14ac:dyDescent="0.25">
      <c r="A913" t="str">
        <f t="shared" si="89"/>
        <v>02100</v>
      </c>
      <c r="B913" s="39">
        <f>[1]CO2ToAtm_Valid1!B1527</f>
        <v>0</v>
      </c>
      <c r="C913">
        <f>[1]CO2ToAtm_Valid1!C963</f>
        <v>2100</v>
      </c>
      <c r="D913" s="6">
        <f>[1]CO2ToAtm_Valid1!H963</f>
        <v>73.849999999999994</v>
      </c>
      <c r="E913" s="6">
        <f>[1]CO2ToAtm_Valid1!F963</f>
        <v>689.37</v>
      </c>
      <c r="F913" s="6">
        <f>[1]CO2ToAtm_Valid1!J963</f>
        <v>67.142343879473657</v>
      </c>
      <c r="G913" s="6">
        <f t="shared" si="91"/>
        <v>692.20901243071353</v>
      </c>
      <c r="H913" s="6">
        <f t="shared" si="90"/>
        <v>2.8390124307135238</v>
      </c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</row>
    <row r="914" spans="1:32" x14ac:dyDescent="0.25">
      <c r="A914" t="str">
        <f t="shared" si="89"/>
        <v>02025</v>
      </c>
      <c r="B914" s="39">
        <f>[1]CO2ToAtm_Valid1!B1528</f>
        <v>0</v>
      </c>
      <c r="C914">
        <f>[1]CO2ToAtm_Valid1!C629</f>
        <v>2025</v>
      </c>
      <c r="D914" s="6">
        <f>[1]CO2ToAtm_Valid1!H629</f>
        <v>43.45</v>
      </c>
      <c r="E914" s="6">
        <f>[1]CO2ToAtm_Valid1!F629</f>
        <v>421.83</v>
      </c>
      <c r="F914" s="6">
        <f>[1]CO2ToAtm_Valid1!J629</f>
        <v>19.827667152032721</v>
      </c>
      <c r="G914" s="6">
        <f>E914</f>
        <v>421.83</v>
      </c>
      <c r="H914" s="6">
        <f>G914-E914</f>
        <v>0</v>
      </c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</row>
    <row r="915" spans="1:32" x14ac:dyDescent="0.25">
      <c r="A915" t="str">
        <f t="shared" si="89"/>
        <v>02026</v>
      </c>
      <c r="B915" s="39">
        <f>[1]CO2ToAtm_Valid1!B1529</f>
        <v>0</v>
      </c>
      <c r="C915">
        <f>[1]CO2ToAtm_Valid1!C639</f>
        <v>2026</v>
      </c>
      <c r="D915" s="6">
        <f>[1]CO2ToAtm_Valid1!H639</f>
        <v>43.65</v>
      </c>
      <c r="E915" s="6">
        <f>[1]CO2ToAtm_Valid1!F639</f>
        <v>424.33</v>
      </c>
      <c r="F915" s="6">
        <f>[1]CO2ToAtm_Valid1!J639</f>
        <v>20.105606203911588</v>
      </c>
      <c r="G915" s="6">
        <f>E914+F914/7.81</f>
        <v>424.36875379667509</v>
      </c>
      <c r="H915" s="6">
        <f t="shared" ref="H915:H978" si="92">G915-E915</f>
        <v>3.8753796675109697E-2</v>
      </c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</row>
    <row r="916" spans="1:32" x14ac:dyDescent="0.25">
      <c r="A916" t="str">
        <f t="shared" si="89"/>
        <v>02027</v>
      </c>
      <c r="B916" s="39">
        <f>[1]CO2ToAtm_Valid1!B1530</f>
        <v>0</v>
      </c>
      <c r="C916">
        <f>[1]CO2ToAtm_Valid1!C646</f>
        <v>2027</v>
      </c>
      <c r="D916" s="6">
        <f>[1]CO2ToAtm_Valid1!H646</f>
        <v>43.84</v>
      </c>
      <c r="E916" s="6">
        <f>[1]CO2ToAtm_Valid1!F646</f>
        <v>426.83</v>
      </c>
      <c r="F916" s="6">
        <f>[1]CO2ToAtm_Valid1!J646</f>
        <v>20.373055470055302</v>
      </c>
      <c r="G916" s="6">
        <f t="shared" ref="G916:G979" si="93">E915+F915/7.81</f>
        <v>426.90434138334336</v>
      </c>
      <c r="H916" s="6">
        <f t="shared" si="92"/>
        <v>7.4341383343380585E-2</v>
      </c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</row>
    <row r="917" spans="1:32" x14ac:dyDescent="0.25">
      <c r="A917" t="str">
        <f t="shared" si="89"/>
        <v>02028</v>
      </c>
      <c r="B917" s="39">
        <f>[1]CO2ToAtm_Valid1!B1531</f>
        <v>0</v>
      </c>
      <c r="C917">
        <f>[1]CO2ToAtm_Valid1!C651</f>
        <v>2028</v>
      </c>
      <c r="D917" s="6">
        <f>[1]CO2ToAtm_Valid1!H651</f>
        <v>44.01</v>
      </c>
      <c r="E917" s="6">
        <f>[1]CO2ToAtm_Valid1!F651</f>
        <v>429.33</v>
      </c>
      <c r="F917" s="6">
        <f>[1]CO2ToAtm_Valid1!J651</f>
        <v>20.618577804159017</v>
      </c>
      <c r="G917" s="6">
        <f t="shared" si="93"/>
        <v>429.43858584763831</v>
      </c>
      <c r="H917" s="6">
        <f t="shared" si="92"/>
        <v>0.10858584763832368</v>
      </c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</row>
    <row r="918" spans="1:32" x14ac:dyDescent="0.25">
      <c r="A918" t="str">
        <f t="shared" si="89"/>
        <v>02029</v>
      </c>
      <c r="B918" s="39">
        <f>[1]CO2ToAtm_Valid1!B1532</f>
        <v>0</v>
      </c>
      <c r="C918">
        <f>[1]CO2ToAtm_Valid1!C656</f>
        <v>2029</v>
      </c>
      <c r="D918" s="6">
        <f>[1]CO2ToAtm_Valid1!H656</f>
        <v>44.18</v>
      </c>
      <c r="E918" s="6">
        <f>[1]CO2ToAtm_Valid1!F656</f>
        <v>431.83</v>
      </c>
      <c r="F918" s="6">
        <f>[1]CO2ToAtm_Valid1!J656</f>
        <v>20.86467774839911</v>
      </c>
      <c r="G918" s="6">
        <f t="shared" si="93"/>
        <v>431.97002276621754</v>
      </c>
      <c r="H918" s="6">
        <f t="shared" si="92"/>
        <v>0.14002276621755527</v>
      </c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</row>
    <row r="919" spans="1:32" x14ac:dyDescent="0.25">
      <c r="A919" t="str">
        <f t="shared" si="89"/>
        <v>02030</v>
      </c>
      <c r="B919" s="39">
        <f>[1]CO2ToAtm_Valid1!B1533</f>
        <v>0</v>
      </c>
      <c r="C919">
        <f>[1]CO2ToAtm_Valid1!C662</f>
        <v>2030</v>
      </c>
      <c r="D919" s="6">
        <f>[1]CO2ToAtm_Valid1!H662</f>
        <v>44.34</v>
      </c>
      <c r="E919" s="6">
        <f>[1]CO2ToAtm_Valid1!F662</f>
        <v>434.34</v>
      </c>
      <c r="F919" s="6">
        <f>[1]CO2ToAtm_Valid1!J662</f>
        <v>21.099966124094511</v>
      </c>
      <c r="G919" s="6">
        <f t="shared" si="93"/>
        <v>434.50153364256067</v>
      </c>
      <c r="H919" s="6">
        <f t="shared" si="92"/>
        <v>0.16153364256069835</v>
      </c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</row>
    <row r="920" spans="1:32" x14ac:dyDescent="0.25">
      <c r="A920" t="str">
        <f t="shared" si="89"/>
        <v>02031</v>
      </c>
      <c r="B920" s="39">
        <f>[1]CO2ToAtm_Valid1!B1534</f>
        <v>0</v>
      </c>
      <c r="C920">
        <f>[1]CO2ToAtm_Valid1!C669</f>
        <v>2031</v>
      </c>
      <c r="D920" s="6">
        <f>[1]CO2ToAtm_Valid1!H669</f>
        <v>44.51</v>
      </c>
      <c r="E920" s="6">
        <f>[1]CO2ToAtm_Valid1!F669</f>
        <v>436.84</v>
      </c>
      <c r="F920" s="6">
        <f>[1]CO2ToAtm_Valid1!J669</f>
        <v>21.347187311540473</v>
      </c>
      <c r="G920" s="6">
        <f t="shared" si="93"/>
        <v>437.04166019514651</v>
      </c>
      <c r="H920" s="6">
        <f t="shared" si="92"/>
        <v>0.20166019514653044</v>
      </c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</row>
    <row r="921" spans="1:32" x14ac:dyDescent="0.25">
      <c r="A921" t="str">
        <f t="shared" si="89"/>
        <v>02032</v>
      </c>
      <c r="B921" s="39">
        <f>[1]CO2ToAtm_Valid1!B1535</f>
        <v>0</v>
      </c>
      <c r="C921">
        <f>[1]CO2ToAtm_Valid1!C677</f>
        <v>2032</v>
      </c>
      <c r="D921" s="6">
        <f>[1]CO2ToAtm_Valid1!H677</f>
        <v>44.68</v>
      </c>
      <c r="E921" s="6">
        <f>[1]CO2ToAtm_Valid1!F677</f>
        <v>439.36</v>
      </c>
      <c r="F921" s="6">
        <f>[1]CO2ToAtm_Valid1!J677</f>
        <v>21.594986109122807</v>
      </c>
      <c r="G921" s="6">
        <f t="shared" si="93"/>
        <v>439.57331463656084</v>
      </c>
      <c r="H921" s="6">
        <f t="shared" si="92"/>
        <v>0.21331463656082406</v>
      </c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</row>
    <row r="922" spans="1:32" x14ac:dyDescent="0.25">
      <c r="A922" t="str">
        <f t="shared" si="89"/>
        <v>02033</v>
      </c>
      <c r="B922" s="39">
        <f>[1]CO2ToAtm_Valid1!B1536</f>
        <v>0</v>
      </c>
      <c r="C922">
        <f>[1]CO2ToAtm_Valid1!C691</f>
        <v>2033</v>
      </c>
      <c r="D922" s="6">
        <f>[1]CO2ToAtm_Valid1!H691</f>
        <v>44.86</v>
      </c>
      <c r="E922" s="6">
        <f>[1]CO2ToAtm_Valid1!F691</f>
        <v>441.88</v>
      </c>
      <c r="F922" s="6">
        <f>[1]CO2ToAtm_Valid1!J691</f>
        <v>21.854853626723084</v>
      </c>
      <c r="G922" s="6">
        <f t="shared" si="93"/>
        <v>442.12504303573917</v>
      </c>
      <c r="H922" s="6">
        <f t="shared" si="92"/>
        <v>0.24504303573917241</v>
      </c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</row>
    <row r="923" spans="1:32" x14ac:dyDescent="0.25">
      <c r="A923" t="str">
        <f t="shared" si="89"/>
        <v>02034</v>
      </c>
      <c r="B923" s="39">
        <f>[1]CO2ToAtm_Valid1!B1537</f>
        <v>0</v>
      </c>
      <c r="C923">
        <f>[1]CO2ToAtm_Valid1!C702</f>
        <v>2034</v>
      </c>
      <c r="D923" s="6">
        <f>[1]CO2ToAtm_Valid1!H702</f>
        <v>45.04</v>
      </c>
      <c r="E923" s="6">
        <f>[1]CO2ToAtm_Valid1!F702</f>
        <v>444.4</v>
      </c>
      <c r="F923" s="6">
        <f>[1]CO2ToAtm_Valid1!J702</f>
        <v>22.115368707244407</v>
      </c>
      <c r="G923" s="6">
        <f t="shared" si="93"/>
        <v>444.67831672557276</v>
      </c>
      <c r="H923" s="6">
        <f t="shared" si="92"/>
        <v>0.27831672557277898</v>
      </c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</row>
    <row r="924" spans="1:32" x14ac:dyDescent="0.25">
      <c r="A924" t="str">
        <f t="shared" si="89"/>
        <v>02035</v>
      </c>
      <c r="B924" s="39">
        <f>[1]CO2ToAtm_Valid1!B1538</f>
        <v>0</v>
      </c>
      <c r="C924">
        <f>[1]CO2ToAtm_Valid1!C713</f>
        <v>2035</v>
      </c>
      <c r="D924" s="6">
        <f>[1]CO2ToAtm_Valid1!H713</f>
        <v>45.24</v>
      </c>
      <c r="E924" s="6">
        <f>[1]CO2ToAtm_Valid1!F713</f>
        <v>446.94</v>
      </c>
      <c r="F924" s="6">
        <f>[1]CO2ToAtm_Valid1!J713</f>
        <v>22.399663469274266</v>
      </c>
      <c r="G924" s="6">
        <f t="shared" si="93"/>
        <v>447.23167332999287</v>
      </c>
      <c r="H924" s="6">
        <f t="shared" si="92"/>
        <v>0.2916733299928751</v>
      </c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</row>
    <row r="925" spans="1:32" x14ac:dyDescent="0.25">
      <c r="A925" t="str">
        <f t="shared" si="89"/>
        <v>02036</v>
      </c>
      <c r="B925" s="39">
        <f>[1]CO2ToAtm_Valid1!B1539</f>
        <v>0</v>
      </c>
      <c r="C925">
        <f>[1]CO2ToAtm_Valid1!C724</f>
        <v>2036</v>
      </c>
      <c r="D925" s="6">
        <f>[1]CO2ToAtm_Valid1!H724</f>
        <v>45.44</v>
      </c>
      <c r="E925" s="6">
        <f>[1]CO2ToAtm_Valid1!F724</f>
        <v>449.49</v>
      </c>
      <c r="F925" s="6">
        <f>[1]CO2ToAtm_Valid1!J724</f>
        <v>22.684757691700472</v>
      </c>
      <c r="G925" s="6">
        <f t="shared" si="93"/>
        <v>449.80807470797367</v>
      </c>
      <c r="H925" s="6">
        <f t="shared" si="92"/>
        <v>0.31807470797366477</v>
      </c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</row>
    <row r="926" spans="1:32" x14ac:dyDescent="0.25">
      <c r="A926" t="str">
        <f t="shared" si="89"/>
        <v>02037</v>
      </c>
      <c r="B926" s="39">
        <f>[1]CO2ToAtm_Valid1!B1540</f>
        <v>0</v>
      </c>
      <c r="C926">
        <f>[1]CO2ToAtm_Valid1!C737</f>
        <v>2037</v>
      </c>
      <c r="D926" s="6">
        <f>[1]CO2ToAtm_Valid1!H737</f>
        <v>45.66</v>
      </c>
      <c r="E926" s="6">
        <f>[1]CO2ToAtm_Valid1!F737</f>
        <v>452.05</v>
      </c>
      <c r="F926" s="6">
        <f>[1]CO2ToAtm_Valid1!J737</f>
        <v>22.993951379793746</v>
      </c>
      <c r="G926" s="6">
        <f t="shared" si="93"/>
        <v>452.39457844964153</v>
      </c>
      <c r="H926" s="6">
        <f t="shared" si="92"/>
        <v>0.34457844964151718</v>
      </c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</row>
    <row r="927" spans="1:32" x14ac:dyDescent="0.25">
      <c r="A927" t="str">
        <f t="shared" si="89"/>
        <v>02038</v>
      </c>
      <c r="B927" s="39">
        <f>[1]CO2ToAtm_Valid1!B1541</f>
        <v>0</v>
      </c>
      <c r="C927">
        <f>[1]CO2ToAtm_Valid1!C770</f>
        <v>2038</v>
      </c>
      <c r="D927" s="6">
        <f>[1]CO2ToAtm_Valid1!H770</f>
        <v>45.89</v>
      </c>
      <c r="E927" s="6">
        <f>[1]CO2ToAtm_Valid1!F770</f>
        <v>454.63</v>
      </c>
      <c r="F927" s="6">
        <f>[1]CO2ToAtm_Valid1!J770</f>
        <v>23.315809385900266</v>
      </c>
      <c r="G927" s="6">
        <f t="shared" si="93"/>
        <v>454.99416791034491</v>
      </c>
      <c r="H927" s="6">
        <f t="shared" si="92"/>
        <v>0.3641679103449178</v>
      </c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</row>
    <row r="928" spans="1:32" x14ac:dyDescent="0.25">
      <c r="A928" t="str">
        <f t="shared" si="89"/>
        <v>02039</v>
      </c>
      <c r="B928" s="39">
        <f>[1]CO2ToAtm_Valid1!B1542</f>
        <v>0</v>
      </c>
      <c r="C928">
        <f>[1]CO2ToAtm_Valid1!C776</f>
        <v>2039</v>
      </c>
      <c r="D928" s="6">
        <f>[1]CO2ToAtm_Valid1!H776</f>
        <v>46.14</v>
      </c>
      <c r="E928" s="6">
        <f>[1]CO2ToAtm_Valid1!F776</f>
        <v>457.22</v>
      </c>
      <c r="F928" s="6">
        <f>[1]CO2ToAtm_Valid1!J776</f>
        <v>23.662216554146788</v>
      </c>
      <c r="G928" s="6">
        <f t="shared" si="93"/>
        <v>457.61537892265045</v>
      </c>
      <c r="H928" s="6">
        <f t="shared" si="92"/>
        <v>0.39537892265042274</v>
      </c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</row>
    <row r="929" spans="1:32" x14ac:dyDescent="0.25">
      <c r="A929" t="str">
        <f t="shared" si="89"/>
        <v>02040</v>
      </c>
      <c r="B929" s="39">
        <f>[1]CO2ToAtm_Valid1!B1543</f>
        <v>0</v>
      </c>
      <c r="C929">
        <f>[1]CO2ToAtm_Valid1!C781</f>
        <v>2040</v>
      </c>
      <c r="D929" s="6">
        <f>[1]CO2ToAtm_Valid1!H781</f>
        <v>46.42</v>
      </c>
      <c r="E929" s="6">
        <f>[1]CO2ToAtm_Valid1!F781</f>
        <v>459.83</v>
      </c>
      <c r="F929" s="6">
        <f>[1]CO2ToAtm_Valid1!J781</f>
        <v>24.045275581618142</v>
      </c>
      <c r="G929" s="6">
        <f t="shared" si="93"/>
        <v>460.24973323356556</v>
      </c>
      <c r="H929" s="6">
        <f t="shared" si="92"/>
        <v>0.41973323356558012</v>
      </c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</row>
    <row r="930" spans="1:32" x14ac:dyDescent="0.25">
      <c r="A930" t="str">
        <f t="shared" si="89"/>
        <v>02041</v>
      </c>
      <c r="B930" s="39">
        <f>[1]CO2ToAtm_Valid1!B1544</f>
        <v>0</v>
      </c>
      <c r="C930">
        <f>[1]CO2ToAtm_Valid1!C784</f>
        <v>2041</v>
      </c>
      <c r="D930" s="6">
        <f>[1]CO2ToAtm_Valid1!H784</f>
        <v>46.71</v>
      </c>
      <c r="E930" s="6">
        <f>[1]CO2ToAtm_Valid1!F784</f>
        <v>462.46</v>
      </c>
      <c r="F930" s="6">
        <f>[1]CO2ToAtm_Valid1!J784</f>
        <v>24.441762411781223</v>
      </c>
      <c r="G930" s="6">
        <f t="shared" si="93"/>
        <v>462.90878048420205</v>
      </c>
      <c r="H930" s="6">
        <f t="shared" si="92"/>
        <v>0.44878048420207506</v>
      </c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</row>
    <row r="931" spans="1:32" x14ac:dyDescent="0.25">
      <c r="A931" t="str">
        <f t="shared" si="89"/>
        <v>02042</v>
      </c>
      <c r="B931" s="39">
        <f>[1]CO2ToAtm_Valid1!B1545</f>
        <v>0</v>
      </c>
      <c r="C931">
        <f>[1]CO2ToAtm_Valid1!C790</f>
        <v>2042</v>
      </c>
      <c r="D931" s="6">
        <f>[1]CO2ToAtm_Valid1!H790</f>
        <v>47.02</v>
      </c>
      <c r="E931" s="6">
        <f>[1]CO2ToAtm_Valid1!F790</f>
        <v>465.12</v>
      </c>
      <c r="F931" s="6">
        <f>[1]CO2ToAtm_Valid1!J790</f>
        <v>24.863773745767883</v>
      </c>
      <c r="G931" s="6">
        <f t="shared" si="93"/>
        <v>465.58954704376197</v>
      </c>
      <c r="H931" s="6">
        <f t="shared" si="92"/>
        <v>0.46954704376196332</v>
      </c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</row>
    <row r="932" spans="1:32" x14ac:dyDescent="0.25">
      <c r="A932" t="str">
        <f t="shared" si="89"/>
        <v>02043</v>
      </c>
      <c r="B932" s="39">
        <f>[1]CO2ToAtm_Valid1!B1546</f>
        <v>0</v>
      </c>
      <c r="C932">
        <f>[1]CO2ToAtm_Valid1!C795</f>
        <v>2043</v>
      </c>
      <c r="D932" s="6">
        <f>[1]CO2ToAtm_Valid1!H795</f>
        <v>47.35</v>
      </c>
      <c r="E932" s="6">
        <f>[1]CO2ToAtm_Valid1!F795</f>
        <v>467.81</v>
      </c>
      <c r="F932" s="6">
        <f>[1]CO2ToAtm_Valid1!J795</f>
        <v>25.311681332662406</v>
      </c>
      <c r="G932" s="6">
        <f t="shared" si="93"/>
        <v>468.30358178562972</v>
      </c>
      <c r="H932" s="6">
        <f t="shared" si="92"/>
        <v>0.49358178562971489</v>
      </c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</row>
    <row r="933" spans="1:32" x14ac:dyDescent="0.25">
      <c r="A933" t="str">
        <f t="shared" si="89"/>
        <v>02044</v>
      </c>
      <c r="B933" s="39">
        <f>[1]CO2ToAtm_Valid1!B1547</f>
        <v>0</v>
      </c>
      <c r="C933">
        <f>[1]CO2ToAtm_Valid1!C800</f>
        <v>2044</v>
      </c>
      <c r="D933" s="6">
        <f>[1]CO2ToAtm_Valid1!H800</f>
        <v>47.7</v>
      </c>
      <c r="E933" s="6">
        <f>[1]CO2ToAtm_Valid1!F800</f>
        <v>470.53</v>
      </c>
      <c r="F933" s="6">
        <f>[1]CO2ToAtm_Valid1!J800</f>
        <v>25.785880905360997</v>
      </c>
      <c r="G933" s="6">
        <f t="shared" si="93"/>
        <v>471.05093230891964</v>
      </c>
      <c r="H933" s="6">
        <f t="shared" si="92"/>
        <v>0.52093230891966869</v>
      </c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</row>
    <row r="934" spans="1:32" x14ac:dyDescent="0.25">
      <c r="A934" t="str">
        <f t="shared" si="89"/>
        <v>02045</v>
      </c>
      <c r="B934" s="39">
        <f>[1]CO2ToAtm_Valid1!B1548</f>
        <v>0</v>
      </c>
      <c r="C934">
        <f>[1]CO2ToAtm_Valid1!C805</f>
        <v>2045</v>
      </c>
      <c r="D934" s="6">
        <f>[1]CO2ToAtm_Valid1!H805</f>
        <v>48.08</v>
      </c>
      <c r="E934" s="6">
        <f>[1]CO2ToAtm_Valid1!F805</f>
        <v>473.29</v>
      </c>
      <c r="F934" s="6">
        <f>[1]CO2ToAtm_Valid1!J805</f>
        <v>26.298926856072384</v>
      </c>
      <c r="G934" s="6">
        <f t="shared" si="93"/>
        <v>473.83164928365693</v>
      </c>
      <c r="H934" s="6">
        <f t="shared" si="92"/>
        <v>0.54164928365690912</v>
      </c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</row>
    <row r="935" spans="1:32" x14ac:dyDescent="0.25">
      <c r="A935" t="str">
        <f t="shared" si="89"/>
        <v>02046</v>
      </c>
      <c r="B935" s="39">
        <f>[1]CO2ToAtm_Valid1!B1549</f>
        <v>0</v>
      </c>
      <c r="C935">
        <f>[1]CO2ToAtm_Valid1!C810</f>
        <v>2046</v>
      </c>
      <c r="D935" s="6">
        <f>[1]CO2ToAtm_Valid1!H810</f>
        <v>48.47</v>
      </c>
      <c r="E935" s="6">
        <f>[1]CO2ToAtm_Valid1!F810</f>
        <v>476.08</v>
      </c>
      <c r="F935" s="6">
        <f>[1]CO2ToAtm_Valid1!J810</f>
        <v>26.827071481703889</v>
      </c>
      <c r="G935" s="6">
        <f t="shared" si="93"/>
        <v>476.65734018643695</v>
      </c>
      <c r="H935" s="6">
        <f t="shared" si="92"/>
        <v>0.57734018643697027</v>
      </c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</row>
    <row r="936" spans="1:32" x14ac:dyDescent="0.25">
      <c r="A936" t="str">
        <f t="shared" si="89"/>
        <v>02047</v>
      </c>
      <c r="B936" s="39">
        <f>[1]CO2ToAtm_Valid1!B1550</f>
        <v>0</v>
      </c>
      <c r="C936">
        <f>[1]CO2ToAtm_Valid1!C815</f>
        <v>2047</v>
      </c>
      <c r="D936" s="6">
        <f>[1]CO2ToAtm_Valid1!H815</f>
        <v>48.9</v>
      </c>
      <c r="E936" s="6">
        <f>[1]CO2ToAtm_Valid1!F815</f>
        <v>478.91</v>
      </c>
      <c r="F936" s="6">
        <f>[1]CO2ToAtm_Valid1!J815</f>
        <v>27.407438323114167</v>
      </c>
      <c r="G936" s="6">
        <f t="shared" si="93"/>
        <v>479.51496433824633</v>
      </c>
      <c r="H936" s="6">
        <f t="shared" si="92"/>
        <v>0.60496433824630458</v>
      </c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</row>
    <row r="937" spans="1:32" x14ac:dyDescent="0.25">
      <c r="A937" t="str">
        <f t="shared" si="89"/>
        <v>02048</v>
      </c>
      <c r="B937" s="39">
        <f>[1]CO2ToAtm_Valid1!B1551</f>
        <v>0</v>
      </c>
      <c r="C937">
        <f>[1]CO2ToAtm_Valid1!C820</f>
        <v>2048</v>
      </c>
      <c r="D937" s="6">
        <f>[1]CO2ToAtm_Valid1!H820</f>
        <v>49.34</v>
      </c>
      <c r="E937" s="6">
        <f>[1]CO2ToAtm_Valid1!F820</f>
        <v>481.78</v>
      </c>
      <c r="F937" s="6">
        <f>[1]CO2ToAtm_Valid1!J820</f>
        <v>28.003887175732093</v>
      </c>
      <c r="G937" s="6">
        <f t="shared" si="93"/>
        <v>482.4192750733821</v>
      </c>
      <c r="H937" s="6">
        <f t="shared" si="92"/>
        <v>0.63927507338212308</v>
      </c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</row>
    <row r="938" spans="1:32" x14ac:dyDescent="0.25">
      <c r="A938" t="str">
        <f t="shared" si="89"/>
        <v>02049</v>
      </c>
      <c r="B938" s="39">
        <f>[1]CO2ToAtm_Valid1!B1552</f>
        <v>0</v>
      </c>
      <c r="C938">
        <f>[1]CO2ToAtm_Valid1!C825</f>
        <v>2049</v>
      </c>
      <c r="D938" s="6">
        <f>[1]CO2ToAtm_Valid1!H825</f>
        <v>49.82</v>
      </c>
      <c r="E938" s="6">
        <f>[1]CO2ToAtm_Valid1!F825</f>
        <v>484.7</v>
      </c>
      <c r="F938" s="6">
        <f>[1]CO2ToAtm_Valid1!J825</f>
        <v>28.654123187854641</v>
      </c>
      <c r="G938" s="6">
        <f t="shared" si="93"/>
        <v>485.36564496488245</v>
      </c>
      <c r="H938" s="6">
        <f t="shared" si="92"/>
        <v>0.6656449648824605</v>
      </c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</row>
    <row r="939" spans="1:32" x14ac:dyDescent="0.25">
      <c r="A939" t="str">
        <f t="shared" si="89"/>
        <v>02050</v>
      </c>
      <c r="B939" s="39">
        <f>[1]CO2ToAtm_Valid1!B1553</f>
        <v>0</v>
      </c>
      <c r="C939">
        <f>[1]CO2ToAtm_Valid1!C832</f>
        <v>2050</v>
      </c>
      <c r="D939" s="6">
        <f>[1]CO2ToAtm_Valid1!H832</f>
        <v>50.32</v>
      </c>
      <c r="E939" s="6">
        <f>[1]CO2ToAtm_Valid1!F832</f>
        <v>487.67</v>
      </c>
      <c r="F939" s="6">
        <f>[1]CO2ToAtm_Valid1!J832</f>
        <v>29.334126839854385</v>
      </c>
      <c r="G939" s="6">
        <f t="shared" si="93"/>
        <v>488.3689018166267</v>
      </c>
      <c r="H939" s="6">
        <f t="shared" si="92"/>
        <v>0.69890181662668738</v>
      </c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</row>
    <row r="940" spans="1:32" x14ac:dyDescent="0.25">
      <c r="A940" t="str">
        <f t="shared" si="89"/>
        <v>02051</v>
      </c>
      <c r="B940" s="39">
        <f>[1]CO2ToAtm_Valid1!B1554</f>
        <v>0</v>
      </c>
      <c r="C940">
        <f>[1]CO2ToAtm_Valid1!C838</f>
        <v>2051</v>
      </c>
      <c r="D940" s="6">
        <f>[1]CO2ToAtm_Valid1!H838</f>
        <v>50.85</v>
      </c>
      <c r="E940" s="6">
        <f>[1]CO2ToAtm_Valid1!F838</f>
        <v>490.7</v>
      </c>
      <c r="F940" s="6">
        <f>[1]CO2ToAtm_Valid1!J838</f>
        <v>30.057186028853714</v>
      </c>
      <c r="G940" s="6">
        <f t="shared" si="93"/>
        <v>491.4259701459481</v>
      </c>
      <c r="H940" s="6">
        <f t="shared" si="92"/>
        <v>0.72597014594811071</v>
      </c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</row>
    <row r="941" spans="1:32" x14ac:dyDescent="0.25">
      <c r="A941" t="str">
        <f t="shared" si="89"/>
        <v>02052</v>
      </c>
      <c r="B941" s="39">
        <f>[1]CO2ToAtm_Valid1!B1555</f>
        <v>0</v>
      </c>
      <c r="C941">
        <f>[1]CO2ToAtm_Valid1!C843</f>
        <v>2052</v>
      </c>
      <c r="D941" s="6">
        <f>[1]CO2ToAtm_Valid1!H843</f>
        <v>51.41</v>
      </c>
      <c r="E941" s="6">
        <f>[1]CO2ToAtm_Valid1!F843</f>
        <v>493.78</v>
      </c>
      <c r="F941" s="6">
        <f>[1]CO2ToAtm_Valid1!J843</f>
        <v>30.824254111375268</v>
      </c>
      <c r="G941" s="6">
        <f t="shared" si="93"/>
        <v>494.54855134812465</v>
      </c>
      <c r="H941" s="6">
        <f t="shared" si="92"/>
        <v>0.7685513481246744</v>
      </c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</row>
    <row r="942" spans="1:32" x14ac:dyDescent="0.25">
      <c r="A942" t="str">
        <f t="shared" si="89"/>
        <v>02053</v>
      </c>
      <c r="B942" s="39">
        <f>[1]CO2ToAtm_Valid1!B1556</f>
        <v>0</v>
      </c>
      <c r="C942">
        <f>[1]CO2ToAtm_Valid1!C850</f>
        <v>2053</v>
      </c>
      <c r="D942" s="6">
        <f>[1]CO2ToAtm_Valid1!H850</f>
        <v>51.99</v>
      </c>
      <c r="E942" s="6">
        <f>[1]CO2ToAtm_Valid1!F850</f>
        <v>496.93</v>
      </c>
      <c r="F942" s="6">
        <f>[1]CO2ToAtm_Valid1!J850</f>
        <v>31.623420260829395</v>
      </c>
      <c r="G942" s="6">
        <f t="shared" si="93"/>
        <v>497.72676749185342</v>
      </c>
      <c r="H942" s="6">
        <f t="shared" si="92"/>
        <v>0.79676749185341578</v>
      </c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</row>
    <row r="943" spans="1:32" x14ac:dyDescent="0.25">
      <c r="A943" t="str">
        <f t="shared" si="89"/>
        <v>02054</v>
      </c>
      <c r="B943" s="39">
        <f>[1]CO2ToAtm_Valid1!B1557</f>
        <v>0</v>
      </c>
      <c r="C943">
        <f>[1]CO2ToAtm_Valid1!C857</f>
        <v>2054</v>
      </c>
      <c r="D943" s="6">
        <f>[1]CO2ToAtm_Valid1!H857</f>
        <v>52.59</v>
      </c>
      <c r="E943" s="6">
        <f>[1]CO2ToAtm_Valid1!F857</f>
        <v>500.14</v>
      </c>
      <c r="F943" s="6">
        <f>[1]CO2ToAtm_Valid1!J857</f>
        <v>32.455380007760901</v>
      </c>
      <c r="G943" s="6">
        <f t="shared" si="93"/>
        <v>500.97909350330724</v>
      </c>
      <c r="H943" s="6">
        <f t="shared" si="92"/>
        <v>0.83909350330725374</v>
      </c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</row>
    <row r="944" spans="1:32" x14ac:dyDescent="0.25">
      <c r="A944" t="str">
        <f t="shared" si="89"/>
        <v>02055</v>
      </c>
      <c r="B944" s="39">
        <f>[1]CO2ToAtm_Valid1!B1558</f>
        <v>0</v>
      </c>
      <c r="C944">
        <f>[1]CO2ToAtm_Valid1!C864</f>
        <v>2055</v>
      </c>
      <c r="D944" s="6">
        <f>[1]CO2ToAtm_Valid1!H864</f>
        <v>53.22</v>
      </c>
      <c r="E944" s="6">
        <f>[1]CO2ToAtm_Valid1!F864</f>
        <v>503.42</v>
      </c>
      <c r="F944" s="6">
        <f>[1]CO2ToAtm_Valid1!J864</f>
        <v>33.334014848636457</v>
      </c>
      <c r="G944" s="6">
        <f t="shared" si="93"/>
        <v>504.29561843889383</v>
      </c>
      <c r="H944" s="6">
        <f t="shared" si="92"/>
        <v>0.87561843889380953</v>
      </c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</row>
    <row r="945" spans="1:32" x14ac:dyDescent="0.25">
      <c r="A945" t="str">
        <f t="shared" si="89"/>
        <v>02056</v>
      </c>
      <c r="B945" s="39">
        <f>[1]CO2ToAtm_Valid1!B1559</f>
        <v>0</v>
      </c>
      <c r="C945">
        <f>[1]CO2ToAtm_Valid1!C871</f>
        <v>2056</v>
      </c>
      <c r="D945" s="6">
        <f>[1]CO2ToAtm_Valid1!H871</f>
        <v>53.86</v>
      </c>
      <c r="E945" s="6">
        <f>[1]CO2ToAtm_Valid1!F871</f>
        <v>506.76</v>
      </c>
      <c r="F945" s="6">
        <f>[1]CO2ToAtm_Valid1!J871</f>
        <v>34.23387223106819</v>
      </c>
      <c r="G945" s="6">
        <f t="shared" si="93"/>
        <v>507.68811969892914</v>
      </c>
      <c r="H945" s="6">
        <f t="shared" si="92"/>
        <v>0.92811969892915158</v>
      </c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</row>
    <row r="946" spans="1:32" x14ac:dyDescent="0.25">
      <c r="A946" t="str">
        <f t="shared" si="89"/>
        <v>02057</v>
      </c>
      <c r="B946" s="39">
        <f>[1]CO2ToAtm_Valid1!B1560</f>
        <v>0</v>
      </c>
      <c r="C946">
        <f>[1]CO2ToAtm_Valid1!C879</f>
        <v>2057</v>
      </c>
      <c r="D946" s="6">
        <f>[1]CO2ToAtm_Valid1!H879</f>
        <v>54.53</v>
      </c>
      <c r="E946" s="6">
        <f>[1]CO2ToAtm_Valid1!F879</f>
        <v>510.18</v>
      </c>
      <c r="F946" s="6">
        <f>[1]CO2ToAtm_Valid1!J879</f>
        <v>35.182181508174857</v>
      </c>
      <c r="G946" s="6">
        <f t="shared" si="93"/>
        <v>511.14333831383715</v>
      </c>
      <c r="H946" s="6">
        <f t="shared" si="92"/>
        <v>0.96333831383714141</v>
      </c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</row>
    <row r="947" spans="1:32" x14ac:dyDescent="0.25">
      <c r="A947" t="str">
        <f t="shared" si="89"/>
        <v>02058</v>
      </c>
      <c r="B947" s="39">
        <f>[1]CO2ToAtm_Valid1!B1561</f>
        <v>0</v>
      </c>
      <c r="C947">
        <f>[1]CO2ToAtm_Valid1!C887</f>
        <v>2058</v>
      </c>
      <c r="D947" s="6">
        <f>[1]CO2ToAtm_Valid1!H887</f>
        <v>55.22</v>
      </c>
      <c r="E947" s="6">
        <f>[1]CO2ToAtm_Valid1!F887</f>
        <v>513.66999999999996</v>
      </c>
      <c r="F947" s="6">
        <f>[1]CO2ToAtm_Valid1!J887</f>
        <v>36.166584155544854</v>
      </c>
      <c r="G947" s="6">
        <f t="shared" si="93"/>
        <v>514.68476075648846</v>
      </c>
      <c r="H947" s="6">
        <f t="shared" si="92"/>
        <v>1.0147607564884993</v>
      </c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</row>
    <row r="948" spans="1:32" x14ac:dyDescent="0.25">
      <c r="A948" t="str">
        <f t="shared" si="89"/>
        <v>02059</v>
      </c>
      <c r="B948" s="39">
        <f>[1]CO2ToAtm_Valid1!B1562</f>
        <v>0</v>
      </c>
      <c r="C948">
        <f>[1]CO2ToAtm_Valid1!C892</f>
        <v>2059</v>
      </c>
      <c r="D948" s="6">
        <f>[1]CO2ToAtm_Valid1!H892</f>
        <v>55.93</v>
      </c>
      <c r="E948" s="6">
        <f>[1]CO2ToAtm_Valid1!F892</f>
        <v>517.24</v>
      </c>
      <c r="F948" s="6">
        <f>[1]CO2ToAtm_Valid1!J892</f>
        <v>37.187907614688406</v>
      </c>
      <c r="G948" s="6">
        <f t="shared" si="93"/>
        <v>518.30080462939111</v>
      </c>
      <c r="H948" s="6">
        <f t="shared" si="92"/>
        <v>1.0608046293911002</v>
      </c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</row>
    <row r="949" spans="1:32" x14ac:dyDescent="0.25">
      <c r="A949" t="str">
        <f t="shared" si="89"/>
        <v>02060</v>
      </c>
      <c r="B949" s="39">
        <f>[1]CO2ToAtm_Valid1!B1563</f>
        <v>0</v>
      </c>
      <c r="C949">
        <f>[1]CO2ToAtm_Valid1!C895</f>
        <v>2060</v>
      </c>
      <c r="D949" s="6">
        <f>[1]CO2ToAtm_Valid1!H895</f>
        <v>56.66</v>
      </c>
      <c r="E949" s="6">
        <f>[1]CO2ToAtm_Valid1!F895</f>
        <v>520.89</v>
      </c>
      <c r="F949" s="6">
        <f>[1]CO2ToAtm_Valid1!J895</f>
        <v>38.24700331092761</v>
      </c>
      <c r="G949" s="6">
        <f t="shared" si="93"/>
        <v>522.00157587896138</v>
      </c>
      <c r="H949" s="6">
        <f t="shared" si="92"/>
        <v>1.1115758789613892</v>
      </c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</row>
    <row r="950" spans="1:32" x14ac:dyDescent="0.25">
      <c r="A950" t="str">
        <f t="shared" si="89"/>
        <v>02061</v>
      </c>
      <c r="B950" s="39">
        <f>[1]CO2ToAtm_Valid1!B1564</f>
        <v>0</v>
      </c>
      <c r="C950">
        <f>[1]CO2ToAtm_Valid1!C899</f>
        <v>2061</v>
      </c>
      <c r="D950" s="6">
        <f>[1]CO2ToAtm_Valid1!H899</f>
        <v>57.41</v>
      </c>
      <c r="E950" s="6">
        <f>[1]CO2ToAtm_Valid1!F899</f>
        <v>524.62</v>
      </c>
      <c r="F950" s="6">
        <f>[1]CO2ToAtm_Valid1!J899</f>
        <v>39.344746653396477</v>
      </c>
      <c r="G950" s="6">
        <f t="shared" si="93"/>
        <v>525.78718352252588</v>
      </c>
      <c r="H950" s="6">
        <f t="shared" si="92"/>
        <v>1.1671835225258747</v>
      </c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</row>
    <row r="951" spans="1:32" x14ac:dyDescent="0.25">
      <c r="A951" t="str">
        <f t="shared" si="89"/>
        <v>02062</v>
      </c>
      <c r="B951" s="39">
        <f>[1]CO2ToAtm_Valid1!B1565</f>
        <v>0</v>
      </c>
      <c r="C951">
        <f>[1]CO2ToAtm_Valid1!C902</f>
        <v>2062</v>
      </c>
      <c r="D951" s="6">
        <f>[1]CO2ToAtm_Valid1!H902</f>
        <v>58.18</v>
      </c>
      <c r="E951" s="6">
        <f>[1]CO2ToAtm_Valid1!F902</f>
        <v>528.42999999999995</v>
      </c>
      <c r="F951" s="6">
        <f>[1]CO2ToAtm_Valid1!J902</f>
        <v>40.482037035040904</v>
      </c>
      <c r="G951" s="6">
        <f t="shared" si="93"/>
        <v>529.65773964832226</v>
      </c>
      <c r="H951" s="6">
        <f t="shared" si="92"/>
        <v>1.2277396483223129</v>
      </c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</row>
    <row r="952" spans="1:32" x14ac:dyDescent="0.25">
      <c r="A952" t="str">
        <f t="shared" si="89"/>
        <v>02063</v>
      </c>
      <c r="B952" s="39">
        <f>[1]CO2ToAtm_Valid1!B1566</f>
        <v>0</v>
      </c>
      <c r="C952">
        <f>[1]CO2ToAtm_Valid1!C906</f>
        <v>2063</v>
      </c>
      <c r="D952" s="6">
        <f>[1]CO2ToAtm_Valid1!H906</f>
        <v>58.97</v>
      </c>
      <c r="E952" s="6">
        <f>[1]CO2ToAtm_Valid1!F906</f>
        <v>532.33000000000004</v>
      </c>
      <c r="F952" s="6">
        <f>[1]CO2ToAtm_Valid1!J906</f>
        <v>41.659797832618665</v>
      </c>
      <c r="G952" s="6">
        <f t="shared" si="93"/>
        <v>533.61335941549817</v>
      </c>
      <c r="H952" s="6">
        <f t="shared" si="92"/>
        <v>1.2833594154981256</v>
      </c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</row>
    <row r="953" spans="1:32" x14ac:dyDescent="0.25">
      <c r="A953" t="str">
        <f t="shared" si="89"/>
        <v>02064</v>
      </c>
      <c r="B953" s="39">
        <f>[1]CO2ToAtm_Valid1!B1567</f>
        <v>0</v>
      </c>
      <c r="C953">
        <f>[1]CO2ToAtm_Valid1!C909</f>
        <v>2064</v>
      </c>
      <c r="D953" s="6">
        <f>[1]CO2ToAtm_Valid1!H909</f>
        <v>59.78</v>
      </c>
      <c r="E953" s="6">
        <f>[1]CO2ToAtm_Valid1!F909</f>
        <v>536.30999999999995</v>
      </c>
      <c r="F953" s="6">
        <f>[1]CO2ToAtm_Valid1!J909</f>
        <v>42.878976406699444</v>
      </c>
      <c r="G953" s="6">
        <f t="shared" si="93"/>
        <v>537.66416105411258</v>
      </c>
      <c r="H953" s="6">
        <f t="shared" si="92"/>
        <v>1.3541610541126374</v>
      </c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</row>
    <row r="954" spans="1:32" x14ac:dyDescent="0.25">
      <c r="A954" t="str">
        <f t="shared" si="89"/>
        <v>02065</v>
      </c>
      <c r="B954" s="39">
        <f>[1]CO2ToAtm_Valid1!B1568</f>
        <v>0</v>
      </c>
      <c r="C954">
        <f>[1]CO2ToAtm_Valid1!C913</f>
        <v>2065</v>
      </c>
      <c r="D954" s="6">
        <f>[1]CO2ToAtm_Valid1!H913</f>
        <v>60.61</v>
      </c>
      <c r="E954" s="6">
        <f>[1]CO2ToAtm_Valid1!F913</f>
        <v>540.39</v>
      </c>
      <c r="F954" s="6">
        <f>[1]CO2ToAtm_Valid1!J913</f>
        <v>44.140544101664801</v>
      </c>
      <c r="G954" s="6">
        <f t="shared" si="93"/>
        <v>541.80026586513429</v>
      </c>
      <c r="H954" s="6">
        <f t="shared" si="92"/>
        <v>1.4102658651343063</v>
      </c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</row>
    <row r="955" spans="1:32" x14ac:dyDescent="0.25">
      <c r="A955" t="str">
        <f t="shared" si="89"/>
        <v>02066</v>
      </c>
      <c r="B955" s="39">
        <f>[1]CO2ToAtm_Valid1!B1569</f>
        <v>0</v>
      </c>
      <c r="C955">
        <f>[1]CO2ToAtm_Valid1!C916</f>
        <v>2066</v>
      </c>
      <c r="D955" s="6">
        <f>[1]CO2ToAtm_Valid1!H916</f>
        <v>61.47</v>
      </c>
      <c r="E955" s="6">
        <f>[1]CO2ToAtm_Valid1!F916</f>
        <v>544.55999999999995</v>
      </c>
      <c r="F955" s="6">
        <f>[1]CO2ToAtm_Valid1!J916</f>
        <v>45.460307114885644</v>
      </c>
      <c r="G955" s="6">
        <f t="shared" si="93"/>
        <v>546.04179822044364</v>
      </c>
      <c r="H955" s="6">
        <f t="shared" si="92"/>
        <v>1.481798220443693</v>
      </c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</row>
    <row r="956" spans="1:32" x14ac:dyDescent="0.25">
      <c r="A956" t="str">
        <f t="shared" si="89"/>
        <v>02067</v>
      </c>
      <c r="B956" s="39">
        <f>[1]CO2ToAtm_Valid1!B1570</f>
        <v>0</v>
      </c>
      <c r="C956">
        <f>[1]CO2ToAtm_Valid1!C920</f>
        <v>2067</v>
      </c>
      <c r="D956" s="6">
        <f>[1]CO2ToAtm_Valid1!H920</f>
        <v>62.34</v>
      </c>
      <c r="E956" s="6">
        <f>[1]CO2ToAtm_Valid1!F920</f>
        <v>548.82000000000005</v>
      </c>
      <c r="F956" s="6">
        <f>[1]CO2ToAtm_Valid1!J920</f>
        <v>46.809836902648655</v>
      </c>
      <c r="G956" s="6">
        <f t="shared" si="93"/>
        <v>550.38078196093284</v>
      </c>
      <c r="H956" s="6">
        <f t="shared" si="92"/>
        <v>1.5607819609327862</v>
      </c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</row>
    <row r="957" spans="1:32" x14ac:dyDescent="0.25">
      <c r="A957" t="str">
        <f t="shared" si="89"/>
        <v>02068</v>
      </c>
      <c r="B957" s="39">
        <f>[1]CO2ToAtm_Valid1!B1571</f>
        <v>0</v>
      </c>
      <c r="C957">
        <f>[1]CO2ToAtm_Valid1!C925</f>
        <v>2068</v>
      </c>
      <c r="D957" s="6">
        <f>[1]CO2ToAtm_Valid1!H925</f>
        <v>63.24</v>
      </c>
      <c r="E957" s="6">
        <f>[1]CO2ToAtm_Valid1!F925</f>
        <v>553.19000000000005</v>
      </c>
      <c r="F957" s="6">
        <f>[1]CO2ToAtm_Valid1!J925</f>
        <v>48.219982375017061</v>
      </c>
      <c r="G957" s="6">
        <f t="shared" si="93"/>
        <v>554.81357706820086</v>
      </c>
      <c r="H957" s="6">
        <f t="shared" si="92"/>
        <v>1.6235770682008024</v>
      </c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</row>
    <row r="958" spans="1:32" x14ac:dyDescent="0.25">
      <c r="A958" t="str">
        <f t="shared" si="89"/>
        <v>02069</v>
      </c>
      <c r="B958" s="39">
        <f>[1]CO2ToAtm_Valid1!B1572</f>
        <v>0</v>
      </c>
      <c r="C958">
        <f>[1]CO2ToAtm_Valid1!C928</f>
        <v>2069</v>
      </c>
      <c r="D958" s="6">
        <f>[1]CO2ToAtm_Valid1!H928</f>
        <v>64.16</v>
      </c>
      <c r="E958" s="6">
        <f>[1]CO2ToAtm_Valid1!F928</f>
        <v>557.65</v>
      </c>
      <c r="F958" s="6">
        <f>[1]CO2ToAtm_Valid1!J928</f>
        <v>49.677011934348535</v>
      </c>
      <c r="G958" s="6">
        <f t="shared" si="93"/>
        <v>559.36413346671156</v>
      </c>
      <c r="H958" s="6">
        <f t="shared" si="92"/>
        <v>1.7141334667115871</v>
      </c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</row>
    <row r="959" spans="1:32" x14ac:dyDescent="0.25">
      <c r="A959" t="str">
        <f t="shared" si="89"/>
        <v>02070</v>
      </c>
      <c r="B959" s="39">
        <f>[1]CO2ToAtm_Valid1!B1573</f>
        <v>0</v>
      </c>
      <c r="C959">
        <f>[1]CO2ToAtm_Valid1!C932</f>
        <v>2070</v>
      </c>
      <c r="D959" s="6">
        <f>[1]CO2ToAtm_Valid1!H932</f>
        <v>65.09</v>
      </c>
      <c r="E959" s="6">
        <f>[1]CO2ToAtm_Valid1!F932</f>
        <v>562.22</v>
      </c>
      <c r="F959" s="6">
        <f>[1]CO2ToAtm_Valid1!J932</f>
        <v>51.166492456502951</v>
      </c>
      <c r="G959" s="6">
        <f t="shared" si="93"/>
        <v>564.01069294934041</v>
      </c>
      <c r="H959" s="6">
        <f t="shared" si="92"/>
        <v>1.7906929493403823</v>
      </c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</row>
    <row r="960" spans="1:32" x14ac:dyDescent="0.25">
      <c r="A960" t="str">
        <f t="shared" si="89"/>
        <v>02071</v>
      </c>
      <c r="B960" s="39">
        <f>[1]CO2ToAtm_Valid1!B1574</f>
        <v>0</v>
      </c>
      <c r="C960">
        <f>[1]CO2ToAtm_Valid1!C936</f>
        <v>2071</v>
      </c>
      <c r="D960" s="6">
        <f>[1]CO2ToAtm_Valid1!H936</f>
        <v>66.040000000000006</v>
      </c>
      <c r="E960" s="6">
        <f>[1]CO2ToAtm_Valid1!F936</f>
        <v>566.89</v>
      </c>
      <c r="F960" s="6">
        <f>[1]CO2ToAtm_Valid1!J936</f>
        <v>52.704705817786966</v>
      </c>
      <c r="G960" s="6">
        <f t="shared" si="93"/>
        <v>568.77140748482759</v>
      </c>
      <c r="H960" s="6">
        <f t="shared" si="92"/>
        <v>1.881407484827605</v>
      </c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</row>
    <row r="961" spans="1:32" x14ac:dyDescent="0.25">
      <c r="A961" t="str">
        <f t="shared" si="89"/>
        <v>02072</v>
      </c>
      <c r="B961" s="39">
        <f>[1]CO2ToAtm_Valid1!B1575</f>
        <v>0</v>
      </c>
      <c r="C961">
        <f>[1]CO2ToAtm_Valid1!C939</f>
        <v>2072</v>
      </c>
      <c r="D961" s="6">
        <f>[1]CO2ToAtm_Valid1!H939</f>
        <v>67.02</v>
      </c>
      <c r="E961" s="6">
        <f>[1]CO2ToAtm_Valid1!F939</f>
        <v>571.66999999999996</v>
      </c>
      <c r="F961" s="6">
        <f>[1]CO2ToAtm_Valid1!J939</f>
        <v>54.308711369742767</v>
      </c>
      <c r="G961" s="6">
        <f t="shared" si="93"/>
        <v>573.63836182045929</v>
      </c>
      <c r="H961" s="6">
        <f t="shared" si="92"/>
        <v>1.9683618204593358</v>
      </c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</row>
    <row r="962" spans="1:32" x14ac:dyDescent="0.25">
      <c r="A962" t="str">
        <f t="shared" ref="A962:A1025" si="94">B962&amp;C962</f>
        <v>02073</v>
      </c>
      <c r="B962" s="39">
        <f>[1]CO2ToAtm_Valid1!B1576</f>
        <v>0</v>
      </c>
      <c r="C962">
        <f>[1]CO2ToAtm_Valid1!C943</f>
        <v>2073</v>
      </c>
      <c r="D962" s="6">
        <f>[1]CO2ToAtm_Valid1!H943</f>
        <v>68</v>
      </c>
      <c r="E962" s="6">
        <f>[1]CO2ToAtm_Valid1!F943</f>
        <v>576.55999999999995</v>
      </c>
      <c r="F962" s="6">
        <f>[1]CO2ToAtm_Valid1!J943</f>
        <v>55.931911965814969</v>
      </c>
      <c r="G962" s="6">
        <f t="shared" si="93"/>
        <v>578.62374025220777</v>
      </c>
      <c r="H962" s="6">
        <f t="shared" si="92"/>
        <v>2.0637402522078219</v>
      </c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</row>
    <row r="963" spans="1:32" x14ac:dyDescent="0.25">
      <c r="A963" t="str">
        <f t="shared" si="94"/>
        <v>02074</v>
      </c>
      <c r="B963" s="39">
        <f>[1]CO2ToAtm_Valid1!B1577</f>
        <v>0</v>
      </c>
      <c r="C963">
        <f>[1]CO2ToAtm_Valid1!C947</f>
        <v>2074</v>
      </c>
      <c r="D963" s="6">
        <f>[1]CO2ToAtm_Valid1!H947</f>
        <v>69.010000000000005</v>
      </c>
      <c r="E963" s="6">
        <f>[1]CO2ToAtm_Valid1!F947</f>
        <v>581.55999999999995</v>
      </c>
      <c r="F963" s="6">
        <f>[1]CO2ToAtm_Valid1!J947</f>
        <v>57.623255166124217</v>
      </c>
      <c r="G963" s="6">
        <f t="shared" si="93"/>
        <v>583.72157643608386</v>
      </c>
      <c r="H963" s="6">
        <f t="shared" si="92"/>
        <v>2.1615764360839194</v>
      </c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</row>
    <row r="964" spans="1:32" x14ac:dyDescent="0.25">
      <c r="A964" t="str">
        <f t="shared" si="94"/>
        <v>02075</v>
      </c>
      <c r="B964" s="39">
        <f>[1]CO2ToAtm_Valid1!B1578</f>
        <v>0</v>
      </c>
      <c r="C964">
        <f>[1]CO2ToAtm_Valid1!C950</f>
        <v>2075</v>
      </c>
      <c r="D964" s="6">
        <f>[1]CO2ToAtm_Valid1!H950</f>
        <v>70.040000000000006</v>
      </c>
      <c r="E964" s="6">
        <f>[1]CO2ToAtm_Valid1!F950</f>
        <v>586.66999999999996</v>
      </c>
      <c r="F964" s="6">
        <f>[1]CO2ToAtm_Valid1!J950</f>
        <v>59.368032032693634</v>
      </c>
      <c r="G964" s="6">
        <f t="shared" si="93"/>
        <v>588.93813766531673</v>
      </c>
      <c r="H964" s="6">
        <f t="shared" si="92"/>
        <v>2.2681376653167717</v>
      </c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</row>
    <row r="965" spans="1:32" x14ac:dyDescent="0.25">
      <c r="A965" t="str">
        <f t="shared" si="94"/>
        <v>02076</v>
      </c>
      <c r="B965" s="39">
        <f>[1]CO2ToAtm_Valid1!B1579</f>
        <v>0</v>
      </c>
      <c r="C965">
        <f>[1]CO2ToAtm_Valid1!C954</f>
        <v>2076</v>
      </c>
      <c r="D965" s="6">
        <f>[1]CO2ToAtm_Valid1!H954</f>
        <v>71.069999999999993</v>
      </c>
      <c r="E965" s="6">
        <f>[1]CO2ToAtm_Valid1!F954</f>
        <v>591.9</v>
      </c>
      <c r="F965" s="6">
        <f>[1]CO2ToAtm_Valid1!J954</f>
        <v>61.134012587625243</v>
      </c>
      <c r="G965" s="6">
        <f t="shared" si="93"/>
        <v>594.27154059317456</v>
      </c>
      <c r="H965" s="6">
        <f t="shared" si="92"/>
        <v>2.3715405931745863</v>
      </c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</row>
    <row r="966" spans="1:32" x14ac:dyDescent="0.25">
      <c r="A966" t="str">
        <f t="shared" si="94"/>
        <v>02077</v>
      </c>
      <c r="B966" s="39">
        <f>[1]CO2ToAtm_Valid1!B1580</f>
        <v>0</v>
      </c>
      <c r="C966">
        <f>[1]CO2ToAtm_Valid1!C958</f>
        <v>2077</v>
      </c>
      <c r="D966" s="6">
        <f>[1]CO2ToAtm_Valid1!H958</f>
        <v>72.13</v>
      </c>
      <c r="E966" s="6">
        <f>[1]CO2ToAtm_Valid1!F958</f>
        <v>597.24</v>
      </c>
      <c r="F966" s="6">
        <f>[1]CO2ToAtm_Valid1!J958</f>
        <v>62.972015128367232</v>
      </c>
      <c r="G966" s="6">
        <f t="shared" si="93"/>
        <v>599.72765846192385</v>
      </c>
      <c r="H966" s="6">
        <f t="shared" si="92"/>
        <v>2.4876584619238429</v>
      </c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</row>
    <row r="967" spans="1:32" x14ac:dyDescent="0.25">
      <c r="A967" t="str">
        <f t="shared" si="94"/>
        <v>02078</v>
      </c>
      <c r="B967" s="39">
        <f>[1]CO2ToAtm_Valid1!B1581</f>
        <v>0</v>
      </c>
      <c r="C967">
        <f>[1]CO2ToAtm_Valid1!C961</f>
        <v>2078</v>
      </c>
      <c r="D967" s="6">
        <f>[1]CO2ToAtm_Valid1!H961</f>
        <v>73.19</v>
      </c>
      <c r="E967" s="6">
        <f>[1]CO2ToAtm_Valid1!F961</f>
        <v>602.70000000000005</v>
      </c>
      <c r="F967" s="6">
        <f>[1]CO2ToAtm_Valid1!J961</f>
        <v>64.832474511642701</v>
      </c>
      <c r="G967" s="6">
        <f t="shared" si="93"/>
        <v>605.30299809582164</v>
      </c>
      <c r="H967" s="6">
        <f t="shared" si="92"/>
        <v>2.6029980958215901</v>
      </c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</row>
    <row r="968" spans="1:32" x14ac:dyDescent="0.25">
      <c r="A968" t="str">
        <f t="shared" si="94"/>
        <v>02079</v>
      </c>
      <c r="B968" s="39">
        <f>[1]CO2ToAtm_Valid1!B1582</f>
        <v>0</v>
      </c>
      <c r="C968">
        <f>[1]CO2ToAtm_Valid1!C965</f>
        <v>2079</v>
      </c>
      <c r="D968" s="6">
        <f>[1]CO2ToAtm_Valid1!H965</f>
        <v>74.27</v>
      </c>
      <c r="E968" s="6">
        <f>[1]CO2ToAtm_Valid1!F965</f>
        <v>608.29</v>
      </c>
      <c r="F968" s="6">
        <f>[1]CO2ToAtm_Valid1!J965</f>
        <v>66.750127023692173</v>
      </c>
      <c r="G968" s="6">
        <f t="shared" si="93"/>
        <v>611.00121312569058</v>
      </c>
      <c r="H968" s="6">
        <f t="shared" si="92"/>
        <v>2.7112131256906196</v>
      </c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</row>
    <row r="969" spans="1:32" x14ac:dyDescent="0.25">
      <c r="A969" t="str">
        <f t="shared" si="94"/>
        <v>02080</v>
      </c>
      <c r="B969" s="39">
        <f>[1]CO2ToAtm_Valid1!B1583</f>
        <v>0</v>
      </c>
      <c r="C969">
        <f>[1]CO2ToAtm_Valid1!C967</f>
        <v>2080</v>
      </c>
      <c r="D969" s="6">
        <f>[1]CO2ToAtm_Valid1!H967</f>
        <v>75.36</v>
      </c>
      <c r="E969" s="6">
        <f>[1]CO2ToAtm_Valid1!F967</f>
        <v>614</v>
      </c>
      <c r="F969" s="6">
        <f>[1]CO2ToAtm_Valid1!J967</f>
        <v>68.708678796303019</v>
      </c>
      <c r="G969" s="6">
        <f t="shared" si="93"/>
        <v>616.83675121942281</v>
      </c>
      <c r="H969" s="6">
        <f t="shared" si="92"/>
        <v>2.8367512194228084</v>
      </c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</row>
    <row r="970" spans="1:32" x14ac:dyDescent="0.25">
      <c r="A970" t="str">
        <f t="shared" si="94"/>
        <v>02081</v>
      </c>
      <c r="B970" s="39">
        <f>[1]CO2ToAtm_Valid1!B1584</f>
        <v>0</v>
      </c>
      <c r="C970">
        <f>[1]CO2ToAtm_Valid1!C969</f>
        <v>2081</v>
      </c>
      <c r="D970" s="6">
        <f>[1]CO2ToAtm_Valid1!H969</f>
        <v>76.47</v>
      </c>
      <c r="E970" s="6">
        <f>[1]CO2ToAtm_Valid1!F969</f>
        <v>619.83000000000004</v>
      </c>
      <c r="F970" s="6">
        <f>[1]CO2ToAtm_Valid1!J969</f>
        <v>70.726592234012926</v>
      </c>
      <c r="G970" s="6">
        <f t="shared" si="93"/>
        <v>622.79752609427692</v>
      </c>
      <c r="H970" s="6">
        <f t="shared" si="92"/>
        <v>2.9675260942768773</v>
      </c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</row>
    <row r="971" spans="1:32" x14ac:dyDescent="0.25">
      <c r="A971" t="str">
        <f t="shared" si="94"/>
        <v>02082</v>
      </c>
      <c r="B971" s="39">
        <f>[1]CO2ToAtm_Valid1!B1585</f>
        <v>0</v>
      </c>
      <c r="C971">
        <f>[1]CO2ToAtm_Valid1!C971</f>
        <v>2082</v>
      </c>
      <c r="D971" s="6">
        <f>[1]CO2ToAtm_Valid1!H971</f>
        <v>77.59</v>
      </c>
      <c r="E971" s="6">
        <f>[1]CO2ToAtm_Valid1!F971</f>
        <v>625.79</v>
      </c>
      <c r="F971" s="6">
        <f>[1]CO2ToAtm_Valid1!J971</f>
        <v>72.787163745156192</v>
      </c>
      <c r="G971" s="6">
        <f t="shared" si="93"/>
        <v>628.88590169449594</v>
      </c>
      <c r="H971" s="6">
        <f t="shared" si="92"/>
        <v>3.0959016944959785</v>
      </c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</row>
    <row r="972" spans="1:32" x14ac:dyDescent="0.25">
      <c r="A972" t="str">
        <f t="shared" si="94"/>
        <v>02083</v>
      </c>
      <c r="B972" s="39">
        <f>[1]CO2ToAtm_Valid1!B1586</f>
        <v>0</v>
      </c>
      <c r="C972">
        <f>[1]CO2ToAtm_Valid1!C973</f>
        <v>2083</v>
      </c>
      <c r="D972" s="6">
        <f>[1]CO2ToAtm_Valid1!H973</f>
        <v>78.73</v>
      </c>
      <c r="E972" s="6">
        <f>[1]CO2ToAtm_Valid1!F973</f>
        <v>631.88</v>
      </c>
      <c r="F972" s="6">
        <f>[1]CO2ToAtm_Valid1!J973</f>
        <v>74.90932541725337</v>
      </c>
      <c r="G972" s="6">
        <f t="shared" si="93"/>
        <v>635.1097392759483</v>
      </c>
      <c r="H972" s="6">
        <f t="shared" si="92"/>
        <v>3.2297392759483046</v>
      </c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</row>
    <row r="973" spans="1:32" x14ac:dyDescent="0.25">
      <c r="A973" t="str">
        <f t="shared" si="94"/>
        <v>02084</v>
      </c>
      <c r="B973" s="39">
        <f>[1]CO2ToAtm_Valid1!B1587</f>
        <v>0</v>
      </c>
      <c r="C973">
        <f>[1]CO2ToAtm_Valid1!C975</f>
        <v>2084</v>
      </c>
      <c r="D973" s="6">
        <f>[1]CO2ToAtm_Valid1!H975</f>
        <v>79.88</v>
      </c>
      <c r="E973" s="6">
        <f>[1]CO2ToAtm_Valid1!F975</f>
        <v>638.09</v>
      </c>
      <c r="F973" s="6">
        <f>[1]CO2ToAtm_Valid1!J975</f>
        <v>77.075951943279591</v>
      </c>
      <c r="G973" s="6">
        <f t="shared" si="93"/>
        <v>641.47146292154332</v>
      </c>
      <c r="H973" s="6">
        <f t="shared" si="92"/>
        <v>3.3814629215432888</v>
      </c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</row>
    <row r="974" spans="1:32" x14ac:dyDescent="0.25">
      <c r="A974" t="str">
        <f t="shared" si="94"/>
        <v>02085</v>
      </c>
      <c r="B974" s="39">
        <f>[1]CO2ToAtm_Valid1!B1588</f>
        <v>0</v>
      </c>
      <c r="C974">
        <f>[1]CO2ToAtm_Valid1!C977</f>
        <v>2085</v>
      </c>
      <c r="D974" s="6">
        <f>[1]CO2ToAtm_Valid1!H977</f>
        <v>81.05</v>
      </c>
      <c r="E974" s="6">
        <f>[1]CO2ToAtm_Valid1!F977</f>
        <v>644.44000000000005</v>
      </c>
      <c r="F974" s="6">
        <f>[1]CO2ToAtm_Valid1!J977</f>
        <v>79.306457085644325</v>
      </c>
      <c r="G974" s="6">
        <f t="shared" si="93"/>
        <v>647.95887989030473</v>
      </c>
      <c r="H974" s="6">
        <f t="shared" si="92"/>
        <v>3.5188798903046745</v>
      </c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</row>
    <row r="975" spans="1:32" x14ac:dyDescent="0.25">
      <c r="A975" t="str">
        <f t="shared" si="94"/>
        <v>02086</v>
      </c>
      <c r="B975" s="39">
        <f>[1]CO2ToAtm_Valid1!B1589</f>
        <v>0</v>
      </c>
      <c r="C975">
        <f>[1]CO2ToAtm_Valid1!C979</f>
        <v>2086</v>
      </c>
      <c r="D975" s="6">
        <f>[1]CO2ToAtm_Valid1!H979</f>
        <v>82.24</v>
      </c>
      <c r="E975" s="6">
        <f>[1]CO2ToAtm_Valid1!F979</f>
        <v>650.92999999999995</v>
      </c>
      <c r="F975" s="6">
        <f>[1]CO2ToAtm_Valid1!J979</f>
        <v>81.602243897343129</v>
      </c>
      <c r="G975" s="6">
        <f t="shared" si="93"/>
        <v>654.59447593926313</v>
      </c>
      <c r="H975" s="6">
        <f t="shared" si="92"/>
        <v>3.664475939263184</v>
      </c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</row>
    <row r="976" spans="1:32" x14ac:dyDescent="0.25">
      <c r="A976" t="str">
        <f t="shared" si="94"/>
        <v>02087</v>
      </c>
      <c r="B976" s="39">
        <f>[1]CO2ToAtm_Valid1!B1590</f>
        <v>0</v>
      </c>
      <c r="C976">
        <f>[1]CO2ToAtm_Valid1!C981</f>
        <v>2087</v>
      </c>
      <c r="D976" s="6">
        <f>[1]CO2ToAtm_Valid1!H981</f>
        <v>83.45</v>
      </c>
      <c r="E976" s="6">
        <f>[1]CO2ToAtm_Valid1!F981</f>
        <v>657.55</v>
      </c>
      <c r="F976" s="6">
        <f>[1]CO2ToAtm_Valid1!J981</f>
        <v>83.964739415183544</v>
      </c>
      <c r="G976" s="6">
        <f t="shared" si="93"/>
        <v>661.37843071668919</v>
      </c>
      <c r="H976" s="6">
        <f t="shared" si="92"/>
        <v>3.8284307166892404</v>
      </c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</row>
    <row r="977" spans="1:32" x14ac:dyDescent="0.25">
      <c r="A977" t="str">
        <f t="shared" si="94"/>
        <v>02088</v>
      </c>
      <c r="B977" s="39">
        <f>[1]CO2ToAtm_Valid1!B1591</f>
        <v>0</v>
      </c>
      <c r="C977">
        <f>[1]CO2ToAtm_Valid1!C983</f>
        <v>2088</v>
      </c>
      <c r="D977" s="6">
        <f>[1]CO2ToAtm_Valid1!H983</f>
        <v>84.68</v>
      </c>
      <c r="E977" s="6">
        <f>[1]CO2ToAtm_Valid1!F983</f>
        <v>664.31</v>
      </c>
      <c r="F977" s="6">
        <f>[1]CO2ToAtm_Valid1!J983</f>
        <v>86.39539465978487</v>
      </c>
      <c r="G977" s="6">
        <f t="shared" si="93"/>
        <v>668.30092694176483</v>
      </c>
      <c r="H977" s="6">
        <f t="shared" si="92"/>
        <v>3.9909269417648829</v>
      </c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</row>
    <row r="978" spans="1:32" x14ac:dyDescent="0.25">
      <c r="A978" t="str">
        <f t="shared" si="94"/>
        <v>02089</v>
      </c>
      <c r="B978" s="39">
        <f>[1]CO2ToAtm_Valid1!B1592</f>
        <v>0</v>
      </c>
      <c r="C978">
        <f>[1]CO2ToAtm_Valid1!C985</f>
        <v>2089</v>
      </c>
      <c r="D978" s="6">
        <f>[1]CO2ToAtm_Valid1!H985</f>
        <v>85.93</v>
      </c>
      <c r="E978" s="6">
        <f>[1]CO2ToAtm_Valid1!F985</f>
        <v>671.21</v>
      </c>
      <c r="F978" s="6">
        <f>[1]CO2ToAtm_Valid1!J985</f>
        <v>88.895684635578391</v>
      </c>
      <c r="G978" s="6">
        <f t="shared" si="93"/>
        <v>675.37215040458193</v>
      </c>
      <c r="H978" s="6">
        <f t="shared" si="92"/>
        <v>4.1621504045818938</v>
      </c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</row>
    <row r="979" spans="1:32" x14ac:dyDescent="0.25">
      <c r="A979" t="str">
        <f t="shared" si="94"/>
        <v>02090</v>
      </c>
      <c r="B979" s="39">
        <f>[1]CO2ToAtm_Valid1!B1593</f>
        <v>0</v>
      </c>
      <c r="C979">
        <f>[1]CO2ToAtm_Valid1!C987</f>
        <v>2090</v>
      </c>
      <c r="D979" s="6">
        <f>[1]CO2ToAtm_Valid1!H987</f>
        <v>87.2</v>
      </c>
      <c r="E979" s="6">
        <f>[1]CO2ToAtm_Valid1!F987</f>
        <v>678.26</v>
      </c>
      <c r="F979" s="6">
        <f>[1]CO2ToAtm_Valid1!J987</f>
        <v>91.467108330807307</v>
      </c>
      <c r="G979" s="6">
        <f t="shared" si="93"/>
        <v>682.5922899661432</v>
      </c>
      <c r="H979" s="6">
        <f t="shared" ref="H979:H989" si="95">G979-E979</f>
        <v>4.3322899661432075</v>
      </c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</row>
    <row r="980" spans="1:32" x14ac:dyDescent="0.25">
      <c r="A980" t="str">
        <f t="shared" si="94"/>
        <v>02091</v>
      </c>
      <c r="B980" s="39">
        <f>[1]CO2ToAtm_Valid1!B1594</f>
        <v>0</v>
      </c>
      <c r="C980">
        <f>[1]CO2ToAtm_Valid1!C989</f>
        <v>2091</v>
      </c>
      <c r="D980" s="6">
        <f>[1]CO2ToAtm_Valid1!H989</f>
        <v>88.49</v>
      </c>
      <c r="E980" s="6">
        <f>[1]CO2ToAtm_Valid1!F989</f>
        <v>685.46</v>
      </c>
      <c r="F980" s="6">
        <f>[1]CO2ToAtm_Valid1!J989</f>
        <v>94.111188717526602</v>
      </c>
      <c r="G980" s="6">
        <f t="shared" ref="G980:G989" si="96">E979+F979/7.81</f>
        <v>689.971537558362</v>
      </c>
      <c r="H980" s="6">
        <f t="shared" si="95"/>
        <v>4.5115375583619652</v>
      </c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</row>
    <row r="981" spans="1:32" x14ac:dyDescent="0.25">
      <c r="A981" t="str">
        <f t="shared" si="94"/>
        <v>02092</v>
      </c>
      <c r="B981" s="39">
        <f>[1]CO2ToAtm_Valid1!B1595</f>
        <v>0</v>
      </c>
      <c r="C981">
        <f>[1]CO2ToAtm_Valid1!C991</f>
        <v>2092</v>
      </c>
      <c r="D981" s="6">
        <f>[1]CO2ToAtm_Valid1!H991</f>
        <v>89.81</v>
      </c>
      <c r="E981" s="6">
        <f>[1]CO2ToAtm_Valid1!F991</f>
        <v>692.81</v>
      </c>
      <c r="F981" s="6">
        <f>[1]CO2ToAtm_Valid1!J991</f>
        <v>96.849947797688884</v>
      </c>
      <c r="G981" s="6">
        <f t="shared" si="96"/>
        <v>697.5100881840624</v>
      </c>
      <c r="H981" s="6">
        <f t="shared" si="95"/>
        <v>4.7000881840624515</v>
      </c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</row>
    <row r="982" spans="1:32" x14ac:dyDescent="0.25">
      <c r="A982" t="str">
        <f t="shared" si="94"/>
        <v>02093</v>
      </c>
      <c r="B982" s="39">
        <f>[1]CO2ToAtm_Valid1!B1596</f>
        <v>0</v>
      </c>
      <c r="C982">
        <f>[1]CO2ToAtm_Valid1!C993</f>
        <v>2093</v>
      </c>
      <c r="D982" s="6">
        <f>[1]CO2ToAtm_Valid1!H993</f>
        <v>91.15</v>
      </c>
      <c r="E982" s="6">
        <f>[1]CO2ToAtm_Valid1!F993</f>
        <v>700.32</v>
      </c>
      <c r="F982" s="6">
        <f>[1]CO2ToAtm_Valid1!J993</f>
        <v>99.66501510470188</v>
      </c>
      <c r="G982" s="6">
        <f t="shared" si="96"/>
        <v>705.21076156180391</v>
      </c>
      <c r="H982" s="6">
        <f t="shared" si="95"/>
        <v>4.8907615618038562</v>
      </c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</row>
    <row r="983" spans="1:32" x14ac:dyDescent="0.25">
      <c r="A983" t="str">
        <f t="shared" si="94"/>
        <v>02094</v>
      </c>
      <c r="B983" s="39">
        <f>[1]CO2ToAtm_Valid1!B1597</f>
        <v>0</v>
      </c>
      <c r="C983">
        <f>[1]CO2ToAtm_Valid1!C995</f>
        <v>2094</v>
      </c>
      <c r="D983" s="6">
        <f>[1]CO2ToAtm_Valid1!H995</f>
        <v>92.51</v>
      </c>
      <c r="E983" s="6">
        <f>[1]CO2ToAtm_Valid1!F995</f>
        <v>707.98</v>
      </c>
      <c r="F983" s="6">
        <f>[1]CO2ToAtm_Valid1!J995</f>
        <v>102.55799755396232</v>
      </c>
      <c r="G983" s="6">
        <f t="shared" si="96"/>
        <v>713.08120551916807</v>
      </c>
      <c r="H983" s="6">
        <f t="shared" si="95"/>
        <v>5.1012055191680474</v>
      </c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</row>
    <row r="984" spans="1:32" x14ac:dyDescent="0.25">
      <c r="A984" t="str">
        <f t="shared" si="94"/>
        <v>02095</v>
      </c>
      <c r="B984" s="39">
        <f>[1]CO2ToAtm_Valid1!B1598</f>
        <v>0</v>
      </c>
      <c r="C984">
        <f>[1]CO2ToAtm_Valid1!C997</f>
        <v>2095</v>
      </c>
      <c r="D984" s="6">
        <f>[1]CO2ToAtm_Valid1!H997</f>
        <v>93.9</v>
      </c>
      <c r="E984" s="6">
        <f>[1]CO2ToAtm_Valid1!F997</f>
        <v>715.8</v>
      </c>
      <c r="F984" s="6">
        <f>[1]CO2ToAtm_Valid1!J997</f>
        <v>105.55181853901954</v>
      </c>
      <c r="G984" s="6">
        <f t="shared" si="96"/>
        <v>721.11162580716552</v>
      </c>
      <c r="H984" s="6">
        <f t="shared" si="95"/>
        <v>5.3116258071655693</v>
      </c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</row>
    <row r="985" spans="1:32" x14ac:dyDescent="0.25">
      <c r="A985" t="str">
        <f t="shared" si="94"/>
        <v>02096</v>
      </c>
      <c r="B985" s="39">
        <f>[1]CO2ToAtm_Valid1!B1599</f>
        <v>0</v>
      </c>
      <c r="C985">
        <f>[1]CO2ToAtm_Valid1!C999</f>
        <v>2096</v>
      </c>
      <c r="D985" s="6">
        <f>[1]CO2ToAtm_Valid1!H999</f>
        <v>95.31</v>
      </c>
      <c r="E985" s="6">
        <f>[1]CO2ToAtm_Valid1!F999</f>
        <v>723.78</v>
      </c>
      <c r="F985" s="6">
        <f>[1]CO2ToAtm_Valid1!J999</f>
        <v>108.6274020694816</v>
      </c>
      <c r="G985" s="6">
        <f t="shared" si="96"/>
        <v>729.31495755941341</v>
      </c>
      <c r="H985" s="6">
        <f t="shared" si="95"/>
        <v>5.5349575594134421</v>
      </c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</row>
    <row r="986" spans="1:32" x14ac:dyDescent="0.25">
      <c r="A986" t="str">
        <f t="shared" si="94"/>
        <v>02097</v>
      </c>
      <c r="B986" s="39">
        <f>[1]CO2ToAtm_Valid1!B1600</f>
        <v>0</v>
      </c>
      <c r="C986">
        <f>[1]CO2ToAtm_Valid1!C1001</f>
        <v>2097</v>
      </c>
      <c r="D986" s="6">
        <f>[1]CO2ToAtm_Valid1!H1001</f>
        <v>96.74</v>
      </c>
      <c r="E986" s="6">
        <f>[1]CO2ToAtm_Valid1!F1001</f>
        <v>731.93</v>
      </c>
      <c r="F986" s="6">
        <f>[1]CO2ToAtm_Valid1!J1001</f>
        <v>111.7864390040868</v>
      </c>
      <c r="G986" s="6">
        <f t="shared" si="96"/>
        <v>737.68875826753924</v>
      </c>
      <c r="H986" s="6">
        <f t="shared" si="95"/>
        <v>5.7587582675392923</v>
      </c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</row>
    <row r="987" spans="1:32" x14ac:dyDescent="0.25">
      <c r="A987" t="str">
        <f t="shared" si="94"/>
        <v>02098</v>
      </c>
      <c r="B987" s="39">
        <f>[1]CO2ToAtm_Valid1!B1601</f>
        <v>0</v>
      </c>
      <c r="C987">
        <f>[1]CO2ToAtm_Valid1!C1003</f>
        <v>2098</v>
      </c>
      <c r="D987" s="6">
        <f>[1]CO2ToAtm_Valid1!H1003</f>
        <v>98.2</v>
      </c>
      <c r="E987" s="6">
        <f>[1]CO2ToAtm_Valid1!F1003</f>
        <v>740.25</v>
      </c>
      <c r="F987" s="6">
        <f>[1]CO2ToAtm_Valid1!J1003</f>
        <v>115.05279609965226</v>
      </c>
      <c r="G987" s="6">
        <f t="shared" si="96"/>
        <v>746.2432444307409</v>
      </c>
      <c r="H987" s="6">
        <f t="shared" si="95"/>
        <v>5.9932444307409014</v>
      </c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</row>
    <row r="988" spans="1:32" x14ac:dyDescent="0.25">
      <c r="A988" t="str">
        <f t="shared" si="94"/>
        <v>02099</v>
      </c>
      <c r="B988" s="39">
        <f>[1]CO2ToAtm_Valid1!B1602</f>
        <v>0</v>
      </c>
      <c r="C988">
        <f>[1]CO2ToAtm_Valid1!C1005</f>
        <v>2099</v>
      </c>
      <c r="D988" s="6">
        <f>[1]CO2ToAtm_Valid1!H1005</f>
        <v>99.68</v>
      </c>
      <c r="E988" s="6">
        <f>[1]CO2ToAtm_Valid1!F1005</f>
        <v>748.74</v>
      </c>
      <c r="F988" s="6">
        <f>[1]CO2ToAtm_Valid1!J1005</f>
        <v>118.40664987031539</v>
      </c>
      <c r="G988" s="6">
        <f t="shared" si="96"/>
        <v>754.9814719717865</v>
      </c>
      <c r="H988" s="6">
        <f t="shared" si="95"/>
        <v>6.2414719717864955</v>
      </c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</row>
    <row r="989" spans="1:32" x14ac:dyDescent="0.25">
      <c r="A989" t="str">
        <f t="shared" si="94"/>
        <v>02100</v>
      </c>
      <c r="B989" s="39">
        <f>[1]CO2ToAtm_Valid1!B1603</f>
        <v>0</v>
      </c>
      <c r="C989">
        <f>[1]CO2ToAtm_Valid1!C1007</f>
        <v>2100</v>
      </c>
      <c r="D989" s="6">
        <f>[1]CO2ToAtm_Valid1!H1007</f>
        <v>101.18</v>
      </c>
      <c r="E989" s="6">
        <f>[1]CO2ToAtm_Valid1!F1007</f>
        <v>757.41</v>
      </c>
      <c r="F989" s="6">
        <f>[1]CO2ToAtm_Valid1!J1007</f>
        <v>121.84977511815607</v>
      </c>
      <c r="G989" s="6">
        <f t="shared" si="96"/>
        <v>763.90090267225548</v>
      </c>
      <c r="H989" s="6">
        <f t="shared" si="95"/>
        <v>6.4909026722555154</v>
      </c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</row>
    <row r="990" spans="1:32" x14ac:dyDescent="0.25">
      <c r="A990" t="str">
        <f t="shared" si="94"/>
        <v>02025</v>
      </c>
      <c r="B990" s="39">
        <f>[1]CO2ToAtm_Valid1!B1604</f>
        <v>0</v>
      </c>
      <c r="C990">
        <f>[1]CO2ToAtm_Valid1!C630</f>
        <v>2025</v>
      </c>
      <c r="D990" s="6">
        <f>[1]CO2ToAtm_Valid1!H630</f>
        <v>43.45</v>
      </c>
      <c r="E990" s="6">
        <f>[1]CO2ToAtm_Valid1!F630</f>
        <v>421.83</v>
      </c>
      <c r="F990" s="6">
        <f>[1]CO2ToAtm_Valid1!J630</f>
        <v>19.827667152032721</v>
      </c>
      <c r="G990" s="6">
        <f>E990</f>
        <v>421.83</v>
      </c>
      <c r="H990" s="6">
        <f>G990-E990</f>
        <v>0</v>
      </c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</row>
    <row r="991" spans="1:32" x14ac:dyDescent="0.25">
      <c r="A991" t="str">
        <f t="shared" si="94"/>
        <v>02026</v>
      </c>
      <c r="B991" s="39">
        <f>[1]CO2ToAtm_Valid1!B1605</f>
        <v>0</v>
      </c>
      <c r="C991">
        <f>[1]CO2ToAtm_Valid1!C640</f>
        <v>2026</v>
      </c>
      <c r="D991" s="6">
        <f>[1]CO2ToAtm_Valid1!H640</f>
        <v>43.65</v>
      </c>
      <c r="E991" s="6">
        <f>[1]CO2ToAtm_Valid1!F640</f>
        <v>424.33</v>
      </c>
      <c r="F991" s="6">
        <f>[1]CO2ToAtm_Valid1!J640</f>
        <v>20.105606203911588</v>
      </c>
      <c r="G991" s="6">
        <f>E990+F990/7.81</f>
        <v>424.36875379667509</v>
      </c>
      <c r="H991" s="6">
        <f t="shared" ref="H991:H1054" si="97">G991-E991</f>
        <v>3.8753796675109697E-2</v>
      </c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</row>
    <row r="992" spans="1:32" x14ac:dyDescent="0.25">
      <c r="A992" t="str">
        <f t="shared" si="94"/>
        <v>02027</v>
      </c>
      <c r="B992" s="39">
        <f>[1]CO2ToAtm_Valid1!B1606</f>
        <v>0</v>
      </c>
      <c r="C992">
        <f>[1]CO2ToAtm_Valid1!C647</f>
        <v>2027</v>
      </c>
      <c r="D992" s="6">
        <f>[1]CO2ToAtm_Valid1!H647</f>
        <v>43.85</v>
      </c>
      <c r="E992" s="6">
        <f>[1]CO2ToAtm_Valid1!F647</f>
        <v>426.83</v>
      </c>
      <c r="F992" s="6">
        <f>[1]CO2ToAtm_Valid1!J647</f>
        <v>20.384344716186806</v>
      </c>
      <c r="G992" s="6">
        <f t="shared" ref="G992:G1055" si="98">E991+F991/7.81</f>
        <v>426.90434138334336</v>
      </c>
      <c r="H992" s="6">
        <f t="shared" si="97"/>
        <v>7.4341383343380585E-2</v>
      </c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</row>
    <row r="993" spans="1:32" x14ac:dyDescent="0.25">
      <c r="A993" t="str">
        <f t="shared" si="94"/>
        <v>02028</v>
      </c>
      <c r="B993" s="39">
        <f>[1]CO2ToAtm_Valid1!B1607</f>
        <v>0</v>
      </c>
      <c r="C993">
        <f>[1]CO2ToAtm_Valid1!C652</f>
        <v>2028</v>
      </c>
      <c r="D993" s="6">
        <f>[1]CO2ToAtm_Valid1!H652</f>
        <v>44.04</v>
      </c>
      <c r="E993" s="6">
        <f>[1]CO2ToAtm_Valid1!F652</f>
        <v>429.33</v>
      </c>
      <c r="F993" s="6">
        <f>[1]CO2ToAtm_Valid1!J652</f>
        <v>20.652553469707051</v>
      </c>
      <c r="G993" s="6">
        <f t="shared" si="98"/>
        <v>429.4400313336987</v>
      </c>
      <c r="H993" s="6">
        <f t="shared" si="97"/>
        <v>0.11003133369871421</v>
      </c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</row>
    <row r="994" spans="1:32" x14ac:dyDescent="0.25">
      <c r="A994" t="str">
        <f t="shared" si="94"/>
        <v>02029</v>
      </c>
      <c r="B994" s="39">
        <f>[1]CO2ToAtm_Valid1!B1608</f>
        <v>0</v>
      </c>
      <c r="C994">
        <f>[1]CO2ToAtm_Valid1!C658</f>
        <v>2029</v>
      </c>
      <c r="D994" s="6">
        <f>[1]CO2ToAtm_Valid1!H658</f>
        <v>44.24</v>
      </c>
      <c r="E994" s="6">
        <f>[1]CO2ToAtm_Valid1!F658</f>
        <v>431.84</v>
      </c>
      <c r="F994" s="6">
        <f>[1]CO2ToAtm_Valid1!J658</f>
        <v>20.932850929755158</v>
      </c>
      <c r="G994" s="6">
        <f t="shared" si="98"/>
        <v>431.97437304349643</v>
      </c>
      <c r="H994" s="6">
        <f t="shared" si="97"/>
        <v>0.13437304349645274</v>
      </c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</row>
    <row r="995" spans="1:32" x14ac:dyDescent="0.25">
      <c r="A995" t="str">
        <f t="shared" si="94"/>
        <v>02030</v>
      </c>
      <c r="B995" s="39">
        <f>[1]CO2ToAtm_Valid1!B1609</f>
        <v>0</v>
      </c>
      <c r="C995">
        <f>[1]CO2ToAtm_Valid1!C666</f>
        <v>2030</v>
      </c>
      <c r="D995" s="6">
        <f>[1]CO2ToAtm_Valid1!H666</f>
        <v>44.47</v>
      </c>
      <c r="E995" s="6">
        <f>[1]CO2ToAtm_Valid1!F666</f>
        <v>434.36</v>
      </c>
      <c r="F995" s="6">
        <f>[1]CO2ToAtm_Valid1!J666</f>
        <v>21.248181341725463</v>
      </c>
      <c r="G995" s="6">
        <f t="shared" si="98"/>
        <v>434.5202626030416</v>
      </c>
      <c r="H995" s="6">
        <f t="shared" si="97"/>
        <v>0.16026260304158768</v>
      </c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</row>
    <row r="996" spans="1:32" x14ac:dyDescent="0.25">
      <c r="A996" t="str">
        <f t="shared" si="94"/>
        <v>02031</v>
      </c>
      <c r="B996" s="39">
        <f>[1]CO2ToAtm_Valid1!B1610</f>
        <v>0</v>
      </c>
      <c r="C996">
        <f>[1]CO2ToAtm_Valid1!C681</f>
        <v>2031</v>
      </c>
      <c r="D996" s="6">
        <f>[1]CO2ToAtm_Valid1!H681</f>
        <v>44.71</v>
      </c>
      <c r="E996" s="6">
        <f>[1]CO2ToAtm_Valid1!F681</f>
        <v>436.88</v>
      </c>
      <c r="F996" s="6">
        <f>[1]CO2ToAtm_Valid1!J681</f>
        <v>21.576030170186666</v>
      </c>
      <c r="G996" s="6">
        <f t="shared" si="98"/>
        <v>437.08063781584195</v>
      </c>
      <c r="H996" s="6">
        <f t="shared" si="97"/>
        <v>0.20063781584195794</v>
      </c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</row>
    <row r="997" spans="1:32" x14ac:dyDescent="0.25">
      <c r="A997" t="str">
        <f t="shared" si="94"/>
        <v>02032</v>
      </c>
      <c r="B997" s="39">
        <f>[1]CO2ToAtm_Valid1!B1611</f>
        <v>0</v>
      </c>
      <c r="C997">
        <f>[1]CO2ToAtm_Valid1!C699</f>
        <v>2032</v>
      </c>
      <c r="D997" s="6">
        <f>[1]CO2ToAtm_Valid1!H699</f>
        <v>44.98</v>
      </c>
      <c r="E997" s="6">
        <f>[1]CO2ToAtm_Valid1!F699</f>
        <v>439.42</v>
      </c>
      <c r="F997" s="6">
        <f>[1]CO2ToAtm_Valid1!J699</f>
        <v>21.939569506746071</v>
      </c>
      <c r="G997" s="6">
        <f t="shared" si="98"/>
        <v>439.64261589887155</v>
      </c>
      <c r="H997" s="6">
        <f t="shared" si="97"/>
        <v>0.22261589887153832</v>
      </c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</row>
    <row r="998" spans="1:32" x14ac:dyDescent="0.25">
      <c r="A998" t="str">
        <f t="shared" si="94"/>
        <v>02033</v>
      </c>
      <c r="B998" s="39">
        <f>[1]CO2ToAtm_Valid1!B1612</f>
        <v>0</v>
      </c>
      <c r="C998">
        <f>[1]CO2ToAtm_Valid1!C715</f>
        <v>2033</v>
      </c>
      <c r="D998" s="6">
        <f>[1]CO2ToAtm_Valid1!H715</f>
        <v>45.27</v>
      </c>
      <c r="E998" s="6">
        <f>[1]CO2ToAtm_Valid1!F715</f>
        <v>441.98</v>
      </c>
      <c r="F998" s="6">
        <f>[1]CO2ToAtm_Valid1!J715</f>
        <v>22.327709970371266</v>
      </c>
      <c r="G998" s="6">
        <f t="shared" si="98"/>
        <v>442.22916382928889</v>
      </c>
      <c r="H998" s="6">
        <f t="shared" si="97"/>
        <v>0.24916382928887515</v>
      </c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</row>
    <row r="999" spans="1:32" x14ac:dyDescent="0.25">
      <c r="A999" t="str">
        <f t="shared" si="94"/>
        <v>02034</v>
      </c>
      <c r="B999" s="39">
        <f>[1]CO2ToAtm_Valid1!B1613</f>
        <v>0</v>
      </c>
      <c r="C999">
        <f>[1]CO2ToAtm_Valid1!C733</f>
        <v>2034</v>
      </c>
      <c r="D999" s="6">
        <f>[1]CO2ToAtm_Valid1!H733</f>
        <v>45.59</v>
      </c>
      <c r="E999" s="6">
        <f>[1]CO2ToAtm_Valid1!F733</f>
        <v>444.56</v>
      </c>
      <c r="F999" s="6">
        <f>[1]CO2ToAtm_Valid1!J733</f>
        <v>22.752436337738573</v>
      </c>
      <c r="G999" s="6">
        <f t="shared" si="98"/>
        <v>444.83886171195536</v>
      </c>
      <c r="H999" s="6">
        <f t="shared" si="97"/>
        <v>0.2788617119553578</v>
      </c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</row>
    <row r="1000" spans="1:32" x14ac:dyDescent="0.25">
      <c r="A1000" t="str">
        <f t="shared" si="94"/>
        <v>02035</v>
      </c>
      <c r="B1000" s="39">
        <f>[1]CO2ToAtm_Valid1!B1614</f>
        <v>0</v>
      </c>
      <c r="C1000">
        <f>[1]CO2ToAtm_Valid1!C772</f>
        <v>2035</v>
      </c>
      <c r="D1000" s="6">
        <f>[1]CO2ToAtm_Valid1!H772</f>
        <v>45.93</v>
      </c>
      <c r="E1000" s="6">
        <f>[1]CO2ToAtm_Valid1!F772</f>
        <v>447.17</v>
      </c>
      <c r="F1000" s="6">
        <f>[1]CO2ToAtm_Valid1!J772</f>
        <v>23.202617256144762</v>
      </c>
      <c r="G1000" s="6">
        <f t="shared" si="98"/>
        <v>447.47324408933912</v>
      </c>
      <c r="H1000" s="6">
        <f t="shared" si="97"/>
        <v>0.30324408933910263</v>
      </c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</row>
    <row r="1001" spans="1:32" x14ac:dyDescent="0.25">
      <c r="A1001" t="str">
        <f t="shared" si="94"/>
        <v>02036</v>
      </c>
      <c r="B1001" s="39">
        <f>[1]CO2ToAtm_Valid1!B1615</f>
        <v>0</v>
      </c>
      <c r="C1001">
        <f>[1]CO2ToAtm_Valid1!C779</f>
        <v>2036</v>
      </c>
      <c r="D1001" s="6">
        <f>[1]CO2ToAtm_Valid1!H779</f>
        <v>46.31</v>
      </c>
      <c r="E1001" s="6">
        <f>[1]CO2ToAtm_Valid1!F779</f>
        <v>449.81</v>
      </c>
      <c r="F1001" s="6">
        <f>[1]CO2ToAtm_Valid1!J779</f>
        <v>23.70222028029151</v>
      </c>
      <c r="G1001" s="6">
        <f t="shared" si="98"/>
        <v>450.14088569220803</v>
      </c>
      <c r="H1001" s="6">
        <f t="shared" si="97"/>
        <v>0.3308856922080281</v>
      </c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</row>
    <row r="1002" spans="1:32" x14ac:dyDescent="0.25">
      <c r="A1002" t="str">
        <f t="shared" si="94"/>
        <v>02037</v>
      </c>
      <c r="B1002" s="39">
        <f>[1]CO2ToAtm_Valid1!B1616</f>
        <v>0</v>
      </c>
      <c r="C1002">
        <f>[1]CO2ToAtm_Valid1!C785</f>
        <v>2037</v>
      </c>
      <c r="D1002" s="6">
        <f>[1]CO2ToAtm_Valid1!H785</f>
        <v>46.71</v>
      </c>
      <c r="E1002" s="6">
        <f>[1]CO2ToAtm_Valid1!F785</f>
        <v>452.48</v>
      </c>
      <c r="F1002" s="6">
        <f>[1]CO2ToAtm_Valid1!J785</f>
        <v>24.228429078447892</v>
      </c>
      <c r="G1002" s="6">
        <f t="shared" si="98"/>
        <v>452.84485534958918</v>
      </c>
      <c r="H1002" s="6">
        <f t="shared" si="97"/>
        <v>0.36485534958916332</v>
      </c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</row>
    <row r="1003" spans="1:32" x14ac:dyDescent="0.25">
      <c r="A1003" t="str">
        <f t="shared" si="94"/>
        <v>02038</v>
      </c>
      <c r="B1003" s="39">
        <f>[1]CO2ToAtm_Valid1!B1617</f>
        <v>0</v>
      </c>
      <c r="C1003">
        <f>[1]CO2ToAtm_Valid1!C792</f>
        <v>2038</v>
      </c>
      <c r="D1003" s="6">
        <f>[1]CO2ToAtm_Valid1!H792</f>
        <v>47.13</v>
      </c>
      <c r="E1003" s="6">
        <f>[1]CO2ToAtm_Valid1!F792</f>
        <v>455.18</v>
      </c>
      <c r="F1003" s="6">
        <f>[1]CO2ToAtm_Valid1!J792</f>
        <v>24.781723326851719</v>
      </c>
      <c r="G1003" s="6">
        <f t="shared" si="98"/>
        <v>455.58223163616492</v>
      </c>
      <c r="H1003" s="6">
        <f t="shared" si="97"/>
        <v>0.4022316361649132</v>
      </c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</row>
    <row r="1004" spans="1:32" x14ac:dyDescent="0.25">
      <c r="A1004" t="str">
        <f t="shared" si="94"/>
        <v>02039</v>
      </c>
      <c r="B1004" s="39">
        <f>[1]CO2ToAtm_Valid1!B1618</f>
        <v>0</v>
      </c>
      <c r="C1004">
        <f>[1]CO2ToAtm_Valid1!C798</f>
        <v>2039</v>
      </c>
      <c r="D1004" s="6">
        <f>[1]CO2ToAtm_Valid1!H798</f>
        <v>47.57</v>
      </c>
      <c r="E1004" s="6">
        <f>[1]CO2ToAtm_Valid1!F798</f>
        <v>457.92</v>
      </c>
      <c r="F1004" s="6">
        <f>[1]CO2ToAtm_Valid1!J798</f>
        <v>25.362606685552684</v>
      </c>
      <c r="G1004" s="6">
        <f t="shared" si="98"/>
        <v>458.35307597014747</v>
      </c>
      <c r="H1004" s="6">
        <f t="shared" si="97"/>
        <v>0.43307597014745625</v>
      </c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</row>
    <row r="1005" spans="1:32" x14ac:dyDescent="0.25">
      <c r="A1005" t="str">
        <f t="shared" si="94"/>
        <v>02040</v>
      </c>
      <c r="B1005" s="39">
        <f>[1]CO2ToAtm_Valid1!B1619</f>
        <v>0</v>
      </c>
      <c r="C1005">
        <f>[1]CO2ToAtm_Valid1!C804</f>
        <v>2040</v>
      </c>
      <c r="D1005" s="6">
        <f>[1]CO2ToAtm_Valid1!H804</f>
        <v>48.02</v>
      </c>
      <c r="E1005" s="6">
        <f>[1]CO2ToAtm_Valid1!F804</f>
        <v>460.7</v>
      </c>
      <c r="F1005" s="6">
        <f>[1]CO2ToAtm_Valid1!J804</f>
        <v>25.959482116166697</v>
      </c>
      <c r="G1005" s="6">
        <f t="shared" si="98"/>
        <v>461.16745284065979</v>
      </c>
      <c r="H1005" s="6">
        <f t="shared" si="97"/>
        <v>0.46745284065980286</v>
      </c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</row>
    <row r="1006" spans="1:32" x14ac:dyDescent="0.25">
      <c r="A1006" t="str">
        <f t="shared" si="94"/>
        <v>02041</v>
      </c>
      <c r="B1006" s="39">
        <f>[1]CO2ToAtm_Valid1!B1620</f>
        <v>0</v>
      </c>
      <c r="C1006">
        <f>[1]CO2ToAtm_Valid1!C811</f>
        <v>2041</v>
      </c>
      <c r="D1006" s="6">
        <f>[1]CO2ToAtm_Valid1!H811</f>
        <v>48.48</v>
      </c>
      <c r="E1006" s="6">
        <f>[1]CO2ToAtm_Valid1!F811</f>
        <v>463.52</v>
      </c>
      <c r="F1006" s="6">
        <f>[1]CO2ToAtm_Valid1!J811</f>
        <v>26.572619436577501</v>
      </c>
      <c r="G1006" s="6">
        <f t="shared" si="98"/>
        <v>464.02387735162182</v>
      </c>
      <c r="H1006" s="6">
        <f t="shared" si="97"/>
        <v>0.50387735162183844</v>
      </c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</row>
    <row r="1007" spans="1:32" x14ac:dyDescent="0.25">
      <c r="A1007" t="str">
        <f t="shared" si="94"/>
        <v>02042</v>
      </c>
      <c r="B1007" s="39">
        <f>[1]CO2ToAtm_Valid1!B1621</f>
        <v>0</v>
      </c>
      <c r="C1007">
        <f>[1]CO2ToAtm_Valid1!C816</f>
        <v>2042</v>
      </c>
      <c r="D1007" s="6">
        <f>[1]CO2ToAtm_Valid1!H816</f>
        <v>48.97</v>
      </c>
      <c r="E1007" s="6">
        <f>[1]CO2ToAtm_Valid1!F816</f>
        <v>466.38</v>
      </c>
      <c r="F1007" s="6">
        <f>[1]CO2ToAtm_Valid1!J816</f>
        <v>27.226917572848553</v>
      </c>
      <c r="G1007" s="6">
        <f t="shared" si="98"/>
        <v>466.92238405077813</v>
      </c>
      <c r="H1007" s="6">
        <f t="shared" si="97"/>
        <v>0.54238405077813923</v>
      </c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</row>
    <row r="1008" spans="1:32" x14ac:dyDescent="0.25">
      <c r="A1008" t="str">
        <f t="shared" si="94"/>
        <v>02043</v>
      </c>
      <c r="B1008" s="39">
        <f>[1]CO2ToAtm_Valid1!B1622</f>
        <v>0</v>
      </c>
      <c r="C1008">
        <f>[1]CO2ToAtm_Valid1!C822</f>
        <v>2043</v>
      </c>
      <c r="D1008" s="6">
        <f>[1]CO2ToAtm_Valid1!H822</f>
        <v>49.47</v>
      </c>
      <c r="E1008" s="6">
        <f>[1]CO2ToAtm_Valid1!F822</f>
        <v>469.29</v>
      </c>
      <c r="F1008" s="6">
        <f>[1]CO2ToAtm_Valid1!J822</f>
        <v>27.898426958137076</v>
      </c>
      <c r="G1008" s="6">
        <f t="shared" si="98"/>
        <v>469.86616102085128</v>
      </c>
      <c r="H1008" s="6">
        <f t="shared" si="97"/>
        <v>0.57616102085125931</v>
      </c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</row>
    <row r="1009" spans="1:32" x14ac:dyDescent="0.25">
      <c r="A1009" t="str">
        <f t="shared" si="94"/>
        <v>02044</v>
      </c>
      <c r="B1009" s="39">
        <f>[1]CO2ToAtm_Valid1!B1623</f>
        <v>0</v>
      </c>
      <c r="C1009">
        <f>[1]CO2ToAtm_Valid1!C828</f>
        <v>2044</v>
      </c>
      <c r="D1009" s="6">
        <f>[1]CO2ToAtm_Valid1!H828</f>
        <v>49.99</v>
      </c>
      <c r="E1009" s="6">
        <f>[1]CO2ToAtm_Valid1!F828</f>
        <v>472.24</v>
      </c>
      <c r="F1009" s="6">
        <f>[1]CO2ToAtm_Valid1!J828</f>
        <v>28.599963807931609</v>
      </c>
      <c r="G1009" s="6">
        <f t="shared" si="98"/>
        <v>472.86214173599711</v>
      </c>
      <c r="H1009" s="6">
        <f t="shared" si="97"/>
        <v>0.62214173599710421</v>
      </c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</row>
    <row r="1010" spans="1:32" x14ac:dyDescent="0.25">
      <c r="A1010" t="str">
        <f t="shared" si="94"/>
        <v>02045</v>
      </c>
      <c r="B1010" s="39">
        <f>[1]CO2ToAtm_Valid1!B1624</f>
        <v>0</v>
      </c>
      <c r="C1010">
        <f>[1]CO2ToAtm_Valid1!C834</f>
        <v>2045</v>
      </c>
      <c r="D1010" s="6">
        <f>[1]CO2ToAtm_Valid1!H834</f>
        <v>50.52</v>
      </c>
      <c r="E1010" s="6">
        <f>[1]CO2ToAtm_Valid1!F834</f>
        <v>475.25</v>
      </c>
      <c r="F1010" s="6">
        <f>[1]CO2ToAtm_Valid1!J834</f>
        <v>29.319527356347898</v>
      </c>
      <c r="G1010" s="6">
        <f t="shared" si="98"/>
        <v>475.90196719691829</v>
      </c>
      <c r="H1010" s="6">
        <f t="shared" si="97"/>
        <v>0.6519671969182923</v>
      </c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</row>
    <row r="1011" spans="1:32" x14ac:dyDescent="0.25">
      <c r="A1011" t="str">
        <f t="shared" si="94"/>
        <v>02046</v>
      </c>
      <c r="B1011" s="39">
        <f>[1]CO2ToAtm_Valid1!B1625</f>
        <v>0</v>
      </c>
      <c r="C1011">
        <f>[1]CO2ToAtm_Valid1!C840</f>
        <v>2046</v>
      </c>
      <c r="D1011" s="6">
        <f>[1]CO2ToAtm_Valid1!H840</f>
        <v>51.08</v>
      </c>
      <c r="E1011" s="6">
        <f>[1]CO2ToAtm_Valid1!F840</f>
        <v>478.31</v>
      </c>
      <c r="F1011" s="6">
        <f>[1]CO2ToAtm_Valid1!J840</f>
        <v>30.082901931838315</v>
      </c>
      <c r="G1011" s="6">
        <f t="shared" si="98"/>
        <v>479.00410081387298</v>
      </c>
      <c r="H1011" s="6">
        <f t="shared" si="97"/>
        <v>0.69410081387297851</v>
      </c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</row>
    <row r="1012" spans="1:32" x14ac:dyDescent="0.25">
      <c r="A1012" t="str">
        <f t="shared" si="94"/>
        <v>02047</v>
      </c>
      <c r="B1012" s="39">
        <f>[1]CO2ToAtm_Valid1!B1626</f>
        <v>0</v>
      </c>
      <c r="C1012">
        <f>[1]CO2ToAtm_Valid1!C847</f>
        <v>2047</v>
      </c>
      <c r="D1012" s="6">
        <f>[1]CO2ToAtm_Valid1!H847</f>
        <v>51.65</v>
      </c>
      <c r="E1012" s="6">
        <f>[1]CO2ToAtm_Valid1!F847</f>
        <v>481.42</v>
      </c>
      <c r="F1012" s="6">
        <f>[1]CO2ToAtm_Valid1!J847</f>
        <v>30.865392470740513</v>
      </c>
      <c r="G1012" s="6">
        <f t="shared" si="98"/>
        <v>482.16184403736725</v>
      </c>
      <c r="H1012" s="6">
        <f t="shared" si="97"/>
        <v>0.7418440373672297</v>
      </c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</row>
    <row r="1013" spans="1:32" x14ac:dyDescent="0.25">
      <c r="A1013" t="str">
        <f t="shared" si="94"/>
        <v>02048</v>
      </c>
      <c r="B1013" s="39">
        <f>[1]CO2ToAtm_Valid1!B1627</f>
        <v>0</v>
      </c>
      <c r="C1013">
        <f>[1]CO2ToAtm_Valid1!C853</f>
        <v>2048</v>
      </c>
      <c r="D1013" s="6">
        <f>[1]CO2ToAtm_Valid1!H853</f>
        <v>52.24</v>
      </c>
      <c r="E1013" s="6">
        <f>[1]CO2ToAtm_Valid1!F853</f>
        <v>484.59</v>
      </c>
      <c r="F1013" s="6">
        <f>[1]CO2ToAtm_Valid1!J853</f>
        <v>31.680306856686794</v>
      </c>
      <c r="G1013" s="6">
        <f t="shared" si="98"/>
        <v>485.37203488741875</v>
      </c>
      <c r="H1013" s="6">
        <f t="shared" si="97"/>
        <v>0.78203488741877436</v>
      </c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</row>
    <row r="1014" spans="1:32" x14ac:dyDescent="0.25">
      <c r="A1014" t="str">
        <f t="shared" si="94"/>
        <v>02049</v>
      </c>
      <c r="B1014" s="39">
        <f>[1]CO2ToAtm_Valid1!B1628</f>
        <v>0</v>
      </c>
      <c r="C1014">
        <f>[1]CO2ToAtm_Valid1!C860</f>
        <v>2049</v>
      </c>
      <c r="D1014" s="6">
        <f>[1]CO2ToAtm_Valid1!H860</f>
        <v>52.85</v>
      </c>
      <c r="E1014" s="6">
        <f>[1]CO2ToAtm_Valid1!F860</f>
        <v>487.82</v>
      </c>
      <c r="F1014" s="6">
        <f>[1]CO2ToAtm_Valid1!J860</f>
        <v>32.528352612127904</v>
      </c>
      <c r="G1014" s="6">
        <f t="shared" si="98"/>
        <v>488.64637731839775</v>
      </c>
      <c r="H1014" s="6">
        <f t="shared" si="97"/>
        <v>0.82637731839776052</v>
      </c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</row>
    <row r="1015" spans="1:32" x14ac:dyDescent="0.25">
      <c r="A1015" t="str">
        <f t="shared" si="94"/>
        <v>02050</v>
      </c>
      <c r="B1015" s="39">
        <f>[1]CO2ToAtm_Valid1!B1629</f>
        <v>0</v>
      </c>
      <c r="C1015">
        <f>[1]CO2ToAtm_Valid1!C867</f>
        <v>2050</v>
      </c>
      <c r="D1015" s="6">
        <f>[1]CO2ToAtm_Valid1!H867</f>
        <v>53.48</v>
      </c>
      <c r="E1015" s="6">
        <f>[1]CO2ToAtm_Valid1!F867</f>
        <v>491.12</v>
      </c>
      <c r="F1015" s="6">
        <f>[1]CO2ToAtm_Valid1!J867</f>
        <v>33.410261243326524</v>
      </c>
      <c r="G1015" s="6">
        <f t="shared" si="98"/>
        <v>491.98496192216749</v>
      </c>
      <c r="H1015" s="6">
        <f t="shared" si="97"/>
        <v>0.86496192216748113</v>
      </c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</row>
    <row r="1016" spans="1:32" x14ac:dyDescent="0.25">
      <c r="A1016" t="str">
        <f t="shared" si="94"/>
        <v>02051</v>
      </c>
      <c r="B1016" s="39">
        <f>[1]CO2ToAtm_Valid1!B1630</f>
        <v>0</v>
      </c>
      <c r="C1016">
        <f>[1]CO2ToAtm_Valid1!C874</f>
        <v>2051</v>
      </c>
      <c r="D1016" s="6">
        <f>[1]CO2ToAtm_Valid1!H874</f>
        <v>54.13</v>
      </c>
      <c r="E1016" s="6">
        <f>[1]CO2ToAtm_Valid1!F874</f>
        <v>494.48</v>
      </c>
      <c r="F1016" s="6">
        <f>[1]CO2ToAtm_Valid1!J874</f>
        <v>34.32678824035721</v>
      </c>
      <c r="G1016" s="6">
        <f t="shared" si="98"/>
        <v>495.3978823615015</v>
      </c>
      <c r="H1016" s="6">
        <f t="shared" si="97"/>
        <v>0.9178823615014835</v>
      </c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</row>
    <row r="1017" spans="1:32" x14ac:dyDescent="0.25">
      <c r="A1017" t="str">
        <f t="shared" si="94"/>
        <v>02052</v>
      </c>
      <c r="B1017" s="39">
        <f>[1]CO2ToAtm_Valid1!B1631</f>
        <v>0</v>
      </c>
      <c r="C1017">
        <f>[1]CO2ToAtm_Valid1!C882</f>
        <v>2052</v>
      </c>
      <c r="D1017" s="6">
        <f>[1]CO2ToAtm_Valid1!H882</f>
        <v>54.8</v>
      </c>
      <c r="E1017" s="6">
        <f>[1]CO2ToAtm_Valid1!F882</f>
        <v>497.91</v>
      </c>
      <c r="F1017" s="6">
        <f>[1]CO2ToAtm_Valid1!J882</f>
        <v>35.278713077106367</v>
      </c>
      <c r="G1017" s="6">
        <f t="shared" si="98"/>
        <v>498.87523537008417</v>
      </c>
      <c r="H1017" s="6">
        <f t="shared" si="97"/>
        <v>0.96523537008414451</v>
      </c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</row>
    <row r="1018" spans="1:32" x14ac:dyDescent="0.25">
      <c r="A1018" t="str">
        <f t="shared" si="94"/>
        <v>02053</v>
      </c>
      <c r="B1018" s="39">
        <f>[1]CO2ToAtm_Valid1!B1632</f>
        <v>0</v>
      </c>
      <c r="C1018">
        <f>[1]CO2ToAtm_Valid1!C890</f>
        <v>2053</v>
      </c>
      <c r="D1018" s="6">
        <f>[1]CO2ToAtm_Valid1!H890</f>
        <v>55.48</v>
      </c>
      <c r="E1018" s="6">
        <f>[1]CO2ToAtm_Valid1!F890</f>
        <v>501.41</v>
      </c>
      <c r="F1018" s="6">
        <f>[1]CO2ToAtm_Valid1!J890</f>
        <v>36.253223535387477</v>
      </c>
      <c r="G1018" s="6">
        <f t="shared" si="98"/>
        <v>502.42712075251046</v>
      </c>
      <c r="H1018" s="6">
        <f t="shared" si="97"/>
        <v>1.0171207525104364</v>
      </c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</row>
    <row r="1019" spans="1:32" x14ac:dyDescent="0.25">
      <c r="A1019" t="str">
        <f t="shared" si="94"/>
        <v>02054</v>
      </c>
      <c r="B1019" s="39">
        <f>[1]CO2ToAtm_Valid1!B1633</f>
        <v>0</v>
      </c>
      <c r="C1019">
        <f>[1]CO2ToAtm_Valid1!C893</f>
        <v>2054</v>
      </c>
      <c r="D1019" s="6">
        <f>[1]CO2ToAtm_Valid1!H893</f>
        <v>56.18</v>
      </c>
      <c r="E1019" s="6">
        <f>[1]CO2ToAtm_Valid1!F893</f>
        <v>504.98</v>
      </c>
      <c r="F1019" s="6">
        <f>[1]CO2ToAtm_Valid1!J893</f>
        <v>37.264480922805937</v>
      </c>
      <c r="G1019" s="6">
        <f t="shared" si="98"/>
        <v>506.05189801989599</v>
      </c>
      <c r="H1019" s="6">
        <f t="shared" si="97"/>
        <v>1.0718980198959684</v>
      </c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</row>
    <row r="1020" spans="1:32" x14ac:dyDescent="0.25">
      <c r="A1020" t="str">
        <f t="shared" si="94"/>
        <v>02055</v>
      </c>
      <c r="B1020" s="39">
        <f>[1]CO2ToAtm_Valid1!B1634</f>
        <v>0</v>
      </c>
      <c r="C1020">
        <f>[1]CO2ToAtm_Valid1!C897</f>
        <v>2055</v>
      </c>
      <c r="D1020" s="6">
        <f>[1]CO2ToAtm_Valid1!H897</f>
        <v>56.9</v>
      </c>
      <c r="E1020" s="6">
        <f>[1]CO2ToAtm_Valid1!F897</f>
        <v>508.63</v>
      </c>
      <c r="F1020" s="6">
        <f>[1]CO2ToAtm_Valid1!J897</f>
        <v>38.313324672777895</v>
      </c>
      <c r="G1020" s="6">
        <f t="shared" si="98"/>
        <v>509.75138039984711</v>
      </c>
      <c r="H1020" s="6">
        <f t="shared" si="97"/>
        <v>1.1213803998471121</v>
      </c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</row>
    <row r="1021" spans="1:32" x14ac:dyDescent="0.25">
      <c r="A1021" t="str">
        <f t="shared" si="94"/>
        <v>02056</v>
      </c>
      <c r="B1021" s="39">
        <f>[1]CO2ToAtm_Valid1!B1635</f>
        <v>0</v>
      </c>
      <c r="C1021">
        <f>[1]CO2ToAtm_Valid1!C900</f>
        <v>2056</v>
      </c>
      <c r="D1021" s="6">
        <f>[1]CO2ToAtm_Valid1!H900</f>
        <v>57.63</v>
      </c>
      <c r="E1021" s="6">
        <f>[1]CO2ToAtm_Valid1!F900</f>
        <v>512.36</v>
      </c>
      <c r="F1021" s="6">
        <f>[1]CO2ToAtm_Valid1!J900</f>
        <v>39.386572816683504</v>
      </c>
      <c r="G1021" s="6">
        <f t="shared" si="98"/>
        <v>513.53567537423532</v>
      </c>
      <c r="H1021" s="6">
        <f t="shared" si="97"/>
        <v>1.1756753742353112</v>
      </c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</row>
    <row r="1022" spans="1:32" x14ac:dyDescent="0.25">
      <c r="A1022" t="str">
        <f t="shared" si="94"/>
        <v>02057</v>
      </c>
      <c r="B1022" s="39">
        <f>[1]CO2ToAtm_Valid1!B1636</f>
        <v>0</v>
      </c>
      <c r="C1022">
        <f>[1]CO2ToAtm_Valid1!C904</f>
        <v>2057</v>
      </c>
      <c r="D1022" s="6">
        <f>[1]CO2ToAtm_Valid1!H904</f>
        <v>58.38</v>
      </c>
      <c r="E1022" s="6">
        <f>[1]CO2ToAtm_Valid1!F904</f>
        <v>516.16</v>
      </c>
      <c r="F1022" s="6">
        <f>[1]CO2ToAtm_Valid1!J904</f>
        <v>40.498856345110987</v>
      </c>
      <c r="G1022" s="6">
        <f t="shared" si="98"/>
        <v>517.40309511097098</v>
      </c>
      <c r="H1022" s="6">
        <f t="shared" si="97"/>
        <v>1.2430951109710122</v>
      </c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</row>
    <row r="1023" spans="1:32" x14ac:dyDescent="0.25">
      <c r="A1023" t="str">
        <f t="shared" si="94"/>
        <v>02058</v>
      </c>
      <c r="B1023" s="39">
        <f>[1]CO2ToAtm_Valid1!B1637</f>
        <v>0</v>
      </c>
      <c r="C1023">
        <f>[1]CO2ToAtm_Valid1!C907</f>
        <v>2058</v>
      </c>
      <c r="D1023" s="6">
        <f>[1]CO2ToAtm_Valid1!H907</f>
        <v>59.14</v>
      </c>
      <c r="E1023" s="6">
        <f>[1]CO2ToAtm_Valid1!F907</f>
        <v>520.04999999999995</v>
      </c>
      <c r="F1023" s="6">
        <f>[1]CO2ToAtm_Valid1!J907</f>
        <v>41.636727468858723</v>
      </c>
      <c r="G1023" s="6">
        <f t="shared" si="98"/>
        <v>521.34551297632663</v>
      </c>
      <c r="H1023" s="6">
        <f t="shared" si="97"/>
        <v>1.2955129763266768</v>
      </c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</row>
    <row r="1024" spans="1:32" x14ac:dyDescent="0.25">
      <c r="A1024" t="str">
        <f t="shared" si="94"/>
        <v>02059</v>
      </c>
      <c r="B1024" s="39">
        <f>[1]CO2ToAtm_Valid1!B1638</f>
        <v>0</v>
      </c>
      <c r="C1024">
        <f>[1]CO2ToAtm_Valid1!C911</f>
        <v>2059</v>
      </c>
      <c r="D1024" s="6">
        <f>[1]CO2ToAtm_Valid1!H911</f>
        <v>59.92</v>
      </c>
      <c r="E1024" s="6">
        <f>[1]CO2ToAtm_Valid1!F911</f>
        <v>524.02</v>
      </c>
      <c r="F1024" s="6">
        <f>[1]CO2ToAtm_Valid1!J911</f>
        <v>42.81514295862646</v>
      </c>
      <c r="G1024" s="6">
        <f t="shared" si="98"/>
        <v>525.38120710228657</v>
      </c>
      <c r="H1024" s="6">
        <f t="shared" si="97"/>
        <v>1.3612071022865848</v>
      </c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</row>
    <row r="1025" spans="1:32" x14ac:dyDescent="0.25">
      <c r="A1025" t="str">
        <f t="shared" si="94"/>
        <v>02060</v>
      </c>
      <c r="B1025" s="39">
        <f>[1]CO2ToAtm_Valid1!B1639</f>
        <v>0</v>
      </c>
      <c r="C1025">
        <f>[1]CO2ToAtm_Valid1!C914</f>
        <v>2060</v>
      </c>
      <c r="D1025" s="6">
        <f>[1]CO2ToAtm_Valid1!H914</f>
        <v>60.72</v>
      </c>
      <c r="E1025" s="6">
        <f>[1]CO2ToAtm_Valid1!F914</f>
        <v>528.07000000000005</v>
      </c>
      <c r="F1025" s="6">
        <f>[1]CO2ToAtm_Valid1!J914</f>
        <v>44.03503818307793</v>
      </c>
      <c r="G1025" s="6">
        <f t="shared" si="98"/>
        <v>529.50209256832602</v>
      </c>
      <c r="H1025" s="6">
        <f t="shared" si="97"/>
        <v>1.4320925683259702</v>
      </c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</row>
    <row r="1026" spans="1:32" x14ac:dyDescent="0.25">
      <c r="A1026" t="str">
        <f t="shared" ref="A1026:A1065" si="99">B1026&amp;C1026</f>
        <v>02061</v>
      </c>
      <c r="B1026" s="39">
        <f>[1]CO2ToAtm_Valid1!B1640</f>
        <v>0</v>
      </c>
      <c r="C1026">
        <f>[1]CO2ToAtm_Valid1!C917</f>
        <v>2061</v>
      </c>
      <c r="D1026" s="6">
        <f>[1]CO2ToAtm_Valid1!H917</f>
        <v>61.54</v>
      </c>
      <c r="E1026" s="6">
        <f>[1]CO2ToAtm_Valid1!F917</f>
        <v>532.21</v>
      </c>
      <c r="F1026" s="6">
        <f>[1]CO2ToAtm_Valid1!J917</f>
        <v>45.297372494688751</v>
      </c>
      <c r="G1026" s="6">
        <f t="shared" si="98"/>
        <v>533.70828913995877</v>
      </c>
      <c r="H1026" s="6">
        <f t="shared" si="97"/>
        <v>1.4982891399587288</v>
      </c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</row>
    <row r="1027" spans="1:32" x14ac:dyDescent="0.25">
      <c r="A1027" t="str">
        <f t="shared" si="99"/>
        <v>02062</v>
      </c>
      <c r="B1027" s="39">
        <f>[1]CO2ToAtm_Valid1!B1641</f>
        <v>0</v>
      </c>
      <c r="C1027">
        <f>[1]CO2ToAtm_Valid1!C921</f>
        <v>2062</v>
      </c>
      <c r="D1027" s="6">
        <f>[1]CO2ToAtm_Valid1!H921</f>
        <v>62.37</v>
      </c>
      <c r="E1027" s="6">
        <f>[1]CO2ToAtm_Valid1!F921</f>
        <v>536.44000000000005</v>
      </c>
      <c r="F1027" s="6">
        <f>[1]CO2ToAtm_Valid1!J921</f>
        <v>46.588136483328839</v>
      </c>
      <c r="G1027" s="6">
        <f t="shared" si="98"/>
        <v>538.00991965360936</v>
      </c>
      <c r="H1027" s="6">
        <f t="shared" si="97"/>
        <v>1.5699196536093041</v>
      </c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</row>
    <row r="1028" spans="1:32" x14ac:dyDescent="0.25">
      <c r="A1028" t="str">
        <f t="shared" si="99"/>
        <v>02063</v>
      </c>
      <c r="B1028" s="39">
        <f>[1]CO2ToAtm_Valid1!B1642</f>
        <v>0</v>
      </c>
      <c r="C1028">
        <f>[1]CO2ToAtm_Valid1!C924</f>
        <v>2063</v>
      </c>
      <c r="D1028" s="6">
        <f>[1]CO2ToAtm_Valid1!H924</f>
        <v>63.23</v>
      </c>
      <c r="E1028" s="6">
        <f>[1]CO2ToAtm_Valid1!F924</f>
        <v>540.76</v>
      </c>
      <c r="F1028" s="6">
        <f>[1]CO2ToAtm_Valid1!J924</f>
        <v>47.938151077947566</v>
      </c>
      <c r="G1028" s="6">
        <f t="shared" si="98"/>
        <v>542.40519033077203</v>
      </c>
      <c r="H1028" s="6">
        <f t="shared" si="97"/>
        <v>1.6451903307720386</v>
      </c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</row>
    <row r="1029" spans="1:32" x14ac:dyDescent="0.25">
      <c r="A1029" t="str">
        <f t="shared" si="99"/>
        <v>02064</v>
      </c>
      <c r="B1029" s="39">
        <f>[1]CO2ToAtm_Valid1!B1643</f>
        <v>0</v>
      </c>
      <c r="C1029">
        <f>[1]CO2ToAtm_Valid1!C927</f>
        <v>2064</v>
      </c>
      <c r="D1029" s="6">
        <f>[1]CO2ToAtm_Valid1!H927</f>
        <v>64.099999999999994</v>
      </c>
      <c r="E1029" s="6">
        <f>[1]CO2ToAtm_Valid1!F927</f>
        <v>545.17999999999995</v>
      </c>
      <c r="F1029" s="6">
        <f>[1]CO2ToAtm_Valid1!J927</f>
        <v>49.318284209682865</v>
      </c>
      <c r="G1029" s="6">
        <f t="shared" si="98"/>
        <v>546.8980475131815</v>
      </c>
      <c r="H1029" s="6">
        <f t="shared" si="97"/>
        <v>1.7180475131815456</v>
      </c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</row>
    <row r="1030" spans="1:32" x14ac:dyDescent="0.25">
      <c r="A1030" t="str">
        <f t="shared" si="99"/>
        <v>02065</v>
      </c>
      <c r="B1030" s="39">
        <f>[1]CO2ToAtm_Valid1!B1644</f>
        <v>0</v>
      </c>
      <c r="C1030">
        <f>[1]CO2ToAtm_Valid1!C931</f>
        <v>2065</v>
      </c>
      <c r="D1030" s="6">
        <f>[1]CO2ToAtm_Valid1!H931</f>
        <v>65</v>
      </c>
      <c r="E1030" s="6">
        <f>[1]CO2ToAtm_Valid1!F931</f>
        <v>549.69000000000005</v>
      </c>
      <c r="F1030" s="6">
        <f>[1]CO2ToAtm_Valid1!J931</f>
        <v>50.760088313746778</v>
      </c>
      <c r="G1030" s="6">
        <f t="shared" si="98"/>
        <v>551.49476110239209</v>
      </c>
      <c r="H1030" s="6">
        <f t="shared" si="97"/>
        <v>1.8047611023920354</v>
      </c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</row>
    <row r="1031" spans="1:32" x14ac:dyDescent="0.25">
      <c r="A1031" t="str">
        <f t="shared" si="99"/>
        <v>02066</v>
      </c>
      <c r="B1031" s="39">
        <f>[1]CO2ToAtm_Valid1!B1645</f>
        <v>0</v>
      </c>
      <c r="C1031">
        <f>[1]CO2ToAtm_Valid1!C934</f>
        <v>2066</v>
      </c>
      <c r="D1031" s="6">
        <f>[1]CO2ToAtm_Valid1!H934</f>
        <v>65.91</v>
      </c>
      <c r="E1031" s="6">
        <f>[1]CO2ToAtm_Valid1!F934</f>
        <v>554.29999999999995</v>
      </c>
      <c r="F1031" s="6">
        <f>[1]CO2ToAtm_Valid1!J934</f>
        <v>52.233779761054159</v>
      </c>
      <c r="G1031" s="6">
        <f t="shared" si="98"/>
        <v>556.18937110291256</v>
      </c>
      <c r="H1031" s="6">
        <f t="shared" si="97"/>
        <v>1.8893711029126052</v>
      </c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</row>
    <row r="1032" spans="1:32" x14ac:dyDescent="0.25">
      <c r="A1032" t="str">
        <f t="shared" si="99"/>
        <v>02067</v>
      </c>
      <c r="B1032" s="39">
        <f>[1]CO2ToAtm_Valid1!B1646</f>
        <v>0</v>
      </c>
      <c r="C1032">
        <f>[1]CO2ToAtm_Valid1!C938</f>
        <v>2067</v>
      </c>
      <c r="D1032" s="6">
        <f>[1]CO2ToAtm_Valid1!H938</f>
        <v>66.849999999999994</v>
      </c>
      <c r="E1032" s="6">
        <f>[1]CO2ToAtm_Valid1!F938</f>
        <v>559.01</v>
      </c>
      <c r="F1032" s="6">
        <f>[1]CO2ToAtm_Valid1!J938</f>
        <v>53.771674471495587</v>
      </c>
      <c r="G1032" s="6">
        <f t="shared" si="98"/>
        <v>560.98806398989166</v>
      </c>
      <c r="H1032" s="6">
        <f t="shared" si="97"/>
        <v>1.9780639898916661</v>
      </c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</row>
    <row r="1033" spans="1:32" x14ac:dyDescent="0.25">
      <c r="A1033" t="str">
        <f t="shared" si="99"/>
        <v>02068</v>
      </c>
      <c r="B1033" s="39">
        <f>[1]CO2ToAtm_Valid1!B1647</f>
        <v>0</v>
      </c>
      <c r="C1033">
        <f>[1]CO2ToAtm_Valid1!C942</f>
        <v>2068</v>
      </c>
      <c r="D1033" s="6">
        <f>[1]CO2ToAtm_Valid1!H942</f>
        <v>67.8</v>
      </c>
      <c r="E1033" s="6">
        <f>[1]CO2ToAtm_Valid1!F942</f>
        <v>563.83000000000004</v>
      </c>
      <c r="F1033" s="6">
        <f>[1]CO2ToAtm_Valid1!J942</f>
        <v>55.343305277347064</v>
      </c>
      <c r="G1033" s="6">
        <f t="shared" si="98"/>
        <v>565.89497752515945</v>
      </c>
      <c r="H1033" s="6">
        <f t="shared" si="97"/>
        <v>2.0649775251594065</v>
      </c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</row>
    <row r="1034" spans="1:32" x14ac:dyDescent="0.25">
      <c r="A1034" t="str">
        <f t="shared" si="99"/>
        <v>02069</v>
      </c>
      <c r="B1034" s="39">
        <f>[1]CO2ToAtm_Valid1!B1648</f>
        <v>0</v>
      </c>
      <c r="C1034">
        <f>[1]CO2ToAtm_Valid1!C945</f>
        <v>2069</v>
      </c>
      <c r="D1034" s="6">
        <f>[1]CO2ToAtm_Valid1!H945</f>
        <v>68.78</v>
      </c>
      <c r="E1034" s="6">
        <f>[1]CO2ToAtm_Valid1!F945</f>
        <v>568.75</v>
      </c>
      <c r="F1034" s="6">
        <f>[1]CO2ToAtm_Valid1!J945</f>
        <v>56.981783561593524</v>
      </c>
      <c r="G1034" s="6">
        <f t="shared" si="98"/>
        <v>570.91621066291259</v>
      </c>
      <c r="H1034" s="6">
        <f t="shared" si="97"/>
        <v>2.1662106629125901</v>
      </c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</row>
    <row r="1035" spans="1:32" x14ac:dyDescent="0.25">
      <c r="A1035" t="str">
        <f t="shared" si="99"/>
        <v>02070</v>
      </c>
      <c r="B1035" s="39">
        <f>[1]CO2ToAtm_Valid1!B1649</f>
        <v>0</v>
      </c>
      <c r="C1035">
        <f>[1]CO2ToAtm_Valid1!C949</f>
        <v>2070</v>
      </c>
      <c r="D1035" s="6">
        <f>[1]CO2ToAtm_Valid1!H949</f>
        <v>69.77</v>
      </c>
      <c r="E1035" s="6">
        <f>[1]CO2ToAtm_Valid1!F949</f>
        <v>573.78</v>
      </c>
      <c r="F1035" s="6">
        <f>[1]CO2ToAtm_Valid1!J949</f>
        <v>58.655926639456197</v>
      </c>
      <c r="G1035" s="6">
        <f t="shared" si="98"/>
        <v>576.04600301684934</v>
      </c>
      <c r="H1035" s="6">
        <f t="shared" si="97"/>
        <v>2.2660030168493677</v>
      </c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</row>
    <row r="1036" spans="1:32" x14ac:dyDescent="0.25">
      <c r="A1036" t="str">
        <f t="shared" si="99"/>
        <v>02071</v>
      </c>
      <c r="B1036" s="39">
        <f>[1]CO2ToAtm_Valid1!B1650</f>
        <v>0</v>
      </c>
      <c r="C1036">
        <f>[1]CO2ToAtm_Valid1!C953</f>
        <v>2071</v>
      </c>
      <c r="D1036" s="6">
        <f>[1]CO2ToAtm_Valid1!H953</f>
        <v>70.790000000000006</v>
      </c>
      <c r="E1036" s="6">
        <f>[1]CO2ToAtm_Valid1!F953</f>
        <v>578.92999999999995</v>
      </c>
      <c r="F1036" s="6">
        <f>[1]CO2ToAtm_Valid1!J953</f>
        <v>60.3996733354303</v>
      </c>
      <c r="G1036" s="6">
        <f t="shared" si="98"/>
        <v>581.29036192566662</v>
      </c>
      <c r="H1036" s="6">
        <f t="shared" si="97"/>
        <v>2.3603619256666661</v>
      </c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</row>
    <row r="1037" spans="1:32" x14ac:dyDescent="0.25">
      <c r="A1037" t="str">
        <f t="shared" si="99"/>
        <v>02072</v>
      </c>
      <c r="B1037" s="39">
        <f>[1]CO2ToAtm_Valid1!B1651</f>
        <v>0</v>
      </c>
      <c r="C1037">
        <f>[1]CO2ToAtm_Valid1!C956</f>
        <v>2072</v>
      </c>
      <c r="D1037" s="6">
        <f>[1]CO2ToAtm_Valid1!H956</f>
        <v>71.819999999999993</v>
      </c>
      <c r="E1037" s="6">
        <f>[1]CO2ToAtm_Valid1!F956</f>
        <v>584.19000000000005</v>
      </c>
      <c r="F1037" s="6">
        <f>[1]CO2ToAtm_Valid1!J956</f>
        <v>62.181093469266429</v>
      </c>
      <c r="G1037" s="6">
        <f t="shared" si="98"/>
        <v>586.66363294947882</v>
      </c>
      <c r="H1037" s="6">
        <f t="shared" si="97"/>
        <v>2.4736329494787697</v>
      </c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</row>
    <row r="1038" spans="1:32" x14ac:dyDescent="0.25">
      <c r="A1038" t="str">
        <f t="shared" si="99"/>
        <v>02073</v>
      </c>
      <c r="B1038" s="39">
        <f>[1]CO2ToAtm_Valid1!B1652</f>
        <v>0</v>
      </c>
      <c r="C1038">
        <f>[1]CO2ToAtm_Valid1!C960</f>
        <v>2073</v>
      </c>
      <c r="D1038" s="6">
        <f>[1]CO2ToAtm_Valid1!H960</f>
        <v>72.88</v>
      </c>
      <c r="E1038" s="6">
        <f>[1]CO2ToAtm_Valid1!F960</f>
        <v>589.55999999999995</v>
      </c>
      <c r="F1038" s="6">
        <f>[1]CO2ToAtm_Valid1!J960</f>
        <v>64.034985285385886</v>
      </c>
      <c r="G1038" s="6">
        <f t="shared" si="98"/>
        <v>592.15172771693562</v>
      </c>
      <c r="H1038" s="6">
        <f t="shared" si="97"/>
        <v>2.5917277169356794</v>
      </c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</row>
    <row r="1039" spans="1:32" x14ac:dyDescent="0.25">
      <c r="A1039" t="str">
        <f t="shared" si="99"/>
        <v>02074</v>
      </c>
      <c r="B1039" s="39">
        <f>[1]CO2ToAtm_Valid1!B1653</f>
        <v>0</v>
      </c>
      <c r="C1039">
        <f>[1]CO2ToAtm_Valid1!C964</f>
        <v>2074</v>
      </c>
      <c r="D1039" s="6">
        <f>[1]CO2ToAtm_Valid1!H964</f>
        <v>73.959999999999994</v>
      </c>
      <c r="E1039" s="6">
        <f>[1]CO2ToAtm_Valid1!F964</f>
        <v>595.04999999999995</v>
      </c>
      <c r="F1039" s="6">
        <f>[1]CO2ToAtm_Valid1!J964</f>
        <v>65.945946313917887</v>
      </c>
      <c r="G1039" s="6">
        <f t="shared" si="98"/>
        <v>597.75910182911468</v>
      </c>
      <c r="H1039" s="6">
        <f t="shared" si="97"/>
        <v>2.7091018291147293</v>
      </c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</row>
    <row r="1040" spans="1:32" x14ac:dyDescent="0.25">
      <c r="A1040" t="str">
        <f t="shared" si="99"/>
        <v>02075</v>
      </c>
      <c r="B1040" s="39">
        <f>[1]CO2ToAtm_Valid1!B1654</f>
        <v>0</v>
      </c>
      <c r="C1040">
        <f>[1]CO2ToAtm_Valid1!C966</f>
        <v>2075</v>
      </c>
      <c r="D1040" s="6">
        <f>[1]CO2ToAtm_Valid1!H966</f>
        <v>75.05</v>
      </c>
      <c r="E1040" s="6">
        <f>[1]CO2ToAtm_Valid1!F966</f>
        <v>600.66999999999996</v>
      </c>
      <c r="F1040" s="6">
        <f>[1]CO2ToAtm_Valid1!J966</f>
        <v>67.897744644830553</v>
      </c>
      <c r="G1040" s="6">
        <f t="shared" si="98"/>
        <v>603.49378313878583</v>
      </c>
      <c r="H1040" s="6">
        <f t="shared" si="97"/>
        <v>2.8237831387858705</v>
      </c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</row>
    <row r="1041" spans="1:32" x14ac:dyDescent="0.25">
      <c r="A1041" t="str">
        <f t="shared" si="99"/>
        <v>02076</v>
      </c>
      <c r="B1041" s="39">
        <f>[1]CO2ToAtm_Valid1!B1655</f>
        <v>0</v>
      </c>
      <c r="C1041">
        <f>[1]CO2ToAtm_Valid1!C968</f>
        <v>2076</v>
      </c>
      <c r="D1041" s="6">
        <f>[1]CO2ToAtm_Valid1!H968</f>
        <v>76.16</v>
      </c>
      <c r="E1041" s="6">
        <f>[1]CO2ToAtm_Valid1!F968</f>
        <v>606.4</v>
      </c>
      <c r="F1041" s="6">
        <f>[1]CO2ToAtm_Valid1!J968</f>
        <v>69.908780724480863</v>
      </c>
      <c r="G1041" s="6">
        <f t="shared" si="98"/>
        <v>609.36369329639308</v>
      </c>
      <c r="H1041" s="6">
        <f t="shared" si="97"/>
        <v>2.9636932963931031</v>
      </c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</row>
    <row r="1042" spans="1:32" x14ac:dyDescent="0.25">
      <c r="A1042" t="str">
        <f t="shared" si="99"/>
        <v>02077</v>
      </c>
      <c r="B1042" s="39">
        <f>[1]CO2ToAtm_Valid1!B1656</f>
        <v>0</v>
      </c>
      <c r="C1042">
        <f>[1]CO2ToAtm_Valid1!C970</f>
        <v>2077</v>
      </c>
      <c r="D1042" s="6">
        <f>[1]CO2ToAtm_Valid1!H970</f>
        <v>77.290000000000006</v>
      </c>
      <c r="E1042" s="6">
        <f>[1]CO2ToAtm_Valid1!F970</f>
        <v>612.27</v>
      </c>
      <c r="F1042" s="6">
        <f>[1]CO2ToAtm_Valid1!J970</f>
        <v>71.980385654428801</v>
      </c>
      <c r="G1042" s="6">
        <f t="shared" si="98"/>
        <v>615.35118831299371</v>
      </c>
      <c r="H1042" s="6">
        <f t="shared" si="97"/>
        <v>3.0811883129937314</v>
      </c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</row>
    <row r="1043" spans="1:32" x14ac:dyDescent="0.25">
      <c r="A1043" t="str">
        <f t="shared" si="99"/>
        <v>02078</v>
      </c>
      <c r="B1043" s="39">
        <f>[1]CO2ToAtm_Valid1!B1657</f>
        <v>0</v>
      </c>
      <c r="C1043">
        <f>[1]CO2ToAtm_Valid1!C972</f>
        <v>2078</v>
      </c>
      <c r="D1043" s="6">
        <f>[1]CO2ToAtm_Valid1!H972</f>
        <v>78.44</v>
      </c>
      <c r="E1043" s="6">
        <f>[1]CO2ToAtm_Valid1!F972</f>
        <v>618.26</v>
      </c>
      <c r="F1043" s="6">
        <f>[1]CO2ToAtm_Valid1!J972</f>
        <v>74.113914520046123</v>
      </c>
      <c r="G1043" s="6">
        <f t="shared" si="98"/>
        <v>621.48643862412655</v>
      </c>
      <c r="H1043" s="6">
        <f t="shared" si="97"/>
        <v>3.2264386241265584</v>
      </c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</row>
    <row r="1044" spans="1:32" x14ac:dyDescent="0.25">
      <c r="A1044" t="str">
        <f t="shared" si="99"/>
        <v>02079</v>
      </c>
      <c r="B1044" s="39">
        <f>[1]CO2ToAtm_Valid1!B1658</f>
        <v>0</v>
      </c>
      <c r="C1044">
        <f>[1]CO2ToAtm_Valid1!C974</f>
        <v>2079</v>
      </c>
      <c r="D1044" s="6">
        <f>[1]CO2ToAtm_Valid1!H974</f>
        <v>79.599999999999994</v>
      </c>
      <c r="E1044" s="6">
        <f>[1]CO2ToAtm_Valid1!F974</f>
        <v>624.39</v>
      </c>
      <c r="F1044" s="6">
        <f>[1]CO2ToAtm_Valid1!J974</f>
        <v>76.292309968441671</v>
      </c>
      <c r="G1044" s="6">
        <f t="shared" si="98"/>
        <v>627.74961773624148</v>
      </c>
      <c r="H1044" s="6">
        <f t="shared" si="97"/>
        <v>3.3596177362414892</v>
      </c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</row>
    <row r="1045" spans="1:32" x14ac:dyDescent="0.25">
      <c r="A1045" t="str">
        <f t="shared" si="99"/>
        <v>02080</v>
      </c>
      <c r="B1045" s="39">
        <f>[1]CO2ToAtm_Valid1!B1659</f>
        <v>0</v>
      </c>
      <c r="C1045">
        <f>[1]CO2ToAtm_Valid1!C976</f>
        <v>2080</v>
      </c>
      <c r="D1045" s="6">
        <f>[1]CO2ToAtm_Valid1!H976</f>
        <v>80.77</v>
      </c>
      <c r="E1045" s="6">
        <f>[1]CO2ToAtm_Valid1!F976</f>
        <v>630.65</v>
      </c>
      <c r="F1045" s="6">
        <f>[1]CO2ToAtm_Valid1!J976</f>
        <v>78.516267530160292</v>
      </c>
      <c r="G1045" s="6">
        <f t="shared" si="98"/>
        <v>634.15854160927552</v>
      </c>
      <c r="H1045" s="6">
        <f t="shared" si="97"/>
        <v>3.5085416092755395</v>
      </c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</row>
    <row r="1046" spans="1:32" x14ac:dyDescent="0.25">
      <c r="A1046" t="str">
        <f t="shared" si="99"/>
        <v>02081</v>
      </c>
      <c r="B1046" s="39">
        <f>[1]CO2ToAtm_Valid1!B1660</f>
        <v>0</v>
      </c>
      <c r="C1046">
        <f>[1]CO2ToAtm_Valid1!C978</f>
        <v>2081</v>
      </c>
      <c r="D1046" s="6">
        <f>[1]CO2ToAtm_Valid1!H978</f>
        <v>81.96</v>
      </c>
      <c r="E1046" s="6">
        <f>[1]CO2ToAtm_Valid1!F978</f>
        <v>637.04</v>
      </c>
      <c r="F1046" s="6">
        <f>[1]CO2ToAtm_Valid1!J978</f>
        <v>80.8053948367575</v>
      </c>
      <c r="G1046" s="6">
        <f t="shared" si="98"/>
        <v>640.70329929963634</v>
      </c>
      <c r="H1046" s="6">
        <f t="shared" si="97"/>
        <v>3.6632992996363782</v>
      </c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</row>
    <row r="1047" spans="1:32" x14ac:dyDescent="0.25">
      <c r="A1047" t="str">
        <f t="shared" si="99"/>
        <v>02082</v>
      </c>
      <c r="B1047" s="39">
        <f>[1]CO2ToAtm_Valid1!B1661</f>
        <v>0</v>
      </c>
      <c r="C1047">
        <f>[1]CO2ToAtm_Valid1!C980</f>
        <v>2082</v>
      </c>
      <c r="D1047" s="6">
        <f>[1]CO2ToAtm_Valid1!H980</f>
        <v>83.17</v>
      </c>
      <c r="E1047" s="6">
        <f>[1]CO2ToAtm_Valid1!F980</f>
        <v>643.57000000000005</v>
      </c>
      <c r="F1047" s="6">
        <f>[1]CO2ToAtm_Valid1!J980</f>
        <v>83.16111892504081</v>
      </c>
      <c r="G1047" s="6">
        <f t="shared" si="98"/>
        <v>647.38640138754897</v>
      </c>
      <c r="H1047" s="6">
        <f t="shared" si="97"/>
        <v>3.8164013875489218</v>
      </c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</row>
    <row r="1048" spans="1:32" x14ac:dyDescent="0.25">
      <c r="A1048" t="str">
        <f t="shared" si="99"/>
        <v>02083</v>
      </c>
      <c r="B1048" s="39">
        <f>[1]CO2ToAtm_Valid1!B1662</f>
        <v>0</v>
      </c>
      <c r="C1048">
        <f>[1]CO2ToAtm_Valid1!C982</f>
        <v>2083</v>
      </c>
      <c r="D1048" s="6">
        <f>[1]CO2ToAtm_Valid1!H982</f>
        <v>84.4</v>
      </c>
      <c r="E1048" s="6">
        <f>[1]CO2ToAtm_Valid1!F982</f>
        <v>650.25</v>
      </c>
      <c r="F1048" s="6">
        <f>[1]CO2ToAtm_Valid1!J982</f>
        <v>85.584890815629564</v>
      </c>
      <c r="G1048" s="6">
        <f t="shared" si="98"/>
        <v>654.21803059219474</v>
      </c>
      <c r="H1048" s="6">
        <f t="shared" si="97"/>
        <v>3.9680305921947365</v>
      </c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</row>
    <row r="1049" spans="1:32" x14ac:dyDescent="0.25">
      <c r="A1049" t="str">
        <f t="shared" si="99"/>
        <v>02084</v>
      </c>
      <c r="B1049" s="39">
        <f>[1]CO2ToAtm_Valid1!B1663</f>
        <v>0</v>
      </c>
      <c r="C1049">
        <f>[1]CO2ToAtm_Valid1!C984</f>
        <v>2084</v>
      </c>
      <c r="D1049" s="6">
        <f>[1]CO2ToAtm_Valid1!H984</f>
        <v>85.65</v>
      </c>
      <c r="E1049" s="6">
        <f>[1]CO2ToAtm_Valid1!F984</f>
        <v>657.06</v>
      </c>
      <c r="F1049" s="6">
        <f>[1]CO2ToAtm_Valid1!J984</f>
        <v>88.078185512955031</v>
      </c>
      <c r="G1049" s="6">
        <f t="shared" si="98"/>
        <v>661.20837270366576</v>
      </c>
      <c r="H1049" s="6">
        <f t="shared" si="97"/>
        <v>4.1483727036658138</v>
      </c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</row>
    <row r="1050" spans="1:32" x14ac:dyDescent="0.25">
      <c r="A1050" t="str">
        <f t="shared" si="99"/>
        <v>02085</v>
      </c>
      <c r="B1050" s="39">
        <f>[1]CO2ToAtm_Valid1!B1664</f>
        <v>0</v>
      </c>
      <c r="C1050">
        <f>[1]CO2ToAtm_Valid1!C986</f>
        <v>2085</v>
      </c>
      <c r="D1050" s="6">
        <f>[1]CO2ToAtm_Valid1!H986</f>
        <v>86.92</v>
      </c>
      <c r="E1050" s="6">
        <f>[1]CO2ToAtm_Valid1!F986</f>
        <v>664.02</v>
      </c>
      <c r="F1050" s="6">
        <f>[1]CO2ToAtm_Valid1!J986</f>
        <v>90.642502005260368</v>
      </c>
      <c r="G1050" s="6">
        <f t="shared" si="98"/>
        <v>668.33761658296476</v>
      </c>
      <c r="H1050" s="6">
        <f t="shared" si="97"/>
        <v>4.3176165829647744</v>
      </c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</row>
    <row r="1051" spans="1:32" x14ac:dyDescent="0.25">
      <c r="A1051" t="str">
        <f t="shared" si="99"/>
        <v>02086</v>
      </c>
      <c r="B1051" s="39">
        <f>[1]CO2ToAtm_Valid1!B1665</f>
        <v>0</v>
      </c>
      <c r="C1051">
        <f>[1]CO2ToAtm_Valid1!C988</f>
        <v>2086</v>
      </c>
      <c r="D1051" s="6">
        <f>[1]CO2ToAtm_Valid1!H988</f>
        <v>88.2</v>
      </c>
      <c r="E1051" s="6">
        <f>[1]CO2ToAtm_Valid1!F988</f>
        <v>671.12</v>
      </c>
      <c r="F1051" s="6">
        <f>[1]CO2ToAtm_Valid1!J988</f>
        <v>93.259208002673617</v>
      </c>
      <c r="G1051" s="6">
        <f t="shared" si="98"/>
        <v>675.6259541620052</v>
      </c>
      <c r="H1051" s="6">
        <f t="shared" si="97"/>
        <v>4.5059541620051959</v>
      </c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</row>
    <row r="1052" spans="1:32" x14ac:dyDescent="0.25">
      <c r="A1052" t="str">
        <f t="shared" si="99"/>
        <v>02087</v>
      </c>
      <c r="B1052" s="39">
        <f>[1]CO2ToAtm_Valid1!B1666</f>
        <v>0</v>
      </c>
      <c r="C1052">
        <f>[1]CO2ToAtm_Valid1!C990</f>
        <v>2087</v>
      </c>
      <c r="D1052" s="6">
        <f>[1]CO2ToAtm_Valid1!H990</f>
        <v>89.51</v>
      </c>
      <c r="E1052" s="6">
        <f>[1]CO2ToAtm_Valid1!F990</f>
        <v>678.38</v>
      </c>
      <c r="F1052" s="6">
        <f>[1]CO2ToAtm_Valid1!J990</f>
        <v>95.969899161635965</v>
      </c>
      <c r="G1052" s="6">
        <f t="shared" si="98"/>
        <v>683.06099974426036</v>
      </c>
      <c r="H1052" s="6">
        <f t="shared" si="97"/>
        <v>4.6809997442603617</v>
      </c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</row>
    <row r="1053" spans="1:32" x14ac:dyDescent="0.25">
      <c r="A1053" t="str">
        <f t="shared" si="99"/>
        <v>02088</v>
      </c>
      <c r="B1053" s="39">
        <f>[1]CO2ToAtm_Valid1!B1667</f>
        <v>0</v>
      </c>
      <c r="C1053">
        <f>[1]CO2ToAtm_Valid1!C992</f>
        <v>2088</v>
      </c>
      <c r="D1053" s="6">
        <f>[1]CO2ToAtm_Valid1!H992</f>
        <v>90.83</v>
      </c>
      <c r="E1053" s="6">
        <f>[1]CO2ToAtm_Valid1!F992</f>
        <v>685.79</v>
      </c>
      <c r="F1053" s="6">
        <f>[1]CO2ToAtm_Valid1!J992</f>
        <v>98.735568078739377</v>
      </c>
      <c r="G1053" s="6">
        <f t="shared" si="98"/>
        <v>690.66807927805837</v>
      </c>
      <c r="H1053" s="6">
        <f t="shared" si="97"/>
        <v>4.8780792780584079</v>
      </c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</row>
    <row r="1054" spans="1:32" x14ac:dyDescent="0.25">
      <c r="A1054" t="str">
        <f t="shared" si="99"/>
        <v>02089</v>
      </c>
      <c r="B1054" s="39">
        <f>[1]CO2ToAtm_Valid1!B1668</f>
        <v>0</v>
      </c>
      <c r="C1054">
        <f>[1]CO2ToAtm_Valid1!C994</f>
        <v>2089</v>
      </c>
      <c r="D1054" s="6">
        <f>[1]CO2ToAtm_Valid1!H994</f>
        <v>92.18</v>
      </c>
      <c r="E1054" s="6">
        <f>[1]CO2ToAtm_Valid1!F994</f>
        <v>693.36</v>
      </c>
      <c r="F1054" s="6">
        <f>[1]CO2ToAtm_Valid1!J994</f>
        <v>101.5989016738661</v>
      </c>
      <c r="G1054" s="6">
        <f t="shared" si="98"/>
        <v>698.43219821750824</v>
      </c>
      <c r="H1054" s="6">
        <f t="shared" si="97"/>
        <v>5.0721982175082303</v>
      </c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</row>
    <row r="1055" spans="1:32" x14ac:dyDescent="0.25">
      <c r="A1055" t="str">
        <f t="shared" si="99"/>
        <v>02090</v>
      </c>
      <c r="B1055" s="39">
        <f>[1]CO2ToAtm_Valid1!B1669</f>
        <v>0</v>
      </c>
      <c r="C1055">
        <f>[1]CO2ToAtm_Valid1!C996</f>
        <v>2090</v>
      </c>
      <c r="D1055" s="6">
        <f>[1]CO2ToAtm_Valid1!H996</f>
        <v>93.54</v>
      </c>
      <c r="E1055" s="6">
        <f>[1]CO2ToAtm_Valid1!F996</f>
        <v>701.08</v>
      </c>
      <c r="F1055" s="6">
        <f>[1]CO2ToAtm_Valid1!J996</f>
        <v>104.51988122620672</v>
      </c>
      <c r="G1055" s="6">
        <f t="shared" si="98"/>
        <v>706.36882223737086</v>
      </c>
      <c r="H1055" s="6">
        <f t="shared" ref="H1055:H1065" si="100">G1055-E1055</f>
        <v>5.2888222373708231</v>
      </c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</row>
    <row r="1056" spans="1:32" x14ac:dyDescent="0.25">
      <c r="A1056" t="str">
        <f t="shared" si="99"/>
        <v>02091</v>
      </c>
      <c r="B1056" s="39">
        <f>[1]CO2ToAtm_Valid1!B1670</f>
        <v>0</v>
      </c>
      <c r="C1056">
        <f>[1]CO2ToAtm_Valid1!C998</f>
        <v>2091</v>
      </c>
      <c r="D1056" s="6">
        <f>[1]CO2ToAtm_Valid1!H998</f>
        <v>94.92</v>
      </c>
      <c r="E1056" s="6">
        <f>[1]CO2ToAtm_Valid1!F998</f>
        <v>708.97</v>
      </c>
      <c r="F1056" s="6">
        <f>[1]CO2ToAtm_Valid1!J998</f>
        <v>107.52081854210741</v>
      </c>
      <c r="G1056" s="6">
        <f t="shared" ref="G1056:G1065" si="101">E1055+F1055/7.81</f>
        <v>714.46282730169105</v>
      </c>
      <c r="H1056" s="6">
        <f t="shared" si="100"/>
        <v>5.4928273016910225</v>
      </c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</row>
    <row r="1057" spans="1:32" x14ac:dyDescent="0.25">
      <c r="A1057" t="str">
        <f t="shared" si="99"/>
        <v>02092</v>
      </c>
      <c r="B1057" s="39">
        <f>[1]CO2ToAtm_Valid1!B1671</f>
        <v>0</v>
      </c>
      <c r="C1057">
        <f>[1]CO2ToAtm_Valid1!C1000</f>
        <v>2092</v>
      </c>
      <c r="D1057" s="6">
        <f>[1]CO2ToAtm_Valid1!H1000</f>
        <v>96.33</v>
      </c>
      <c r="E1057" s="6">
        <f>[1]CO2ToAtm_Valid1!F1000</f>
        <v>717.02</v>
      </c>
      <c r="F1057" s="6">
        <f>[1]CO2ToAtm_Valid1!J1000</f>
        <v>110.62514667112029</v>
      </c>
      <c r="G1057" s="6">
        <f t="shared" si="101"/>
        <v>722.7370702358653</v>
      </c>
      <c r="H1057" s="6">
        <f t="shared" si="100"/>
        <v>5.7170702358653216</v>
      </c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</row>
    <row r="1058" spans="1:32" x14ac:dyDescent="0.25">
      <c r="A1058" t="str">
        <f t="shared" si="99"/>
        <v>02093</v>
      </c>
      <c r="B1058" s="39">
        <f>[1]CO2ToAtm_Valid1!B1672</f>
        <v>0</v>
      </c>
      <c r="C1058">
        <f>[1]CO2ToAtm_Valid1!C1002</f>
        <v>2093</v>
      </c>
      <c r="D1058" s="6">
        <f>[1]CO2ToAtm_Valid1!H1002</f>
        <v>97.75</v>
      </c>
      <c r="E1058" s="6">
        <f>[1]CO2ToAtm_Valid1!F1002</f>
        <v>725.24</v>
      </c>
      <c r="F1058" s="6">
        <f>[1]CO2ToAtm_Valid1!J1002</f>
        <v>113.79127195545509</v>
      </c>
      <c r="G1058" s="6">
        <f t="shared" si="101"/>
        <v>731.18455143036113</v>
      </c>
      <c r="H1058" s="6">
        <f t="shared" si="100"/>
        <v>5.9445514303611162</v>
      </c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</row>
    <row r="1059" spans="1:32" x14ac:dyDescent="0.25">
      <c r="A1059" t="str">
        <f t="shared" si="99"/>
        <v>02094</v>
      </c>
      <c r="B1059" s="39">
        <f>[1]CO2ToAtm_Valid1!B1673</f>
        <v>0</v>
      </c>
      <c r="C1059">
        <f>[1]CO2ToAtm_Valid1!C1004</f>
        <v>2094</v>
      </c>
      <c r="D1059" s="6">
        <f>[1]CO2ToAtm_Valid1!H1004</f>
        <v>99.2</v>
      </c>
      <c r="E1059" s="6">
        <f>[1]CO2ToAtm_Valid1!F1004</f>
        <v>733.62</v>
      </c>
      <c r="F1059" s="6">
        <f>[1]CO2ToAtm_Valid1!J1004</f>
        <v>117.064747380515</v>
      </c>
      <c r="G1059" s="6">
        <f t="shared" si="101"/>
        <v>739.80994519275998</v>
      </c>
      <c r="H1059" s="6">
        <f t="shared" si="100"/>
        <v>6.1899451927599785</v>
      </c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</row>
    <row r="1060" spans="1:32" x14ac:dyDescent="0.25">
      <c r="A1060" t="str">
        <f t="shared" si="99"/>
        <v>02095</v>
      </c>
      <c r="B1060" s="39">
        <f>[1]CO2ToAtm_Valid1!B1674</f>
        <v>0</v>
      </c>
      <c r="C1060">
        <f>[1]CO2ToAtm_Valid1!C1006</f>
        <v>2095</v>
      </c>
      <c r="D1060" s="6">
        <f>[1]CO2ToAtm_Valid1!H1006</f>
        <v>100.67</v>
      </c>
      <c r="E1060" s="6">
        <f>[1]CO2ToAtm_Valid1!F1006</f>
        <v>742.18</v>
      </c>
      <c r="F1060" s="6">
        <f>[1]CO2ToAtm_Valid1!J1006</f>
        <v>120.42553360613043</v>
      </c>
      <c r="G1060" s="6">
        <f t="shared" si="101"/>
        <v>748.6090841716408</v>
      </c>
      <c r="H1060" s="6">
        <f t="shared" si="100"/>
        <v>6.4290841716408522</v>
      </c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</row>
    <row r="1061" spans="1:32" x14ac:dyDescent="0.25">
      <c r="A1061" t="str">
        <f t="shared" si="99"/>
        <v>02096</v>
      </c>
      <c r="B1061" s="39">
        <f>[1]CO2ToAtm_Valid1!B1675</f>
        <v>0</v>
      </c>
      <c r="C1061">
        <f>[1]CO2ToAtm_Valid1!C1008</f>
        <v>2096</v>
      </c>
      <c r="D1061" s="6">
        <f>[1]CO2ToAtm_Valid1!H1008</f>
        <v>102.16</v>
      </c>
      <c r="E1061" s="6">
        <f>[1]CO2ToAtm_Valid1!F1008</f>
        <v>750.92</v>
      </c>
      <c r="F1061" s="6">
        <f>[1]CO2ToAtm_Valid1!J1008</f>
        <v>123.87539344247531</v>
      </c>
      <c r="G1061" s="6">
        <f t="shared" si="101"/>
        <v>757.59940251038802</v>
      </c>
      <c r="H1061" s="6">
        <f t="shared" si="100"/>
        <v>6.6794025103880585</v>
      </c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</row>
    <row r="1062" spans="1:32" x14ac:dyDescent="0.25">
      <c r="A1062" t="str">
        <f t="shared" si="99"/>
        <v>02097</v>
      </c>
      <c r="B1062" s="39">
        <f>[1]CO2ToAtm_Valid1!B1676</f>
        <v>0</v>
      </c>
      <c r="C1062">
        <f>[1]CO2ToAtm_Valid1!C1009</f>
        <v>2097</v>
      </c>
      <c r="D1062" s="6">
        <f>[1]CO2ToAtm_Valid1!H1009</f>
        <v>103.67</v>
      </c>
      <c r="E1062" s="6">
        <f>[1]CO2ToAtm_Valid1!F1009</f>
        <v>759.83</v>
      </c>
      <c r="F1062" s="6">
        <f>[1]CO2ToAtm_Valid1!J1009</f>
        <v>127.41611368353557</v>
      </c>
      <c r="G1062" s="6">
        <f t="shared" si="101"/>
        <v>766.78112592093146</v>
      </c>
      <c r="H1062" s="6">
        <f t="shared" si="100"/>
        <v>6.9511259209314176</v>
      </c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</row>
    <row r="1063" spans="1:32" x14ac:dyDescent="0.25">
      <c r="A1063" t="str">
        <f t="shared" si="99"/>
        <v>02098</v>
      </c>
      <c r="B1063" s="39">
        <f>[1]CO2ToAtm_Valid1!B1677</f>
        <v>0</v>
      </c>
      <c r="C1063">
        <f>[1]CO2ToAtm_Valid1!C1010</f>
        <v>2098</v>
      </c>
      <c r="D1063" s="6">
        <f>[1]CO2ToAtm_Valid1!H1010</f>
        <v>105.2</v>
      </c>
      <c r="E1063" s="6">
        <f>[1]CO2ToAtm_Valid1!F1010</f>
        <v>768.92</v>
      </c>
      <c r="F1063" s="6">
        <f>[1]CO2ToAtm_Valid1!J1010</f>
        <v>131.04950510710884</v>
      </c>
      <c r="G1063" s="6">
        <f t="shared" si="101"/>
        <v>776.1444831861121</v>
      </c>
      <c r="H1063" s="6">
        <f t="shared" si="100"/>
        <v>7.2244831861121384</v>
      </c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</row>
    <row r="1064" spans="1:32" x14ac:dyDescent="0.25">
      <c r="A1064" t="str">
        <f t="shared" si="99"/>
        <v>02099</v>
      </c>
      <c r="B1064" s="39">
        <f>[1]CO2ToAtm_Valid1!B1678</f>
        <v>0</v>
      </c>
      <c r="C1064">
        <f>[1]CO2ToAtm_Valid1!C1011</f>
        <v>2099</v>
      </c>
      <c r="D1064" s="6">
        <f>[1]CO2ToAtm_Valid1!H1011</f>
        <v>106.76</v>
      </c>
      <c r="E1064" s="6">
        <f>[1]CO2ToAtm_Valid1!F1011</f>
        <v>778.2</v>
      </c>
      <c r="F1064" s="6">
        <f>[1]CO2ToAtm_Valid1!J1011</f>
        <v>134.80126523431989</v>
      </c>
      <c r="G1064" s="6">
        <f t="shared" si="101"/>
        <v>785.699706159681</v>
      </c>
      <c r="H1064" s="6">
        <f t="shared" si="100"/>
        <v>7.4997061596809544</v>
      </c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</row>
    <row r="1065" spans="1:32" x14ac:dyDescent="0.25">
      <c r="A1065" t="str">
        <f t="shared" si="99"/>
        <v>02100</v>
      </c>
      <c r="B1065" s="39">
        <f>[1]CO2ToAtm_Valid1!B1679</f>
        <v>0</v>
      </c>
      <c r="C1065">
        <f>[1]CO2ToAtm_Valid1!C1012</f>
        <v>2100</v>
      </c>
      <c r="D1065" s="6">
        <f>[1]CO2ToAtm_Valid1!H1012</f>
        <v>108.34</v>
      </c>
      <c r="E1065" s="6">
        <f>[1]CO2ToAtm_Valid1!F1012</f>
        <v>787.67</v>
      </c>
      <c r="F1065" s="6">
        <f>[1]CO2ToAtm_Valid1!J1012</f>
        <v>138.65001962613729</v>
      </c>
      <c r="G1065" s="6">
        <f t="shared" si="101"/>
        <v>795.46008517724977</v>
      </c>
      <c r="H1065" s="6">
        <f t="shared" si="100"/>
        <v>7.7900851772498072</v>
      </c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</row>
  </sheetData>
  <mergeCells count="1">
    <mergeCell ref="J4:P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Formulas</vt:lpstr>
      <vt:lpstr>EnRoadsData</vt:lpstr>
      <vt:lpstr>CumToPPM </vt:lpstr>
      <vt:lpstr>EN-ROADs2040</vt:lpstr>
      <vt:lpstr>CO2ToAtm</vt:lpstr>
      <vt:lpstr>CO2ToAtm_Valid1</vt:lpstr>
      <vt:lpstr>CO2ToAtm_Valid2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Parker</dc:creator>
  <cp:lastModifiedBy>Bruce Parker</cp:lastModifiedBy>
  <dcterms:created xsi:type="dcterms:W3CDTF">2025-10-19T17:55:50Z</dcterms:created>
  <dcterms:modified xsi:type="dcterms:W3CDTF">2025-11-03T22:43:37Z</dcterms:modified>
</cp:coreProperties>
</file>